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Group'!$A$1:$AG$216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109</xdr:row>
                <xdr:rowOff>3</xdr:rowOff>
              </xdr:from>
              <xdr:to>
                <xdr:col>7</xdr:col>
                <xdr:colOff>-28</xdr:colOff>
                <xdr:row>114</xdr:row>
                <xdr:rowOff>9</xdr:rowOff>
              </xdr:to>
            </anchor>
          </commentPr>
        </mc:Choice>
        <mc:Fallback/>
      </mc:AlternateContent>
    </comment>
    <comment ref="E118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116</xdr:row>
                <xdr:rowOff>3</xdr:rowOff>
              </xdr:from>
              <xdr:to>
                <xdr:col>7</xdr:col>
                <xdr:colOff>-28</xdr:colOff>
                <xdr:row>121</xdr:row>
                <xdr:rowOff>9</xdr:rowOff>
              </xdr:to>
            </anchor>
          </commentPr>
        </mc:Choice>
        <mc:Fallback/>
      </mc:AlternateContent>
    </comment>
    <comment ref="E122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120</xdr:row>
                <xdr:rowOff>3</xdr:rowOff>
              </xdr:from>
              <xdr:to>
                <xdr:col>7</xdr:col>
                <xdr:colOff>-28</xdr:colOff>
                <xdr:row>125</xdr:row>
                <xdr:rowOff>9</xdr:rowOff>
              </xdr:to>
            </anchor>
          </commentPr>
        </mc:Choice>
        <mc:Fallback/>
      </mc:AlternateContent>
    </comment>
    <comment ref="E13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129</xdr:row>
                <xdr:rowOff>3</xdr:rowOff>
              </xdr:from>
              <xdr:to>
                <xdr:col>7</xdr:col>
                <xdr:colOff>-28</xdr:colOff>
                <xdr:row>134</xdr:row>
                <xdr:rowOff>9</xdr:rowOff>
              </xdr:to>
            </anchor>
          </commentPr>
        </mc:Choice>
        <mc:Fallback/>
      </mc:AlternateContent>
    </comment>
    <comment ref="AE24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EOG:20K; San Juan:750K; EREC:1K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22</xdr:row>
                <xdr:rowOff>3</xdr:rowOff>
              </xdr:from>
              <xdr:to>
                <xdr:col>32</xdr:col>
                <xdr:colOff>21</xdr:colOff>
                <xdr:row>27</xdr:row>
                <xdr:rowOff>9</xdr:rowOff>
              </xdr:to>
            </anchor>
          </commentPr>
        </mc:Choice>
        <mc:Fallback/>
      </mc:AlternateContent>
    </comment>
    <comment ref="AE4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45</xdr:row>
                <xdr:rowOff>3</xdr:rowOff>
              </xdr:from>
              <xdr:to>
                <xdr:col>33</xdr:col>
                <xdr:colOff>23</xdr:colOff>
                <xdr:row>50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<sst xmlns="http://schemas.openxmlformats.org/spreadsheetml/2006/main" count="715" uniqueCount="323">
  <si>
    <t xml:space="preserve">Corporate Staff and Service Group Analysis - Summary</t>
  </si>
  <si>
    <t xml:space="preserve">2002 Operating Budgets</t>
  </si>
  <si>
    <t xml:space="preserve">(in Thousands)</t>
  </si>
  <si>
    <t xml:space="preserve">***PRELIMINARY***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</si>
  <si>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</si>
  <si>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</si>
  <si>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</si>
  <si>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</si>
  <si>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</si>
  <si>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</si>
  <si>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</si>
  <si>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</si>
  <si>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</si>
  <si>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</si>
  <si>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</si>
  <si>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</si>
  <si>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</si>
  <si>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</si>
  <si>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</si>
  <si>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</si>
  <si>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</si>
  <si>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</si>
  <si>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</si>
  <si>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</si>
  <si>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</si>
  <si>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</si>
  <si>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</si>
  <si>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</si>
  <si>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</si>
  <si>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</si>
  <si>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EES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</si>
  <si>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</si>
  <si>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</si>
  <si>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</si>
  <si>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</si>
  <si>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</si>
  <si>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</si>
  <si>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</si>
  <si>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</si>
  <si>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</si>
  <si>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</si>
  <si>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</si>
  <si>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</si>
  <si>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</si>
  <si>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</si>
  <si>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</si>
  <si>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</si>
  <si>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</si>
  <si>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</si>
  <si>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</si>
  <si>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</si>
  <si>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</si>
  <si>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</si>
  <si>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</si>
  <si>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Headcount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</si>
  <si>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</si>
  <si>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</si>
  <si>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</si>
  <si>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</si>
  <si>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</si>
  <si>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</si>
  <si>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</si>
  <si>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</si>
  <si>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</si>
  <si>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</si>
  <si>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</si>
  <si>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</si>
  <si>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</si>
  <si>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</si>
  <si>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</si>
  <si>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</si>
  <si>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</si>
  <si>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</si>
  <si>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</si>
  <si>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</si>
  <si>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</si>
  <si>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</si>
  <si>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</si>
  <si>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</si>
  <si>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</si>
  <si>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</si>
  <si>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</si>
  <si>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</si>
  <si>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</si>
  <si>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</si>
  <si>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</si>
  <si>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</si>
  <si>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</si>
  <si>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</si>
  <si>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</si>
  <si>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</si>
  <si>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</si>
  <si>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</si>
  <si>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</si>
  <si>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</si>
  <si>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</si>
  <si>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</si>
  <si>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</si>
  <si>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</si>
  <si>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</si>
  <si>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</si>
  <si>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</si>
  <si>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</si>
  <si>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</si>
  <si>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</si>
  <si>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Enron Assurance Services-Executive</t>
  </si>
  <si>
    <t xml:space="preserve">Tod Lindholm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</si>
  <si>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</si>
  <si>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</si>
  <si>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</si>
  <si>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</si>
  <si>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</si>
  <si>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</si>
  <si>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</si>
  <si>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</si>
  <si>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</si>
  <si>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</si>
  <si>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</si>
  <si>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</si>
  <si>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</si>
  <si>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</si>
  <si>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</si>
  <si>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</si>
  <si>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</si>
  <si>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</si>
  <si>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</si>
  <si>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</si>
  <si>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</si>
  <si>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</si>
  <si>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</si>
  <si>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</si>
  <si>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</si>
  <si>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</si>
  <si>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</si>
  <si>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</si>
  <si>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</si>
  <si>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</si>
  <si>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</si>
  <si>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</si>
  <si>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</si>
  <si>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Insurance Premiums</t>
  </si>
  <si>
    <t xml:space="preserve">Political Risk Insurance</t>
  </si>
  <si>
    <t xml:space="preserve">Jonathan Davis</t>
  </si>
  <si>
    <t xml:space="preserve">Actual Premiums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</si>
  <si>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</si>
  <si>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</si>
  <si>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</si>
  <si>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</si>
  <si>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</si>
  <si>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</si>
  <si>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</si>
  <si>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</si>
  <si>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</si>
  <si>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</si>
  <si>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</si>
  <si>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</si>
  <si>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</si>
  <si>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</si>
  <si>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</si>
  <si>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</si>
  <si>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</si>
  <si>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</si>
  <si>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</si>
  <si>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</si>
  <si>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</si>
  <si>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</si>
  <si>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</si>
  <si>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</si>
  <si>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</si>
  <si>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</si>
  <si>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</si>
  <si>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</si>
  <si>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</si>
  <si>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</si>
  <si>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</si>
  <si>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</si>
  <si>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</si>
  <si>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</si>
  <si>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</si>
  <si>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</si>
  <si>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</si>
  <si>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</si>
  <si>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</si>
  <si>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</si>
  <si>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</si>
  <si>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</si>
  <si>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</si>
  <si>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</si>
  <si>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</si>
  <si>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</si>
  <si>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</si>
  <si>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</si>
  <si>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Health Center</t>
  </si>
  <si>
    <t xml:space="preserve">M. Roman de Mezza</t>
  </si>
  <si>
    <t xml:space="preserve">Downtown Headcount</t>
  </si>
  <si>
    <t xml:space="preserve">Employee Events Programs</t>
  </si>
  <si>
    <t xml:space="preserve">Sarah Davis</t>
  </si>
  <si>
    <t xml:space="preserve">Corp. HR Analysis</t>
  </si>
  <si>
    <t xml:space="preserve">Suzanne Brown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</si>
  <si>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</si>
  <si>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</si>
  <si>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</si>
  <si>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</si>
  <si>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</si>
  <si>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</si>
  <si>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</si>
  <si>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</si>
  <si>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</si>
  <si>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</si>
  <si>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</si>
  <si>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</si>
  <si>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</si>
  <si>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</si>
  <si>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</si>
  <si>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</si>
  <si>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</si>
  <si>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</si>
  <si>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</si>
  <si>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</si>
  <si>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</si>
  <si>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</si>
  <si>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</si>
  <si>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</si>
  <si>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</si>
  <si>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</si>
  <si>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</si>
  <si>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</si>
  <si>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</si>
  <si>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</si>
  <si>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</si>
  <si>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</si>
  <si>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</si>
  <si>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</si>
  <si>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</si>
  <si>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</si>
  <si>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</si>
  <si>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</si>
  <si>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</si>
  <si>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5% Salary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</si>
  <si>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</si>
  <si>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</si>
  <si>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</si>
  <si>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</si>
  <si>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</si>
  <si>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</si>
  <si>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</si>
  <si>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</si>
  <si>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</si>
  <si>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</si>
  <si>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</si>
  <si>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</si>
  <si>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</si>
  <si>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</si>
  <si>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</si>
  <si>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</si>
  <si>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</si>
  <si>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</si>
  <si>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</si>
  <si>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</si>
  <si>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</si>
  <si>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</si>
  <si>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</si>
  <si>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</si>
  <si>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</si>
  <si>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</si>
  <si>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</si>
  <si>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</si>
  <si>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</si>
  <si>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</si>
  <si>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</si>
  <si>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</si>
  <si>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</si>
  <si>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</si>
  <si>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</si>
  <si>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</si>
  <si>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</si>
  <si>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</si>
  <si>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</si>
  <si>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</si>
  <si>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</si>
  <si>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</si>
  <si>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</si>
  <si>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</si>
  <si>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</si>
  <si>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</si>
  <si>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</si>
  <si>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</si>
  <si>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</si>
  <si>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</si>
  <si>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</si>
  <si>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</si>
  <si>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</si>
  <si>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</si>
  <si>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</si>
  <si>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</si>
  <si>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</si>
  <si>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</si>
  <si>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</si>
  <si>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</si>
  <si>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</si>
  <si>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</si>
  <si>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</si>
  <si>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</si>
  <si>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</si>
  <si>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</si>
  <si>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</si>
  <si>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</si>
  <si>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</si>
  <si>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</si>
  <si>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</si>
  <si>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Aviation &amp; EPSC charges will not be allocated via Corp. Assessments.  These charges will bill actual expenses directly to individual cost centers.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</si>
  <si>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</si>
  <si>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</si>
  <si>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</si>
  <si>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</si>
  <si>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</si>
  <si>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</si>
  <si>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</si>
  <si>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</si>
  <si>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ASSOCIATE &amp; ANALYST PROGRAM</t>
  </si>
  <si>
    <t xml:space="preserve">HUMAN RESOURCES &amp; COMPENSATION</t>
  </si>
  <si>
    <t xml:space="preserve">BENEFIT PLANS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</si>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</sst>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[$-409]m/d/yyyy\ h:mm"/>
    <numFmt numFmtId="167" formatCode="000"/>
    <numFmt numFmtId="168" formatCode="[$-409]#,##0_);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12" min="9" style="1" width="9.56"/>
    <col collapsed="false" customWidth="true" hidden="false" outlineLevel="0" max="13" min="13" style="1" width="11.13"/>
    <col collapsed="false" customWidth="true" hidden="false" outlineLevel="0" max="14" min="14" style="1" width="10.71"/>
    <col collapsed="false" customWidth="true" hidden="false" outlineLevel="0" max="16" min="15" style="1" width="9.56"/>
    <col collapsed="false" customWidth="true" hidden="false" outlineLevel="0" max="17" min="17" style="1" width="10.41"/>
    <col collapsed="false" customWidth="true" hidden="false" outlineLevel="0" max="18" min="18" style="1" width="11.56"/>
    <col collapsed="false" customWidth="true" hidden="false" outlineLevel="0" max="20" min="19" style="1" width="11.28"/>
    <col collapsed="false" customWidth="true" hidden="false" outlineLevel="0" max="21" min="21" style="1" width="9.56"/>
    <col collapsed="false" customWidth="true" hidden="false" outlineLevel="0" max="22" min="22" style="1" width="11.56"/>
    <col collapsed="false" customWidth="true" hidden="false" outlineLevel="0" max="24" min="23" style="1" width="10.99"/>
    <col collapsed="false" customWidth="true" hidden="false" outlineLevel="0" max="25" min="25" style="1" width="10.71"/>
    <col collapsed="false" customWidth="true" hidden="false" outlineLevel="0" max="26" min="26" style="1" width="11.28"/>
    <col collapsed="false" customWidth="true" hidden="false" outlineLevel="0" max="27" min="27" style="1" width="9.28"/>
    <col collapsed="false" customWidth="false" hidden="false" outlineLevel="0" max="31" min="28" style="1" width="9.14"/>
    <col collapsed="false" customWidth="true" hidden="false" outlineLevel="0" max="32" min="32" style="1" width="9.7"/>
    <col collapsed="false" customWidth="true" hidden="false" outlineLevel="0" max="33" min="33" style="1" width="9.85"/>
    <col collapsed="false" customWidth="false" hidden="false" outlineLevel="0" max="34" min="34" style="2" width="9.14"/>
    <col collapsed="false" customWidth="false" hidden="false" outlineLevel="0" max="39" min="35" style="1" width="9.14"/>
    <col collapsed="false" customWidth="true" hidden="false" outlineLevel="0" max="40" min="40" style="1" width="9.56"/>
    <col collapsed="false" customWidth="true" hidden="false" outlineLevel="0" max="41" min="41" style="2" width="1.99"/>
    <col collapsed="false" customWidth="false" hidden="false" outlineLevel="0" max="42" min="42" style="1" width="9.14"/>
    <col collapsed="false" customWidth="false" hidden="false" outlineLevel="0" max="257" min="43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5"/>
      <c r="AJ1" s="5"/>
      <c r="AK1" s="5"/>
      <c r="AL1" s="5"/>
      <c r="AM1" s="5"/>
      <c r="AN1" s="5"/>
      <c r="AO1" s="6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6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10"/>
      <c r="AJ4" s="10"/>
      <c r="AK4" s="10"/>
      <c r="AL4" s="10"/>
      <c r="AM4" s="10"/>
      <c r="AN4" s="10"/>
      <c r="AO4" s="11"/>
      <c r="AP4" s="10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 t="s">
        <v>9</v>
      </c>
      <c r="AG5" s="10" t="s">
        <v>10</v>
      </c>
      <c r="AH5" s="14"/>
      <c r="AI5" s="10"/>
      <c r="AJ5" s="10"/>
      <c r="AK5" s="10"/>
      <c r="AL5" s="10" t="s">
        <v>7</v>
      </c>
      <c r="AM5" s="10"/>
      <c r="AN5" s="10" t="s">
        <v>8</v>
      </c>
      <c r="AO5" s="11"/>
      <c r="AP5" s="10" t="s">
        <v>4</v>
      </c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10" t="s">
        <v>15</v>
      </c>
      <c r="F6" s="13"/>
      <c r="G6" s="10" t="s">
        <v>16</v>
      </c>
      <c r="H6" s="13"/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24</v>
      </c>
      <c r="Q6" s="10" t="s">
        <v>25</v>
      </c>
      <c r="R6" s="10" t="s">
        <v>26</v>
      </c>
      <c r="S6" s="10" t="s">
        <v>27</v>
      </c>
      <c r="T6" s="10" t="s">
        <v>28</v>
      </c>
      <c r="U6" s="10" t="s">
        <v>29</v>
      </c>
      <c r="V6" s="10" t="s">
        <v>30</v>
      </c>
      <c r="W6" s="10" t="s">
        <v>31</v>
      </c>
      <c r="X6" s="10" t="s">
        <v>32</v>
      </c>
      <c r="Y6" s="10" t="s">
        <v>33</v>
      </c>
      <c r="Z6" s="10" t="s">
        <v>34</v>
      </c>
      <c r="AA6" s="10" t="s">
        <v>35</v>
      </c>
      <c r="AB6" s="10" t="s">
        <v>36</v>
      </c>
      <c r="AC6" s="10" t="s">
        <v>37</v>
      </c>
      <c r="AD6" s="10" t="s">
        <v>38</v>
      </c>
      <c r="AE6" s="10" t="s">
        <v>39</v>
      </c>
      <c r="AF6" s="10" t="s">
        <v>40</v>
      </c>
      <c r="AG6" s="10" t="s">
        <v>41</v>
      </c>
      <c r="AH6" s="14"/>
      <c r="AI6" s="10" t="s">
        <v>17</v>
      </c>
      <c r="AJ6" s="10" t="s">
        <v>18</v>
      </c>
      <c r="AK6" s="10" t="s">
        <v>19</v>
      </c>
      <c r="AL6" s="10" t="s">
        <v>20</v>
      </c>
      <c r="AM6" s="10" t="s">
        <v>21</v>
      </c>
      <c r="AN6" s="10" t="s">
        <v>22</v>
      </c>
      <c r="AO6" s="11"/>
      <c r="AP6" s="10" t="s">
        <v>8</v>
      </c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8"/>
      <c r="B7" s="8"/>
      <c r="C7" s="8"/>
      <c r="D7" s="8"/>
      <c r="E7" s="10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4"/>
      <c r="AI7" s="13"/>
      <c r="AJ7" s="13"/>
      <c r="AK7" s="13"/>
      <c r="AL7" s="13"/>
      <c r="AM7" s="13"/>
      <c r="AN7" s="13"/>
      <c r="AO7" s="14"/>
      <c r="AP7" s="13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E8" s="16"/>
    </row>
    <row r="9" customFormat="false" ht="12.75" hidden="false" customHeight="false" outlineLevel="0" collapsed="false">
      <c r="A9" s="17" t="s">
        <v>42</v>
      </c>
    </row>
    <row r="10" customFormat="false" ht="12.75" hidden="false" customHeight="false" outlineLevel="0" collapsed="false">
      <c r="A10" s="0" t="s">
        <v>43</v>
      </c>
      <c r="B10" s="0" t="s">
        <v>44</v>
      </c>
      <c r="C10" s="0" t="s">
        <v>45</v>
      </c>
      <c r="D10" s="0" t="n">
        <v>100009</v>
      </c>
      <c r="E10" s="1" t="n">
        <v>1500</v>
      </c>
      <c r="G10" s="1" t="s">
        <v>46</v>
      </c>
      <c r="AF10" s="1" t="n">
        <f aca="false">SUM(I10:AE10)</f>
        <v>0</v>
      </c>
      <c r="AG10" s="1" t="n">
        <f aca="false">E10-AF10</f>
        <v>1500</v>
      </c>
      <c r="AI10" s="1" t="n">
        <f aca="false">I10</f>
        <v>0</v>
      </c>
      <c r="AJ10" s="1" t="n">
        <f aca="false">J10</f>
        <v>0</v>
      </c>
      <c r="AK10" s="1" t="n">
        <f aca="false">K10</f>
        <v>0</v>
      </c>
      <c r="AL10" s="1" t="n">
        <f aca="false">L10</f>
        <v>0</v>
      </c>
      <c r="AM10" s="1" t="n">
        <f aca="false">M10</f>
        <v>0</v>
      </c>
      <c r="AN10" s="1" t="n">
        <f aca="false">N10</f>
        <v>0</v>
      </c>
      <c r="AP10" s="1" t="n">
        <f aca="false">SUM(AI10:AO10)</f>
        <v>0</v>
      </c>
    </row>
    <row r="11" customFormat="false" ht="12.75" hidden="false" customHeight="false" outlineLevel="0" collapsed="false">
      <c r="A11" s="0" t="s">
        <v>43</v>
      </c>
      <c r="B11" s="18" t="s">
        <v>47</v>
      </c>
      <c r="C11" s="18" t="s">
        <v>48</v>
      </c>
      <c r="D11" s="0" t="n">
        <v>140673</v>
      </c>
      <c r="E11" s="1" t="n">
        <v>3200</v>
      </c>
      <c r="G11" s="1" t="s">
        <v>46</v>
      </c>
      <c r="AF11" s="1" t="n">
        <f aca="false">SUM(I11:AE11)</f>
        <v>0</v>
      </c>
      <c r="AG11" s="1" t="n">
        <f aca="false">E11-AF11</f>
        <v>3200</v>
      </c>
      <c r="AI11" s="1" t="n">
        <f aca="false">I11</f>
        <v>0</v>
      </c>
      <c r="AJ11" s="1" t="n">
        <f aca="false">J11</f>
        <v>0</v>
      </c>
      <c r="AK11" s="1" t="n">
        <f aca="false">K11</f>
        <v>0</v>
      </c>
      <c r="AL11" s="1" t="n">
        <f aca="false">L11</f>
        <v>0</v>
      </c>
      <c r="AM11" s="1" t="n">
        <f aca="false">M11</f>
        <v>0</v>
      </c>
      <c r="AN11" s="1" t="n">
        <f aca="false">N11</f>
        <v>0</v>
      </c>
      <c r="AP11" s="1" t="n">
        <f aca="false">SUM(AI11:AO11)</f>
        <v>0</v>
      </c>
    </row>
    <row r="12" customFormat="false" ht="12.75" hidden="false" customHeight="false" outlineLevel="0" collapsed="false">
      <c r="A12" s="0" t="s">
        <v>43</v>
      </c>
      <c r="B12" s="18" t="s">
        <v>49</v>
      </c>
      <c r="C12" s="18" t="s">
        <v>50</v>
      </c>
      <c r="D12" s="0" t="n">
        <v>140672</v>
      </c>
      <c r="E12" s="1" t="n">
        <v>3200</v>
      </c>
      <c r="G12" s="1" t="s">
        <v>46</v>
      </c>
    </row>
    <row r="13" customFormat="false" ht="12.75" hidden="false" customHeight="false" outlineLevel="0" collapsed="false">
      <c r="A13" s="0" t="s">
        <v>43</v>
      </c>
      <c r="B13" s="0" t="s">
        <v>51</v>
      </c>
      <c r="C13" s="0" t="s">
        <v>45</v>
      </c>
      <c r="D13" s="0" t="n">
        <v>100020</v>
      </c>
      <c r="E13" s="1" t="n">
        <v>1300</v>
      </c>
      <c r="G13" s="1" t="s">
        <v>46</v>
      </c>
      <c r="AF13" s="1" t="n">
        <f aca="false">SUM(I13:AE13)</f>
        <v>0</v>
      </c>
      <c r="AG13" s="1" t="n">
        <f aca="false">E13-AF13</f>
        <v>1300</v>
      </c>
      <c r="AI13" s="1" t="n">
        <f aca="false">I13</f>
        <v>0</v>
      </c>
      <c r="AJ13" s="1" t="n">
        <f aca="false">J13</f>
        <v>0</v>
      </c>
      <c r="AK13" s="1" t="n">
        <f aca="false">K13</f>
        <v>0</v>
      </c>
      <c r="AL13" s="1" t="n">
        <f aca="false">L13</f>
        <v>0</v>
      </c>
      <c r="AM13" s="1" t="n">
        <f aca="false">M13</f>
        <v>0</v>
      </c>
      <c r="AN13" s="1" t="n">
        <f aca="false">N13</f>
        <v>0</v>
      </c>
      <c r="AP13" s="1" t="n">
        <f aca="false">SUM(AI13:AO13)</f>
        <v>0</v>
      </c>
    </row>
    <row r="14" customFormat="false" ht="12.75" hidden="false" customHeight="false" outlineLevel="0" collapsed="false">
      <c r="A14" s="0" t="s">
        <v>43</v>
      </c>
      <c r="B14" s="0" t="s">
        <v>52</v>
      </c>
      <c r="C14" s="0" t="s">
        <v>45</v>
      </c>
      <c r="D14" s="0" t="n">
        <v>100044</v>
      </c>
      <c r="E14" s="1" t="n">
        <v>3800</v>
      </c>
      <c r="G14" s="1" t="s">
        <v>46</v>
      </c>
      <c r="AF14" s="1" t="n">
        <f aca="false">SUM(I14:AE14)</f>
        <v>0</v>
      </c>
      <c r="AG14" s="1" t="n">
        <f aca="false">E14-AF14</f>
        <v>3800</v>
      </c>
      <c r="AI14" s="1" t="n">
        <f aca="false">I14</f>
        <v>0</v>
      </c>
      <c r="AJ14" s="1" t="n">
        <f aca="false">J14</f>
        <v>0</v>
      </c>
      <c r="AK14" s="1" t="n">
        <f aca="false">K14</f>
        <v>0</v>
      </c>
      <c r="AL14" s="1" t="n">
        <f aca="false">L14</f>
        <v>0</v>
      </c>
      <c r="AM14" s="1" t="n">
        <f aca="false">M14</f>
        <v>0</v>
      </c>
      <c r="AN14" s="1" t="n">
        <f aca="false">N14</f>
        <v>0</v>
      </c>
      <c r="AP14" s="1" t="n">
        <f aca="false">SUM(AI14:AO14)</f>
        <v>0</v>
      </c>
    </row>
    <row r="15" customFormat="false" ht="12.75" hidden="false" customHeight="false" outlineLevel="0" collapsed="false">
      <c r="A15" s="0" t="s">
        <v>43</v>
      </c>
      <c r="B15" s="0" t="s">
        <v>53</v>
      </c>
      <c r="C15" s="0" t="s">
        <v>45</v>
      </c>
      <c r="D15" s="0" t="n">
        <v>100066</v>
      </c>
      <c r="E15" s="1" t="n">
        <v>950</v>
      </c>
      <c r="G15" s="1" t="s">
        <v>54</v>
      </c>
      <c r="I15" s="1" t="n">
        <v>9.5</v>
      </c>
      <c r="J15" s="1" t="n">
        <v>9.5</v>
      </c>
      <c r="K15" s="1" t="n">
        <v>9.5</v>
      </c>
      <c r="L15" s="1" t="n">
        <v>19</v>
      </c>
      <c r="M15" s="1" t="n">
        <v>57</v>
      </c>
      <c r="N15" s="1" t="n">
        <v>9.5</v>
      </c>
      <c r="O15" s="1" t="n">
        <v>28.5</v>
      </c>
      <c r="P15" s="1" t="n">
        <v>28.5</v>
      </c>
      <c r="Q15" s="1" t="n">
        <v>28.5</v>
      </c>
      <c r="R15" s="1" t="n">
        <v>66.5</v>
      </c>
      <c r="S15" s="1" t="n">
        <v>114</v>
      </c>
      <c r="T15" s="1" t="n">
        <v>28.5</v>
      </c>
      <c r="U15" s="1" t="n">
        <v>19</v>
      </c>
      <c r="V15" s="1" t="n">
        <v>85.5</v>
      </c>
      <c r="W15" s="1" t="n">
        <v>28.5</v>
      </c>
      <c r="X15" s="1" t="n">
        <v>114</v>
      </c>
      <c r="Y15" s="1" t="n">
        <v>19</v>
      </c>
      <c r="Z15" s="1" t="n">
        <v>9.5</v>
      </c>
      <c r="AA15" s="1" t="n">
        <v>0.475</v>
      </c>
      <c r="AB15" s="1" t="n">
        <v>142.5</v>
      </c>
      <c r="AC15" s="1" t="n">
        <v>0.475</v>
      </c>
      <c r="AF15" s="1" t="n">
        <f aca="false">SUM(I15:AE15)</f>
        <v>827.45</v>
      </c>
      <c r="AG15" s="1" t="n">
        <f aca="false">E15-AF15</f>
        <v>122.55</v>
      </c>
      <c r="AI15" s="1" t="n">
        <f aca="false">I15</f>
        <v>9.5</v>
      </c>
      <c r="AJ15" s="1" t="n">
        <f aca="false">J15</f>
        <v>9.5</v>
      </c>
      <c r="AK15" s="1" t="n">
        <f aca="false">K15</f>
        <v>9.5</v>
      </c>
      <c r="AL15" s="1" t="n">
        <f aca="false">L15</f>
        <v>19</v>
      </c>
      <c r="AM15" s="1" t="n">
        <f aca="false">M15</f>
        <v>57</v>
      </c>
      <c r="AN15" s="1" t="n">
        <f aca="false">N15</f>
        <v>9.5</v>
      </c>
      <c r="AP15" s="1" t="n">
        <f aca="false">SUM(AI15:AO15)</f>
        <v>114</v>
      </c>
    </row>
    <row r="16" customFormat="false" ht="12.75" hidden="false" customHeight="false" outlineLevel="0" collapsed="false">
      <c r="A16" s="0" t="s">
        <v>43</v>
      </c>
      <c r="B16" s="0" t="s">
        <v>55</v>
      </c>
      <c r="C16" s="0" t="s">
        <v>45</v>
      </c>
      <c r="D16" s="0" t="n">
        <v>100207</v>
      </c>
      <c r="E16" s="1" t="n">
        <v>8600</v>
      </c>
      <c r="G16" s="1" t="s">
        <v>46</v>
      </c>
      <c r="AF16" s="1" t="n">
        <f aca="false">SUM(I16:AE16)</f>
        <v>0</v>
      </c>
      <c r="AG16" s="1" t="n">
        <f aca="false">E16-AF16</f>
        <v>8600</v>
      </c>
      <c r="AI16" s="1" t="n">
        <f aca="false">I16</f>
        <v>0</v>
      </c>
      <c r="AJ16" s="1" t="n">
        <f aca="false">J16</f>
        <v>0</v>
      </c>
      <c r="AK16" s="1" t="n">
        <f aca="false">K16</f>
        <v>0</v>
      </c>
      <c r="AL16" s="1" t="n">
        <f aca="false">L16</f>
        <v>0</v>
      </c>
      <c r="AM16" s="1" t="n">
        <f aca="false">M16</f>
        <v>0</v>
      </c>
      <c r="AN16" s="1" t="n">
        <f aca="false">N16</f>
        <v>0</v>
      </c>
      <c r="AP16" s="1" t="n">
        <f aca="false">SUM(AI16:AO16)</f>
        <v>0</v>
      </c>
    </row>
    <row r="17" customFormat="false" ht="12.75" hidden="false" customHeight="false" outlineLevel="0" collapsed="false">
      <c r="A17" s="0" t="s">
        <v>43</v>
      </c>
      <c r="B17" s="0" t="s">
        <v>56</v>
      </c>
      <c r="C17" s="0" t="s">
        <v>57</v>
      </c>
      <c r="D17" s="0" t="n">
        <v>100230</v>
      </c>
      <c r="E17" s="1" t="n">
        <v>250</v>
      </c>
      <c r="G17" s="1" t="s">
        <v>46</v>
      </c>
      <c r="AF17" s="1" t="n">
        <f aca="false">SUM(I17:AE17)</f>
        <v>0</v>
      </c>
      <c r="AG17" s="1" t="n">
        <f aca="false">E17-AF17</f>
        <v>250</v>
      </c>
      <c r="AI17" s="1" t="n">
        <f aca="false">I17</f>
        <v>0</v>
      </c>
      <c r="AJ17" s="1" t="n">
        <f aca="false">J17</f>
        <v>0</v>
      </c>
      <c r="AK17" s="1" t="n">
        <f aca="false">K17</f>
        <v>0</v>
      </c>
      <c r="AL17" s="1" t="n">
        <f aca="false">L17</f>
        <v>0</v>
      </c>
      <c r="AM17" s="1" t="n">
        <f aca="false">M17</f>
        <v>0</v>
      </c>
      <c r="AN17" s="1" t="n">
        <f aca="false">N17</f>
        <v>0</v>
      </c>
      <c r="AP17" s="1" t="n">
        <f aca="false">SUM(AI17:AO17)</f>
        <v>0</v>
      </c>
    </row>
    <row r="19" customFormat="false" ht="12.75" hidden="false" customHeight="false" outlineLevel="0" collapsed="false">
      <c r="A19" s="19"/>
      <c r="B19" s="19" t="s">
        <v>58</v>
      </c>
      <c r="C19" s="19"/>
      <c r="D19" s="19"/>
      <c r="E19" s="20" t="n">
        <f aca="false">SUM(E10:E18)</f>
        <v>22800</v>
      </c>
      <c r="F19" s="20"/>
      <c r="G19" s="20"/>
      <c r="H19" s="20"/>
      <c r="I19" s="20" t="n">
        <f aca="false">SUM(I10:I18)</f>
        <v>9.5</v>
      </c>
      <c r="J19" s="20" t="n">
        <f aca="false">SUM(J10:J18)</f>
        <v>9.5</v>
      </c>
      <c r="K19" s="20" t="n">
        <f aca="false">SUM(K10:K18)</f>
        <v>9.5</v>
      </c>
      <c r="L19" s="20" t="n">
        <f aca="false">SUM(L10:L18)</f>
        <v>19</v>
      </c>
      <c r="M19" s="20" t="n">
        <f aca="false">SUM(M10:M18)</f>
        <v>57</v>
      </c>
      <c r="N19" s="20" t="n">
        <f aca="false">SUM(N10:N18)</f>
        <v>9.5</v>
      </c>
      <c r="O19" s="20" t="n">
        <f aca="false">SUM(O10:O18)</f>
        <v>28.5</v>
      </c>
      <c r="P19" s="20" t="n">
        <f aca="false">SUM(P10:P18)</f>
        <v>28.5</v>
      </c>
      <c r="Q19" s="20" t="n">
        <f aca="false">SUM(Q10:Q18)</f>
        <v>28.5</v>
      </c>
      <c r="R19" s="20" t="n">
        <f aca="false">SUM(R10:R18)</f>
        <v>66.5</v>
      </c>
      <c r="S19" s="20" t="n">
        <f aca="false">SUM(S10:S18)</f>
        <v>114</v>
      </c>
      <c r="T19" s="20" t="n">
        <f aca="false">SUM(T10:T18)</f>
        <v>28.5</v>
      </c>
      <c r="U19" s="20" t="n">
        <f aca="false">SUM(U10:U18)</f>
        <v>19</v>
      </c>
      <c r="V19" s="20" t="n">
        <f aca="false">SUM(V10:V18)</f>
        <v>85.5</v>
      </c>
      <c r="W19" s="20" t="n">
        <f aca="false">SUM(W10:W18)</f>
        <v>28.5</v>
      </c>
      <c r="X19" s="20" t="n">
        <f aca="false">SUM(X10:X18)</f>
        <v>114</v>
      </c>
      <c r="Y19" s="20" t="n">
        <f aca="false">SUM(Y10:Y18)</f>
        <v>19</v>
      </c>
      <c r="Z19" s="20" t="n">
        <f aca="false">SUM(Z10:Z18)</f>
        <v>9.5</v>
      </c>
      <c r="AA19" s="20" t="n">
        <f aca="false">SUM(AA10:AA18)</f>
        <v>0.475</v>
      </c>
      <c r="AB19" s="20" t="n">
        <f aca="false">SUM(AB10:AB18)</f>
        <v>142.5</v>
      </c>
      <c r="AC19" s="20" t="n">
        <f aca="false">SUM(AC10:AC18)</f>
        <v>0.475</v>
      </c>
      <c r="AD19" s="20" t="n">
        <f aca="false">SUM(AD10:AD18)</f>
        <v>0</v>
      </c>
      <c r="AE19" s="20" t="n">
        <f aca="false">SUM(AE10:AE18)</f>
        <v>0</v>
      </c>
      <c r="AF19" s="20" t="n">
        <f aca="false">SUM(AF10:AF18)</f>
        <v>827.45</v>
      </c>
      <c r="AG19" s="20" t="n">
        <f aca="false">SUM(AG10:AG18)</f>
        <v>18772.55</v>
      </c>
      <c r="AH19" s="14"/>
      <c r="AI19" s="20" t="n">
        <f aca="false">SUM(AI10:AI18)</f>
        <v>9.5</v>
      </c>
      <c r="AJ19" s="20" t="n">
        <f aca="false">SUM(AJ10:AJ18)</f>
        <v>9.5</v>
      </c>
      <c r="AK19" s="20" t="n">
        <f aca="false">SUM(AK10:AK18)</f>
        <v>9.5</v>
      </c>
      <c r="AL19" s="20" t="n">
        <f aca="false">SUM(AL10:AL18)</f>
        <v>19</v>
      </c>
      <c r="AM19" s="20" t="n">
        <f aca="false">SUM(AM10:AM18)</f>
        <v>57</v>
      </c>
      <c r="AN19" s="20" t="n">
        <f aca="false">SUM(AN10:AN18)</f>
        <v>9.5</v>
      </c>
      <c r="AO19" s="20"/>
      <c r="AP19" s="20" t="n">
        <f aca="false">SUM(AP10:AP18)</f>
        <v>114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1" customFormat="false" ht="12.75" hidden="false" customHeight="false" outlineLevel="0" collapsed="false">
      <c r="A21" s="17" t="s">
        <v>59</v>
      </c>
      <c r="AF21" s="1" t="n">
        <f aca="false">SUM(I21:AE21)</f>
        <v>0</v>
      </c>
      <c r="AG21" s="1" t="n">
        <f aca="false">E21-AF21</f>
        <v>0</v>
      </c>
    </row>
    <row r="22" customFormat="false" ht="12.75" hidden="false" customHeight="false" outlineLevel="0" collapsed="false">
      <c r="A22" s="0" t="s">
        <v>43</v>
      </c>
      <c r="B22" s="18" t="s">
        <v>60</v>
      </c>
      <c r="C22" s="18" t="s">
        <v>61</v>
      </c>
      <c r="D22" s="18" t="n">
        <v>100030</v>
      </c>
      <c r="E22" s="1" t="n">
        <v>4373</v>
      </c>
      <c r="G22" s="1" t="s">
        <v>62</v>
      </c>
      <c r="N22" s="1" t="n">
        <v>38.19</v>
      </c>
      <c r="P22" s="1" t="n">
        <v>28.65</v>
      </c>
      <c r="R22" s="1" t="n">
        <v>210.05</v>
      </c>
      <c r="S22" s="1" t="n">
        <v>143.12</v>
      </c>
      <c r="T22" s="1" t="n">
        <v>47.75</v>
      </c>
      <c r="V22" s="1" t="n">
        <v>57.3</v>
      </c>
      <c r="W22" s="1" t="n">
        <v>38.19</v>
      </c>
      <c r="Y22" s="1" t="n">
        <v>305.49</v>
      </c>
      <c r="Z22" s="1" t="n">
        <v>38.19</v>
      </c>
      <c r="AB22" s="1" t="n">
        <v>9.55</v>
      </c>
      <c r="AC22" s="1" t="n">
        <v>38.19</v>
      </c>
      <c r="AF22" s="1" t="n">
        <f aca="false">SUM(I22:AE22)</f>
        <v>954.67</v>
      </c>
      <c r="AG22" s="1" t="n">
        <f aca="false">E22-AF22</f>
        <v>3418.33</v>
      </c>
      <c r="AI22" s="1" t="n">
        <f aca="false">I22</f>
        <v>0</v>
      </c>
      <c r="AJ22" s="1" t="n">
        <f aca="false">J22</f>
        <v>0</v>
      </c>
      <c r="AK22" s="1" t="n">
        <f aca="false">K22</f>
        <v>0</v>
      </c>
      <c r="AL22" s="1" t="n">
        <f aca="false">L22</f>
        <v>0</v>
      </c>
      <c r="AM22" s="1" t="n">
        <f aca="false">M22</f>
        <v>0</v>
      </c>
      <c r="AN22" s="1" t="n">
        <f aca="false">N22</f>
        <v>38.19</v>
      </c>
      <c r="AP22" s="1" t="n">
        <f aca="false">SUM(AI22:AO22)</f>
        <v>38.19</v>
      </c>
    </row>
    <row r="23" customFormat="false" ht="12.75" hidden="false" customHeight="false" outlineLevel="0" collapsed="false">
      <c r="A23" s="0" t="s">
        <v>43</v>
      </c>
      <c r="B23" s="18" t="s">
        <v>63</v>
      </c>
      <c r="C23" s="18" t="s">
        <v>61</v>
      </c>
      <c r="D23" s="18" t="n">
        <v>100031</v>
      </c>
      <c r="E23" s="1" t="n">
        <v>496</v>
      </c>
      <c r="G23" s="1" t="s">
        <v>62</v>
      </c>
      <c r="L23" s="1" t="n">
        <v>180.53</v>
      </c>
      <c r="O23" s="1" t="n">
        <v>120.355</v>
      </c>
      <c r="AF23" s="1" t="n">
        <f aca="false">SUM(I23:AE23)</f>
        <v>300.885</v>
      </c>
      <c r="AG23" s="1" t="n">
        <f aca="false">E23-AF23</f>
        <v>195.115</v>
      </c>
      <c r="AI23" s="1" t="n">
        <f aca="false">I23</f>
        <v>0</v>
      </c>
      <c r="AJ23" s="1" t="n">
        <f aca="false">J23</f>
        <v>0</v>
      </c>
      <c r="AK23" s="1" t="n">
        <f aca="false">K23</f>
        <v>0</v>
      </c>
      <c r="AL23" s="1" t="n">
        <f aca="false">L23</f>
        <v>180.53</v>
      </c>
      <c r="AM23" s="1" t="n">
        <f aca="false">M23</f>
        <v>0</v>
      </c>
      <c r="AN23" s="1" t="n">
        <f aca="false">N23</f>
        <v>0</v>
      </c>
      <c r="AP23" s="1" t="n">
        <f aca="false">SUM(AI23:AO23)</f>
        <v>180.53</v>
      </c>
    </row>
    <row r="24" customFormat="false" ht="12.75" hidden="false" customHeight="false" outlineLevel="0" collapsed="false">
      <c r="A24" s="3" t="s">
        <v>43</v>
      </c>
      <c r="B24" s="3" t="s">
        <v>64</v>
      </c>
      <c r="C24" s="3" t="s">
        <v>65</v>
      </c>
      <c r="D24" s="3" t="n">
        <v>100039</v>
      </c>
      <c r="E24" s="2" t="n">
        <v>3680</v>
      </c>
      <c r="F24" s="2"/>
      <c r="G24" s="2" t="s">
        <v>66</v>
      </c>
      <c r="H24" s="2"/>
      <c r="I24" s="2"/>
      <c r="J24" s="2"/>
      <c r="K24" s="2"/>
      <c r="L24" s="2" t="n">
        <v>150</v>
      </c>
      <c r="M24" s="2"/>
      <c r="N24" s="2" t="n">
        <v>845</v>
      </c>
      <c r="O24" s="2" t="n">
        <v>25</v>
      </c>
      <c r="P24" s="2"/>
      <c r="Q24" s="2"/>
      <c r="R24" s="2" t="n">
        <v>850</v>
      </c>
      <c r="S24" s="2"/>
      <c r="T24" s="2" t="n">
        <v>750</v>
      </c>
      <c r="U24" s="2"/>
      <c r="V24" s="2" t="n">
        <v>60</v>
      </c>
      <c r="W24" s="2" t="n">
        <v>1</v>
      </c>
      <c r="X24" s="2"/>
      <c r="Y24" s="2"/>
      <c r="Z24" s="2"/>
      <c r="AA24" s="2"/>
      <c r="AB24" s="2"/>
      <c r="AC24" s="2" t="n">
        <v>10</v>
      </c>
      <c r="AD24" s="2" t="n">
        <v>5</v>
      </c>
      <c r="AE24" s="2" t="n">
        <f aca="false">20+750+1</f>
        <v>771</v>
      </c>
      <c r="AF24" s="1" t="n">
        <f aca="false">SUM(I24:AE24)</f>
        <v>3467</v>
      </c>
      <c r="AG24" s="1" t="n">
        <f aca="false">E24-AF24</f>
        <v>213</v>
      </c>
      <c r="AI24" s="1" t="n">
        <f aca="false">I24</f>
        <v>0</v>
      </c>
      <c r="AJ24" s="1" t="n">
        <f aca="false">J24</f>
        <v>0</v>
      </c>
      <c r="AK24" s="1" t="n">
        <f aca="false">K24</f>
        <v>0</v>
      </c>
      <c r="AL24" s="1" t="n">
        <f aca="false">L24</f>
        <v>150</v>
      </c>
      <c r="AM24" s="1" t="n">
        <f aca="false">M24</f>
        <v>0</v>
      </c>
      <c r="AN24" s="1" t="n">
        <f aca="false">N24</f>
        <v>845</v>
      </c>
      <c r="AP24" s="1" t="n">
        <f aca="false">SUM(AI24:AO24)</f>
        <v>995</v>
      </c>
    </row>
    <row r="25" customFormat="false" ht="12.75" hidden="false" customHeight="false" outlineLevel="0" collapsed="false">
      <c r="A25" s="0" t="s">
        <v>43</v>
      </c>
      <c r="B25" s="18" t="s">
        <v>67</v>
      </c>
      <c r="C25" s="21" t="s">
        <v>68</v>
      </c>
      <c r="D25" s="18" t="n">
        <v>100040</v>
      </c>
      <c r="E25" s="1" t="n">
        <v>5514</v>
      </c>
      <c r="G25" s="1" t="s">
        <v>62</v>
      </c>
      <c r="N25" s="1" t="n">
        <v>275.693</v>
      </c>
      <c r="P25" s="1" t="n">
        <v>275.693</v>
      </c>
      <c r="R25" s="1" t="n">
        <v>1102.773</v>
      </c>
      <c r="S25" s="1" t="n">
        <v>275.693</v>
      </c>
      <c r="T25" s="1" t="n">
        <v>275.693</v>
      </c>
      <c r="U25" s="1" t="n">
        <v>275.693</v>
      </c>
      <c r="V25" s="1" t="n">
        <v>551.386</v>
      </c>
      <c r="W25" s="1" t="n">
        <v>275.693</v>
      </c>
      <c r="X25" s="1" t="n">
        <v>275.693</v>
      </c>
      <c r="Y25" s="1" t="n">
        <v>551.386</v>
      </c>
      <c r="Z25" s="1" t="n">
        <v>275.693</v>
      </c>
      <c r="AA25" s="1" t="n">
        <v>275.693</v>
      </c>
      <c r="AF25" s="1" t="n">
        <f aca="false">SUM(I25:AE25)</f>
        <v>4686.782</v>
      </c>
      <c r="AG25" s="1" t="n">
        <f aca="false">E25-AF25</f>
        <v>827.218</v>
      </c>
      <c r="AI25" s="1" t="n">
        <f aca="false">I25</f>
        <v>0</v>
      </c>
      <c r="AJ25" s="1" t="n">
        <f aca="false">J25</f>
        <v>0</v>
      </c>
      <c r="AK25" s="1" t="n">
        <f aca="false">K25</f>
        <v>0</v>
      </c>
      <c r="AL25" s="1" t="n">
        <f aca="false">L25</f>
        <v>0</v>
      </c>
      <c r="AM25" s="1" t="n">
        <f aca="false">M25</f>
        <v>0</v>
      </c>
      <c r="AN25" s="1" t="n">
        <f aca="false">N25</f>
        <v>275.693</v>
      </c>
      <c r="AP25" s="1" t="n">
        <f aca="false">SUM(AI25:AO25)</f>
        <v>275.693</v>
      </c>
    </row>
    <row r="26" customFormat="false" ht="12.75" hidden="false" customHeight="false" outlineLevel="0" collapsed="false">
      <c r="A26" s="0" t="s">
        <v>43</v>
      </c>
      <c r="B26" s="18" t="s">
        <v>69</v>
      </c>
      <c r="C26" s="18" t="s">
        <v>70</v>
      </c>
      <c r="D26" s="18" t="n">
        <v>100041</v>
      </c>
      <c r="E26" s="1" t="n">
        <v>569</v>
      </c>
      <c r="G26" s="1" t="s">
        <v>62</v>
      </c>
      <c r="I26" s="1" t="n">
        <v>28.438</v>
      </c>
      <c r="J26" s="1" t="n">
        <v>28.438</v>
      </c>
      <c r="M26" s="1" t="n">
        <v>113.75</v>
      </c>
      <c r="R26" s="1" t="n">
        <v>113.75</v>
      </c>
      <c r="T26" s="1" t="n">
        <v>28.438</v>
      </c>
      <c r="U26" s="1" t="n">
        <v>28.438</v>
      </c>
      <c r="V26" s="1" t="n">
        <v>56.875</v>
      </c>
      <c r="W26" s="1" t="n">
        <v>28.438</v>
      </c>
      <c r="Y26" s="1" t="n">
        <v>56.875</v>
      </c>
      <c r="AB26" s="1" t="n">
        <v>85.31</v>
      </c>
      <c r="AF26" s="1" t="n">
        <f aca="false">SUM(I26:AE26)</f>
        <v>568.75</v>
      </c>
      <c r="AG26" s="1" t="n">
        <f aca="false">E26-AF26</f>
        <v>0.25</v>
      </c>
      <c r="AI26" s="1" t="n">
        <f aca="false">I26</f>
        <v>28.438</v>
      </c>
      <c r="AJ26" s="1" t="n">
        <f aca="false">J26</f>
        <v>28.438</v>
      </c>
      <c r="AK26" s="1" t="n">
        <f aca="false">K26</f>
        <v>0</v>
      </c>
      <c r="AL26" s="1" t="n">
        <f aca="false">L26</f>
        <v>0</v>
      </c>
      <c r="AM26" s="1" t="n">
        <f aca="false">M26</f>
        <v>113.75</v>
      </c>
      <c r="AN26" s="1" t="n">
        <f aca="false">N26</f>
        <v>0</v>
      </c>
      <c r="AP26" s="1" t="n">
        <f aca="false">SUM(AI26:AO26)</f>
        <v>170.626</v>
      </c>
    </row>
    <row r="27" customFormat="false" ht="12.75" hidden="false" customHeight="false" outlineLevel="0" collapsed="false">
      <c r="A27" s="0" t="s">
        <v>43</v>
      </c>
      <c r="B27" s="18" t="s">
        <v>71</v>
      </c>
      <c r="C27" s="18" t="s">
        <v>61</v>
      </c>
      <c r="D27" s="18" t="n">
        <v>100139</v>
      </c>
      <c r="E27" s="1" t="n">
        <v>450</v>
      </c>
      <c r="G27" s="1" t="s">
        <v>62</v>
      </c>
      <c r="L27" s="1" t="n">
        <v>8.66</v>
      </c>
      <c r="N27" s="1" t="n">
        <v>32.475</v>
      </c>
      <c r="O27" s="1" t="n">
        <v>10.825</v>
      </c>
      <c r="P27" s="1" t="n">
        <v>12.99</v>
      </c>
      <c r="Q27" s="1" t="n">
        <v>6.495</v>
      </c>
      <c r="R27" s="1" t="n">
        <v>106.085</v>
      </c>
      <c r="S27" s="1" t="n">
        <v>17.32</v>
      </c>
      <c r="T27" s="1" t="n">
        <v>23.815</v>
      </c>
      <c r="U27" s="1" t="n">
        <v>10.825</v>
      </c>
      <c r="V27" s="1" t="n">
        <v>34.64</v>
      </c>
      <c r="W27" s="1" t="n">
        <v>21.65</v>
      </c>
      <c r="Y27" s="1" t="n">
        <v>28.145</v>
      </c>
      <c r="Z27" s="1" t="n">
        <v>12.99</v>
      </c>
      <c r="AB27" s="1" t="n">
        <v>21.65</v>
      </c>
      <c r="AC27" s="1" t="n">
        <v>8.66</v>
      </c>
      <c r="AF27" s="1" t="n">
        <f aca="false">SUM(I27:AE27)</f>
        <v>357.225</v>
      </c>
      <c r="AG27" s="1" t="n">
        <f aca="false">E27-AF27</f>
        <v>92.775</v>
      </c>
      <c r="AI27" s="1" t="n">
        <f aca="false">I27</f>
        <v>0</v>
      </c>
      <c r="AJ27" s="1" t="n">
        <f aca="false">J27</f>
        <v>0</v>
      </c>
      <c r="AK27" s="1" t="n">
        <f aca="false">K27</f>
        <v>0</v>
      </c>
      <c r="AL27" s="1" t="n">
        <f aca="false">L27</f>
        <v>8.66</v>
      </c>
      <c r="AM27" s="1" t="n">
        <f aca="false">M27</f>
        <v>0</v>
      </c>
      <c r="AN27" s="1" t="n">
        <f aca="false">N27</f>
        <v>32.475</v>
      </c>
      <c r="AP27" s="1" t="n">
        <f aca="false">SUM(AI27:AO27)</f>
        <v>41.135</v>
      </c>
    </row>
    <row r="28" customFormat="false" ht="12.75" hidden="false" customHeight="false" outlineLevel="0" collapsed="false">
      <c r="A28" s="0" t="s">
        <v>43</v>
      </c>
      <c r="B28" s="18" t="s">
        <v>72</v>
      </c>
      <c r="C28" s="18" t="s">
        <v>61</v>
      </c>
      <c r="D28" s="18" t="n">
        <v>100140</v>
      </c>
      <c r="E28" s="1" t="n">
        <v>2713</v>
      </c>
      <c r="G28" s="1" t="s">
        <v>46</v>
      </c>
      <c r="AF28" s="1" t="n">
        <f aca="false">SUM(I28:AE28)</f>
        <v>0</v>
      </c>
      <c r="AG28" s="1" t="n">
        <f aca="false">E28-AF28</f>
        <v>2713</v>
      </c>
      <c r="AI28" s="1" t="n">
        <f aca="false">I28</f>
        <v>0</v>
      </c>
      <c r="AJ28" s="1" t="n">
        <f aca="false">J28</f>
        <v>0</v>
      </c>
      <c r="AK28" s="1" t="n">
        <f aca="false">K28</f>
        <v>0</v>
      </c>
      <c r="AL28" s="1" t="n">
        <f aca="false">L28</f>
        <v>0</v>
      </c>
      <c r="AM28" s="1" t="n">
        <f aca="false">M28</f>
        <v>0</v>
      </c>
      <c r="AN28" s="1" t="n">
        <f aca="false">N28</f>
        <v>0</v>
      </c>
      <c r="AP28" s="1" t="n">
        <f aca="false">SUM(AI28:AO28)</f>
        <v>0</v>
      </c>
    </row>
    <row r="29" customFormat="false" ht="12.75" hidden="false" customHeight="false" outlineLevel="0" collapsed="false">
      <c r="A29" s="0" t="s">
        <v>43</v>
      </c>
      <c r="B29" s="18" t="s">
        <v>73</v>
      </c>
      <c r="C29" s="21" t="s">
        <v>74</v>
      </c>
      <c r="D29" s="18" t="n">
        <v>100818</v>
      </c>
      <c r="E29" s="1" t="n">
        <v>629</v>
      </c>
      <c r="G29" s="2" t="s">
        <v>75</v>
      </c>
      <c r="V29" s="1" t="n">
        <v>377.976</v>
      </c>
      <c r="W29" s="1" t="n">
        <v>48.321</v>
      </c>
      <c r="AF29" s="1" t="n">
        <f aca="false">SUM(I29:AE29)</f>
        <v>426.297</v>
      </c>
      <c r="AG29" s="1" t="n">
        <f aca="false">E29-AF29</f>
        <v>202.703</v>
      </c>
      <c r="AI29" s="1" t="n">
        <f aca="false">I29</f>
        <v>0</v>
      </c>
      <c r="AJ29" s="1" t="n">
        <f aca="false">J29</f>
        <v>0</v>
      </c>
      <c r="AK29" s="1" t="n">
        <f aca="false">K29</f>
        <v>0</v>
      </c>
      <c r="AL29" s="1" t="n">
        <f aca="false">L29</f>
        <v>0</v>
      </c>
      <c r="AM29" s="1" t="n">
        <f aca="false">M29</f>
        <v>0</v>
      </c>
      <c r="AN29" s="1" t="n">
        <f aca="false">N29</f>
        <v>0</v>
      </c>
      <c r="AP29" s="1" t="n">
        <f aca="false">SUM(AI29:AO29)</f>
        <v>0</v>
      </c>
    </row>
    <row r="31" customFormat="false" ht="12.75" hidden="false" customHeight="false" outlineLevel="0" collapsed="false">
      <c r="A31" s="19"/>
      <c r="B31" s="19" t="s">
        <v>76</v>
      </c>
      <c r="C31" s="19"/>
      <c r="D31" s="19"/>
      <c r="E31" s="20" t="n">
        <f aca="false">SUM(E22:E29)</f>
        <v>18424</v>
      </c>
      <c r="F31" s="20"/>
      <c r="G31" s="20"/>
      <c r="H31" s="20"/>
      <c r="I31" s="20" t="n">
        <f aca="false">SUM(I22:I29)</f>
        <v>28.438</v>
      </c>
      <c r="J31" s="20" t="n">
        <f aca="false">SUM(J22:J29)</f>
        <v>28.438</v>
      </c>
      <c r="K31" s="20" t="n">
        <f aca="false">SUM(K22:K29)</f>
        <v>0</v>
      </c>
      <c r="L31" s="20" t="n">
        <f aca="false">SUM(L22:L29)</f>
        <v>339.19</v>
      </c>
      <c r="M31" s="20" t="n">
        <f aca="false">SUM(M22:M29)</f>
        <v>113.75</v>
      </c>
      <c r="N31" s="20" t="n">
        <f aca="false">SUM(N22:N29)</f>
        <v>1191.358</v>
      </c>
      <c r="O31" s="20" t="n">
        <f aca="false">SUM(O22:O29)</f>
        <v>156.18</v>
      </c>
      <c r="P31" s="20" t="n">
        <f aca="false">SUM(P22:P29)</f>
        <v>317.333</v>
      </c>
      <c r="Q31" s="20" t="n">
        <f aca="false">SUM(Q22:Q29)</f>
        <v>6.495</v>
      </c>
      <c r="R31" s="20" t="n">
        <f aca="false">SUM(R22:R29)</f>
        <v>2382.658</v>
      </c>
      <c r="S31" s="20" t="n">
        <f aca="false">SUM(S22:S29)</f>
        <v>436.133</v>
      </c>
      <c r="T31" s="20" t="n">
        <f aca="false">SUM(T22:T29)</f>
        <v>1125.696</v>
      </c>
      <c r="U31" s="20" t="n">
        <f aca="false">SUM(U22:U29)</f>
        <v>314.956</v>
      </c>
      <c r="V31" s="20" t="n">
        <f aca="false">SUM(V22:V29)</f>
        <v>1138.177</v>
      </c>
      <c r="W31" s="20" t="n">
        <f aca="false">SUM(W22:W29)</f>
        <v>413.292</v>
      </c>
      <c r="X31" s="20" t="n">
        <f aca="false">SUM(X22:X29)</f>
        <v>275.693</v>
      </c>
      <c r="Y31" s="20" t="n">
        <f aca="false">SUM(Y22:Y29)</f>
        <v>941.896</v>
      </c>
      <c r="Z31" s="20" t="n">
        <f aca="false">SUM(Z22:Z29)</f>
        <v>326.873</v>
      </c>
      <c r="AA31" s="20" t="n">
        <f aca="false">SUM(AA22:AA29)</f>
        <v>275.693</v>
      </c>
      <c r="AB31" s="20" t="n">
        <f aca="false">SUM(AB22:AB29)</f>
        <v>116.51</v>
      </c>
      <c r="AC31" s="20" t="n">
        <f aca="false">SUM(AC22:AC29)</f>
        <v>56.85</v>
      </c>
      <c r="AD31" s="20" t="n">
        <f aca="false">SUM(AD22:AD29)</f>
        <v>5</v>
      </c>
      <c r="AE31" s="20" t="n">
        <f aca="false">SUM(AE22:AE29)</f>
        <v>771</v>
      </c>
      <c r="AF31" s="20" t="n">
        <f aca="false">SUM(AF22:AF29)</f>
        <v>10761.609</v>
      </c>
      <c r="AG31" s="20" t="n">
        <f aca="false">SUM(AG22:AG29)</f>
        <v>7662.391</v>
      </c>
      <c r="AH31" s="14"/>
      <c r="AI31" s="20" t="n">
        <f aca="false">SUM(AI22:AI29)</f>
        <v>28.438</v>
      </c>
      <c r="AJ31" s="20" t="n">
        <f aca="false">SUM(AJ22:AJ29)</f>
        <v>28.438</v>
      </c>
      <c r="AK31" s="20" t="n">
        <f aca="false">SUM(AK22:AK29)</f>
        <v>0</v>
      </c>
      <c r="AL31" s="20" t="n">
        <f aca="false">SUM(AL22:AL29)</f>
        <v>339.19</v>
      </c>
      <c r="AM31" s="20" t="n">
        <f aca="false">SUM(AM22:AM29)</f>
        <v>113.75</v>
      </c>
      <c r="AN31" s="20" t="n">
        <f aca="false">SUM(AN22:AN29)</f>
        <v>1191.358</v>
      </c>
      <c r="AO31" s="20"/>
      <c r="AP31" s="20" t="n">
        <f aca="false">SUM(AP22:AP29)</f>
        <v>1701.174</v>
      </c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3" customFormat="false" ht="12.75" hidden="false" customHeight="false" outlineLevel="0" collapsed="false">
      <c r="A33" s="17" t="s">
        <v>77</v>
      </c>
    </row>
    <row r="34" customFormat="false" ht="12.75" hidden="false" customHeight="false" outlineLevel="0" collapsed="false">
      <c r="A34" s="0" t="s">
        <v>43</v>
      </c>
      <c r="B34" s="0" t="s">
        <v>78</v>
      </c>
      <c r="C34" s="0" t="s">
        <v>79</v>
      </c>
      <c r="D34" s="0" t="n">
        <v>100052</v>
      </c>
      <c r="E34" s="1" t="n">
        <v>7377</v>
      </c>
      <c r="G34" s="1" t="s">
        <v>62</v>
      </c>
      <c r="P34" s="1" t="n">
        <v>36.887</v>
      </c>
      <c r="Q34" s="1" t="n">
        <v>36.887</v>
      </c>
      <c r="R34" s="1" t="n">
        <v>3098.497</v>
      </c>
      <c r="S34" s="1" t="n">
        <v>368.869</v>
      </c>
      <c r="T34" s="1" t="n">
        <v>442.642</v>
      </c>
      <c r="U34" s="1" t="n">
        <v>442.642</v>
      </c>
      <c r="V34" s="1" t="n">
        <v>1991.891</v>
      </c>
      <c r="W34" s="1" t="n">
        <v>368.869</v>
      </c>
      <c r="X34" s="1" t="n">
        <v>295.095</v>
      </c>
      <c r="Y34" s="1" t="n">
        <v>295.095</v>
      </c>
      <c r="AF34" s="1" t="n">
        <f aca="false">SUM(I34:AE34)</f>
        <v>7377.374</v>
      </c>
      <c r="AG34" s="1" t="n">
        <f aca="false">E34-AF34</f>
        <v>-0.374000000000706</v>
      </c>
      <c r="AI34" s="1" t="n">
        <f aca="false">I34</f>
        <v>0</v>
      </c>
      <c r="AJ34" s="1" t="n">
        <f aca="false">J34</f>
        <v>0</v>
      </c>
      <c r="AK34" s="1" t="n">
        <f aca="false">K34</f>
        <v>0</v>
      </c>
      <c r="AL34" s="1" t="n">
        <f aca="false">L34</f>
        <v>0</v>
      </c>
      <c r="AM34" s="1" t="n">
        <f aca="false">M34</f>
        <v>0</v>
      </c>
      <c r="AN34" s="1" t="n">
        <f aca="false">N34</f>
        <v>0</v>
      </c>
      <c r="AP34" s="1" t="n">
        <f aca="false">SUM(AI34:AO34)</f>
        <v>0</v>
      </c>
    </row>
    <row r="35" customFormat="false" ht="12.75" hidden="false" customHeight="false" outlineLevel="0" collapsed="false">
      <c r="A35" s="0" t="s">
        <v>43</v>
      </c>
      <c r="B35" s="0" t="s">
        <v>80</v>
      </c>
      <c r="C35" s="0" t="s">
        <v>81</v>
      </c>
      <c r="D35" s="0" t="n">
        <v>100053</v>
      </c>
      <c r="E35" s="1" t="n">
        <v>2177</v>
      </c>
      <c r="G35" s="1" t="s">
        <v>62</v>
      </c>
      <c r="R35" s="1" t="n">
        <v>544.16</v>
      </c>
      <c r="S35" s="1" t="n">
        <v>108.832</v>
      </c>
      <c r="T35" s="1" t="n">
        <v>108.832</v>
      </c>
      <c r="U35" s="1" t="n">
        <v>108.832</v>
      </c>
      <c r="V35" s="1" t="n">
        <v>435.328</v>
      </c>
      <c r="Y35" s="1" t="n">
        <v>326.496</v>
      </c>
      <c r="AA35" s="1" t="n">
        <v>544.16</v>
      </c>
      <c r="AF35" s="1" t="n">
        <f aca="false">SUM(I35:AE35)</f>
        <v>2176.64</v>
      </c>
      <c r="AG35" s="1" t="n">
        <f aca="false">E35-AF35</f>
        <v>0.360000000000127</v>
      </c>
      <c r="AI35" s="1" t="n">
        <f aca="false">I35</f>
        <v>0</v>
      </c>
      <c r="AJ35" s="1" t="n">
        <f aca="false">J35</f>
        <v>0</v>
      </c>
      <c r="AK35" s="1" t="n">
        <f aca="false">K35</f>
        <v>0</v>
      </c>
      <c r="AL35" s="1" t="n">
        <f aca="false">L35</f>
        <v>0</v>
      </c>
      <c r="AM35" s="1" t="n">
        <f aca="false">M35</f>
        <v>0</v>
      </c>
      <c r="AN35" s="1" t="n">
        <f aca="false">N35</f>
        <v>0</v>
      </c>
      <c r="AP35" s="1" t="n">
        <f aca="false">SUM(AI35:AO35)</f>
        <v>0</v>
      </c>
    </row>
    <row r="36" customFormat="false" ht="12.75" hidden="false" customHeight="false" outlineLevel="0" collapsed="false">
      <c r="A36" s="0" t="s">
        <v>43</v>
      </c>
      <c r="B36" s="0" t="s">
        <v>82</v>
      </c>
      <c r="C36" s="0" t="s">
        <v>83</v>
      </c>
      <c r="D36" s="0" t="n">
        <v>100055</v>
      </c>
      <c r="E36" s="1" t="n">
        <v>4994</v>
      </c>
      <c r="G36" s="1" t="s">
        <v>62</v>
      </c>
      <c r="N36" s="1" t="n">
        <v>149.81</v>
      </c>
      <c r="Q36" s="1" t="n">
        <v>199.747</v>
      </c>
      <c r="R36" s="1" t="n">
        <v>1398.228</v>
      </c>
      <c r="S36" s="1" t="n">
        <v>499.367</v>
      </c>
      <c r="T36" s="1" t="n">
        <v>499.367</v>
      </c>
      <c r="U36" s="1" t="n">
        <v>299.62</v>
      </c>
      <c r="V36" s="1" t="n">
        <v>699.114</v>
      </c>
      <c r="W36" s="1" t="n">
        <v>199.747</v>
      </c>
      <c r="Y36" s="1" t="n">
        <v>749.051</v>
      </c>
      <c r="AA36" s="1" t="n">
        <v>299.62</v>
      </c>
      <c r="AF36" s="1" t="n">
        <f aca="false">SUM(I36:AE36)</f>
        <v>4993.671</v>
      </c>
      <c r="AG36" s="1" t="n">
        <f aca="false">E36-AF36</f>
        <v>0.328999999999724</v>
      </c>
      <c r="AI36" s="1" t="n">
        <f aca="false">I36</f>
        <v>0</v>
      </c>
      <c r="AJ36" s="1" t="n">
        <f aca="false">J36</f>
        <v>0</v>
      </c>
      <c r="AK36" s="1" t="n">
        <f aca="false">K36</f>
        <v>0</v>
      </c>
      <c r="AL36" s="1" t="n">
        <f aca="false">L36</f>
        <v>0</v>
      </c>
      <c r="AM36" s="1" t="n">
        <f aca="false">M36</f>
        <v>0</v>
      </c>
      <c r="AN36" s="1" t="n">
        <f aca="false">N36</f>
        <v>149.81</v>
      </c>
      <c r="AP36" s="1" t="n">
        <f aca="false">SUM(AI36:AO36)</f>
        <v>149.81</v>
      </c>
    </row>
    <row r="37" customFormat="false" ht="12.75" hidden="false" customHeight="false" outlineLevel="0" collapsed="false">
      <c r="A37" s="0" t="s">
        <v>43</v>
      </c>
      <c r="B37" s="0" t="s">
        <v>84</v>
      </c>
      <c r="C37" s="0" t="s">
        <v>85</v>
      </c>
      <c r="D37" s="0" t="n">
        <v>100068</v>
      </c>
      <c r="E37" s="1" t="n">
        <v>4846</v>
      </c>
      <c r="G37" s="1" t="s">
        <v>62</v>
      </c>
      <c r="N37" s="1" t="n">
        <v>96.918</v>
      </c>
      <c r="O37" s="1" t="n">
        <v>48.459</v>
      </c>
      <c r="R37" s="1" t="n">
        <v>2616.783</v>
      </c>
      <c r="S37" s="1" t="n">
        <v>629.966</v>
      </c>
      <c r="T37" s="1" t="n">
        <v>387.672</v>
      </c>
      <c r="U37" s="1" t="n">
        <v>96.918</v>
      </c>
      <c r="V37" s="1" t="n">
        <v>533.048</v>
      </c>
      <c r="W37" s="1" t="n">
        <v>96.918</v>
      </c>
      <c r="Y37" s="1" t="n">
        <v>193.836</v>
      </c>
      <c r="Z37" s="1" t="n">
        <v>96.918</v>
      </c>
      <c r="AC37" s="1" t="n">
        <v>48.459</v>
      </c>
      <c r="AF37" s="1" t="n">
        <f aca="false">SUM(I37:AE37)</f>
        <v>4845.895</v>
      </c>
      <c r="AG37" s="1" t="n">
        <f aca="false">E37-AF37</f>
        <v>0.105000000000473</v>
      </c>
      <c r="AI37" s="1" t="n">
        <f aca="false">I37</f>
        <v>0</v>
      </c>
      <c r="AJ37" s="1" t="n">
        <f aca="false">J37</f>
        <v>0</v>
      </c>
      <c r="AK37" s="1" t="n">
        <f aca="false">K37</f>
        <v>0</v>
      </c>
      <c r="AL37" s="1" t="n">
        <f aca="false">L37</f>
        <v>0</v>
      </c>
      <c r="AM37" s="1" t="n">
        <f aca="false">M37</f>
        <v>0</v>
      </c>
      <c r="AN37" s="1" t="n">
        <f aca="false">N37</f>
        <v>96.918</v>
      </c>
      <c r="AP37" s="1" t="n">
        <f aca="false">SUM(AI37:AO37)</f>
        <v>96.918</v>
      </c>
    </row>
    <row r="38" customFormat="false" ht="12.75" hidden="false" customHeight="false" outlineLevel="0" collapsed="false">
      <c r="A38" s="0" t="s">
        <v>43</v>
      </c>
      <c r="B38" s="0" t="s">
        <v>86</v>
      </c>
      <c r="C38" s="0" t="s">
        <v>87</v>
      </c>
      <c r="D38" s="0" t="n">
        <v>100872</v>
      </c>
      <c r="E38" s="1" t="n">
        <v>952</v>
      </c>
      <c r="G38" s="1" t="s">
        <v>62</v>
      </c>
      <c r="R38" s="1" t="n">
        <v>333.133</v>
      </c>
      <c r="T38" s="1" t="n">
        <v>142.771</v>
      </c>
      <c r="U38" s="1" t="n">
        <v>142.771</v>
      </c>
      <c r="AA38" s="1" t="n">
        <v>333.133</v>
      </c>
      <c r="AF38" s="1" t="n">
        <f aca="false">SUM(I38:AE38)</f>
        <v>951.808</v>
      </c>
      <c r="AG38" s="1" t="n">
        <f aca="false">E38-AF38</f>
        <v>0.192000000000007</v>
      </c>
      <c r="AI38" s="1" t="n">
        <f aca="false">I38</f>
        <v>0</v>
      </c>
      <c r="AJ38" s="1" t="n">
        <f aca="false">J38</f>
        <v>0</v>
      </c>
      <c r="AK38" s="1" t="n">
        <f aca="false">K38</f>
        <v>0</v>
      </c>
      <c r="AL38" s="1" t="n">
        <f aca="false">L38</f>
        <v>0</v>
      </c>
      <c r="AM38" s="1" t="n">
        <f aca="false">M38</f>
        <v>0</v>
      </c>
      <c r="AN38" s="1" t="n">
        <f aca="false">N38</f>
        <v>0</v>
      </c>
      <c r="AP38" s="1" t="n">
        <f aca="false">SUM(AI38:AO38)</f>
        <v>0</v>
      </c>
    </row>
    <row r="39" customFormat="false" ht="12.75" hidden="false" customHeight="false" outlineLevel="0" collapsed="false">
      <c r="A39" s="0" t="s">
        <v>43</v>
      </c>
      <c r="B39" s="18" t="s">
        <v>88</v>
      </c>
      <c r="C39" s="0" t="s">
        <v>81</v>
      </c>
      <c r="D39" s="18" t="n">
        <v>103454</v>
      </c>
      <c r="E39" s="1" t="n">
        <v>400</v>
      </c>
      <c r="G39" s="1" t="s">
        <v>46</v>
      </c>
      <c r="R39" s="1" t="n">
        <v>100</v>
      </c>
      <c r="S39" s="1" t="n">
        <v>20</v>
      </c>
      <c r="T39" s="1" t="n">
        <v>20</v>
      </c>
      <c r="U39" s="1" t="n">
        <v>20</v>
      </c>
      <c r="V39" s="1" t="n">
        <v>80</v>
      </c>
      <c r="Y39" s="1" t="n">
        <v>60</v>
      </c>
      <c r="AA39" s="1" t="n">
        <v>100</v>
      </c>
      <c r="AF39" s="1" t="n">
        <f aca="false">SUM(I39:AE39)</f>
        <v>400</v>
      </c>
      <c r="AG39" s="1" t="n">
        <f aca="false">E39-AF39</f>
        <v>0</v>
      </c>
      <c r="AI39" s="1" t="n">
        <f aca="false">I39</f>
        <v>0</v>
      </c>
      <c r="AJ39" s="1" t="n">
        <f aca="false">J39</f>
        <v>0</v>
      </c>
      <c r="AK39" s="1" t="n">
        <f aca="false">K39</f>
        <v>0</v>
      </c>
      <c r="AL39" s="1" t="n">
        <f aca="false">L39</f>
        <v>0</v>
      </c>
      <c r="AM39" s="1" t="n">
        <f aca="false">M39</f>
        <v>0</v>
      </c>
      <c r="AN39" s="1" t="n">
        <f aca="false">N39</f>
        <v>0</v>
      </c>
      <c r="AP39" s="1" t="n">
        <f aca="false">SUM(AI39:AO39)</f>
        <v>0</v>
      </c>
    </row>
    <row r="41" customFormat="false" ht="12.75" hidden="false" customHeight="false" outlineLevel="0" collapsed="false">
      <c r="A41" s="19"/>
      <c r="B41" s="19" t="s">
        <v>89</v>
      </c>
      <c r="C41" s="19"/>
      <c r="D41" s="19"/>
      <c r="E41" s="20" t="n">
        <f aca="false">SUM(E34:E39)</f>
        <v>20746</v>
      </c>
      <c r="F41" s="20"/>
      <c r="G41" s="20"/>
      <c r="H41" s="20"/>
      <c r="I41" s="20" t="n">
        <f aca="false">SUM(I34:I39)</f>
        <v>0</v>
      </c>
      <c r="J41" s="20" t="n">
        <f aca="false">SUM(J34:J39)</f>
        <v>0</v>
      </c>
      <c r="K41" s="20" t="n">
        <f aca="false">SUM(K34:K39)</f>
        <v>0</v>
      </c>
      <c r="L41" s="20" t="n">
        <f aca="false">SUM(L34:L39)</f>
        <v>0</v>
      </c>
      <c r="M41" s="20" t="n">
        <f aca="false">SUM(M34:M39)</f>
        <v>0</v>
      </c>
      <c r="N41" s="20" t="n">
        <f aca="false">SUM(N34:N39)</f>
        <v>246.728</v>
      </c>
      <c r="O41" s="20" t="n">
        <f aca="false">SUM(O34:O39)</f>
        <v>48.459</v>
      </c>
      <c r="P41" s="20" t="n">
        <f aca="false">SUM(P34:P39)</f>
        <v>36.887</v>
      </c>
      <c r="Q41" s="20" t="n">
        <f aca="false">SUM(Q34:Q39)</f>
        <v>236.634</v>
      </c>
      <c r="R41" s="20" t="n">
        <f aca="false">SUM(R34:R39)</f>
        <v>8090.801</v>
      </c>
      <c r="S41" s="20" t="n">
        <f aca="false">SUM(S34:S39)</f>
        <v>1627.034</v>
      </c>
      <c r="T41" s="20" t="n">
        <f aca="false">SUM(T34:T39)</f>
        <v>1601.284</v>
      </c>
      <c r="U41" s="20" t="n">
        <f aca="false">SUM(U34:U39)</f>
        <v>1110.783</v>
      </c>
      <c r="V41" s="20" t="n">
        <f aca="false">SUM(V34:V39)</f>
        <v>3739.381</v>
      </c>
      <c r="W41" s="20" t="n">
        <f aca="false">SUM(W34:W39)</f>
        <v>665.534</v>
      </c>
      <c r="X41" s="20" t="n">
        <f aca="false">SUM(X34:X39)</f>
        <v>295.095</v>
      </c>
      <c r="Y41" s="20" t="n">
        <f aca="false">SUM(Y34:Y39)</f>
        <v>1624.478</v>
      </c>
      <c r="Z41" s="20" t="n">
        <f aca="false">SUM(Z34:Z39)</f>
        <v>96.918</v>
      </c>
      <c r="AA41" s="20" t="n">
        <f aca="false">SUM(AA34:AA39)</f>
        <v>1276.913</v>
      </c>
      <c r="AB41" s="20" t="n">
        <f aca="false">SUM(AB34:AB39)</f>
        <v>0</v>
      </c>
      <c r="AC41" s="20" t="n">
        <f aca="false">SUM(AC34:AC39)</f>
        <v>48.459</v>
      </c>
      <c r="AD41" s="20" t="n">
        <f aca="false">SUM(AD34:AD39)</f>
        <v>0</v>
      </c>
      <c r="AE41" s="20" t="n">
        <f aca="false">SUM(AE34:AE39)</f>
        <v>0</v>
      </c>
      <c r="AF41" s="20" t="n">
        <f aca="false">SUM(AF34:AF39)</f>
        <v>20745.388</v>
      </c>
      <c r="AG41" s="20" t="n">
        <f aca="false">SUM(AG34:AG39)</f>
        <v>0.611999999999625</v>
      </c>
      <c r="AH41" s="14"/>
      <c r="AI41" s="20" t="n">
        <f aca="false">SUM(AI34:AI39)</f>
        <v>0</v>
      </c>
      <c r="AJ41" s="20" t="n">
        <f aca="false">SUM(AJ34:AJ39)</f>
        <v>0</v>
      </c>
      <c r="AK41" s="20" t="n">
        <f aca="false">SUM(AK34:AK39)</f>
        <v>0</v>
      </c>
      <c r="AL41" s="20" t="n">
        <f aca="false">SUM(AL34:AL39)</f>
        <v>0</v>
      </c>
      <c r="AM41" s="20" t="n">
        <f aca="false">SUM(AM34:AM39)</f>
        <v>0</v>
      </c>
      <c r="AN41" s="20" t="n">
        <f aca="false">SUM(AN34:AN39)</f>
        <v>246.728</v>
      </c>
      <c r="AO41" s="20" t="n">
        <f aca="false">SUM(AO34:AO39)</f>
        <v>0</v>
      </c>
      <c r="AP41" s="20" t="n">
        <f aca="false">SUM(AP34:AP39)</f>
        <v>246.728</v>
      </c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3" customFormat="false" ht="12.75" hidden="false" customHeight="false" outlineLevel="0" collapsed="false">
      <c r="A43" s="17" t="s">
        <v>90</v>
      </c>
    </row>
    <row r="44" customFormat="false" ht="12.75" hidden="false" customHeight="false" outlineLevel="0" collapsed="false">
      <c r="A44" s="0" t="s">
        <v>43</v>
      </c>
      <c r="B44" s="0" t="s">
        <v>91</v>
      </c>
      <c r="C44" s="0" t="s">
        <v>92</v>
      </c>
      <c r="D44" s="0" t="n">
        <v>100012</v>
      </c>
      <c r="E44" s="1" t="n">
        <v>7095</v>
      </c>
      <c r="G44" s="1" t="s">
        <v>46</v>
      </c>
      <c r="AF44" s="1" t="n">
        <f aca="false">SUM(I44:AE44)</f>
        <v>0</v>
      </c>
      <c r="AG44" s="1" t="n">
        <f aca="false">E44-AF44</f>
        <v>7095</v>
      </c>
      <c r="AI44" s="1" t="n">
        <f aca="false">I44</f>
        <v>0</v>
      </c>
      <c r="AJ44" s="1" t="n">
        <f aca="false">J44</f>
        <v>0</v>
      </c>
      <c r="AK44" s="1" t="n">
        <f aca="false">K44</f>
        <v>0</v>
      </c>
      <c r="AL44" s="1" t="n">
        <f aca="false">L44</f>
        <v>0</v>
      </c>
      <c r="AM44" s="1" t="n">
        <f aca="false">M44</f>
        <v>0</v>
      </c>
      <c r="AN44" s="1" t="n">
        <f aca="false">N44</f>
        <v>0</v>
      </c>
      <c r="AP44" s="1" t="n">
        <f aca="false">SUM(AI44:AO44)</f>
        <v>0</v>
      </c>
    </row>
    <row r="45" customFormat="false" ht="12.75" hidden="false" customHeight="false" outlineLevel="0" collapsed="false">
      <c r="A45" s="0" t="s">
        <v>43</v>
      </c>
      <c r="B45" s="0" t="s">
        <v>93</v>
      </c>
      <c r="C45" s="0" t="s">
        <v>94</v>
      </c>
      <c r="D45" s="0" t="n">
        <v>100016</v>
      </c>
      <c r="E45" s="1" t="n">
        <v>1260</v>
      </c>
      <c r="G45" s="1" t="s">
        <v>46</v>
      </c>
      <c r="AF45" s="1" t="n">
        <f aca="false">SUM(I45:AE45)</f>
        <v>0</v>
      </c>
      <c r="AG45" s="1" t="n">
        <f aca="false">E45-AF45</f>
        <v>1260</v>
      </c>
      <c r="AI45" s="1" t="n">
        <f aca="false">I45</f>
        <v>0</v>
      </c>
      <c r="AJ45" s="1" t="n">
        <f aca="false">J45</f>
        <v>0</v>
      </c>
      <c r="AK45" s="1" t="n">
        <f aca="false">K45</f>
        <v>0</v>
      </c>
      <c r="AL45" s="1" t="n">
        <f aca="false">L45</f>
        <v>0</v>
      </c>
      <c r="AM45" s="1" t="n">
        <f aca="false">M45</f>
        <v>0</v>
      </c>
      <c r="AN45" s="1" t="n">
        <f aca="false">N45</f>
        <v>0</v>
      </c>
      <c r="AP45" s="1" t="n">
        <f aca="false">SUM(AI45:AO45)</f>
        <v>0</v>
      </c>
    </row>
    <row r="46" customFormat="false" ht="12.75" hidden="false" customHeight="false" outlineLevel="0" collapsed="false">
      <c r="A46" s="0" t="s">
        <v>43</v>
      </c>
      <c r="B46" s="18" t="s">
        <v>95</v>
      </c>
      <c r="C46" s="18" t="s">
        <v>96</v>
      </c>
      <c r="D46" s="18" t="n">
        <v>100091</v>
      </c>
      <c r="E46" s="1" t="n">
        <v>977</v>
      </c>
      <c r="G46" s="1" t="s">
        <v>46</v>
      </c>
      <c r="AF46" s="1" t="n">
        <f aca="false">SUM(I46:AE46)</f>
        <v>0</v>
      </c>
      <c r="AG46" s="1" t="n">
        <f aca="false">E46-AF46</f>
        <v>977</v>
      </c>
      <c r="AI46" s="1" t="n">
        <f aca="false">I46</f>
        <v>0</v>
      </c>
      <c r="AJ46" s="1" t="n">
        <f aca="false">J46</f>
        <v>0</v>
      </c>
      <c r="AK46" s="1" t="n">
        <f aca="false">K46</f>
        <v>0</v>
      </c>
      <c r="AL46" s="1" t="n">
        <f aca="false">L46</f>
        <v>0</v>
      </c>
      <c r="AM46" s="1" t="n">
        <f aca="false">M46</f>
        <v>0</v>
      </c>
      <c r="AN46" s="1" t="n">
        <f aca="false">N46</f>
        <v>0</v>
      </c>
      <c r="AP46" s="1" t="n">
        <f aca="false">SUM(AI46:AO46)</f>
        <v>0</v>
      </c>
    </row>
    <row r="47" customFormat="false" ht="12.75" hidden="false" customHeight="false" outlineLevel="0" collapsed="false">
      <c r="A47" s="0" t="s">
        <v>43</v>
      </c>
      <c r="B47" s="0" t="s">
        <v>97</v>
      </c>
      <c r="C47" s="0" t="s">
        <v>98</v>
      </c>
      <c r="D47" s="0" t="n">
        <v>100127</v>
      </c>
      <c r="E47" s="1" t="n">
        <v>13607</v>
      </c>
      <c r="G47" s="1" t="s">
        <v>62</v>
      </c>
      <c r="M47" s="1" t="n">
        <v>800</v>
      </c>
      <c r="P47" s="1" t="n">
        <v>220</v>
      </c>
      <c r="R47" s="1" t="n">
        <v>3150</v>
      </c>
      <c r="T47" s="1" t="n">
        <v>1650</v>
      </c>
      <c r="U47" s="1" t="n">
        <v>350</v>
      </c>
      <c r="V47" s="1" t="n">
        <v>1430</v>
      </c>
      <c r="W47" s="1" t="n">
        <v>1000</v>
      </c>
      <c r="X47" s="1" t="n">
        <v>54</v>
      </c>
      <c r="Y47" s="1" t="n">
        <v>754</v>
      </c>
      <c r="Z47" s="1" t="n">
        <v>237</v>
      </c>
      <c r="AE47" s="1" t="n">
        <v>380</v>
      </c>
      <c r="AF47" s="1" t="n">
        <f aca="false">SUM(I47:AE47)</f>
        <v>10025</v>
      </c>
      <c r="AG47" s="1" t="n">
        <f aca="false">E47-AF47</f>
        <v>3582</v>
      </c>
      <c r="AI47" s="1" t="n">
        <f aca="false">I47</f>
        <v>0</v>
      </c>
      <c r="AJ47" s="1" t="n">
        <f aca="false">J47</f>
        <v>0</v>
      </c>
      <c r="AK47" s="1" t="n">
        <f aca="false">K47</f>
        <v>0</v>
      </c>
      <c r="AL47" s="1" t="n">
        <f aca="false">L47</f>
        <v>0</v>
      </c>
      <c r="AM47" s="1" t="n">
        <f aca="false">M47</f>
        <v>800</v>
      </c>
      <c r="AN47" s="1" t="n">
        <f aca="false">N47</f>
        <v>0</v>
      </c>
      <c r="AP47" s="1" t="n">
        <f aca="false">SUM(AI47:AO47)</f>
        <v>800</v>
      </c>
    </row>
    <row r="48" customFormat="false" ht="12.75" hidden="false" customHeight="false" outlineLevel="0" collapsed="false">
      <c r="A48" s="0" t="s">
        <v>43</v>
      </c>
      <c r="B48" s="0" t="s">
        <v>99</v>
      </c>
      <c r="C48" s="0" t="s">
        <v>100</v>
      </c>
      <c r="D48" s="0" t="n">
        <v>100236</v>
      </c>
      <c r="E48" s="1" t="n">
        <v>1008</v>
      </c>
      <c r="G48" s="1" t="s">
        <v>46</v>
      </c>
      <c r="AF48" s="1" t="n">
        <f aca="false">SUM(I48:AE48)</f>
        <v>0</v>
      </c>
      <c r="AG48" s="1" t="n">
        <f aca="false">E48-AF48</f>
        <v>1008</v>
      </c>
      <c r="AI48" s="1" t="n">
        <f aca="false">I48</f>
        <v>0</v>
      </c>
      <c r="AJ48" s="1" t="n">
        <f aca="false">J48</f>
        <v>0</v>
      </c>
      <c r="AK48" s="1" t="n">
        <f aca="false">K48</f>
        <v>0</v>
      </c>
      <c r="AL48" s="1" t="n">
        <f aca="false">L48</f>
        <v>0</v>
      </c>
      <c r="AM48" s="1" t="n">
        <f aca="false">M48</f>
        <v>0</v>
      </c>
      <c r="AN48" s="1" t="n">
        <f aca="false">N48</f>
        <v>0</v>
      </c>
      <c r="AP48" s="1" t="n">
        <f aca="false">SUM(AI48:AO48)</f>
        <v>0</v>
      </c>
    </row>
    <row r="49" customFormat="false" ht="12.75" hidden="false" customHeight="false" outlineLevel="0" collapsed="false">
      <c r="A49" s="0" t="s">
        <v>43</v>
      </c>
      <c r="B49" s="0" t="s">
        <v>101</v>
      </c>
      <c r="C49" s="0" t="s">
        <v>102</v>
      </c>
      <c r="D49" s="0" t="n">
        <v>102670</v>
      </c>
      <c r="E49" s="1" t="n">
        <v>4853</v>
      </c>
      <c r="G49" s="1" t="s">
        <v>62</v>
      </c>
      <c r="R49" s="1" t="n">
        <v>1000</v>
      </c>
      <c r="T49" s="1" t="n">
        <v>125</v>
      </c>
      <c r="U49" s="1" t="n">
        <v>125</v>
      </c>
      <c r="V49" s="1" t="n">
        <v>275</v>
      </c>
      <c r="W49" s="1" t="n">
        <v>75</v>
      </c>
      <c r="Y49" s="1" t="n">
        <v>200</v>
      </c>
      <c r="Z49" s="1" t="n">
        <v>1000</v>
      </c>
      <c r="AF49" s="1" t="n">
        <f aca="false">SUM(I49:AE49)</f>
        <v>2800</v>
      </c>
      <c r="AG49" s="1" t="n">
        <f aca="false">E49-AF49</f>
        <v>2053</v>
      </c>
      <c r="AI49" s="1" t="n">
        <f aca="false">I49</f>
        <v>0</v>
      </c>
      <c r="AJ49" s="1" t="n">
        <f aca="false">J49</f>
        <v>0</v>
      </c>
      <c r="AK49" s="1" t="n">
        <f aca="false">K49</f>
        <v>0</v>
      </c>
      <c r="AL49" s="1" t="n">
        <f aca="false">L49</f>
        <v>0</v>
      </c>
      <c r="AM49" s="1" t="n">
        <f aca="false">M49</f>
        <v>0</v>
      </c>
      <c r="AN49" s="1" t="n">
        <f aca="false">N49</f>
        <v>0</v>
      </c>
      <c r="AP49" s="1" t="n">
        <f aca="false">SUM(AI49:AO49)</f>
        <v>0</v>
      </c>
    </row>
    <row r="50" customFormat="false" ht="12.75" hidden="false" customHeight="false" outlineLevel="0" collapsed="false">
      <c r="A50" s="0" t="s">
        <v>43</v>
      </c>
      <c r="B50" s="0" t="s">
        <v>103</v>
      </c>
      <c r="C50" s="0" t="s">
        <v>104</v>
      </c>
      <c r="D50" s="0" t="n">
        <v>102711</v>
      </c>
      <c r="E50" s="1" t="n">
        <v>545</v>
      </c>
      <c r="G50" s="1" t="s">
        <v>46</v>
      </c>
      <c r="AF50" s="1" t="n">
        <f aca="false">SUM(I50:AE50)</f>
        <v>0</v>
      </c>
      <c r="AG50" s="1" t="n">
        <f aca="false">E50-AF50</f>
        <v>545</v>
      </c>
      <c r="AI50" s="1" t="n">
        <f aca="false">I50</f>
        <v>0</v>
      </c>
      <c r="AJ50" s="1" t="n">
        <f aca="false">J50</f>
        <v>0</v>
      </c>
      <c r="AK50" s="1" t="n">
        <f aca="false">K50</f>
        <v>0</v>
      </c>
      <c r="AL50" s="1" t="n">
        <f aca="false">L50</f>
        <v>0</v>
      </c>
      <c r="AM50" s="1" t="n">
        <f aca="false">M50</f>
        <v>0</v>
      </c>
      <c r="AN50" s="1" t="n">
        <f aca="false">N50</f>
        <v>0</v>
      </c>
      <c r="AP50" s="1" t="n">
        <f aca="false">SUM(AI50:AO50)</f>
        <v>0</v>
      </c>
    </row>
    <row r="51" customFormat="false" ht="12.75" hidden="false" customHeight="false" outlineLevel="0" collapsed="false">
      <c r="A51" s="0" t="s">
        <v>43</v>
      </c>
      <c r="B51" s="0" t="s">
        <v>105</v>
      </c>
      <c r="C51" s="0" t="s">
        <v>106</v>
      </c>
      <c r="D51" s="0" t="n">
        <v>103335</v>
      </c>
      <c r="E51" s="1" t="n">
        <v>471</v>
      </c>
      <c r="G51" s="1" t="s">
        <v>46</v>
      </c>
      <c r="AF51" s="1" t="n">
        <f aca="false">SUM(I51:AE51)</f>
        <v>0</v>
      </c>
      <c r="AG51" s="1" t="n">
        <f aca="false">E51-AF51</f>
        <v>471</v>
      </c>
      <c r="AI51" s="1" t="n">
        <f aca="false">I51</f>
        <v>0</v>
      </c>
      <c r="AJ51" s="1" t="n">
        <f aca="false">J51</f>
        <v>0</v>
      </c>
      <c r="AK51" s="1" t="n">
        <f aca="false">K51</f>
        <v>0</v>
      </c>
      <c r="AL51" s="1" t="n">
        <f aca="false">L51</f>
        <v>0</v>
      </c>
      <c r="AM51" s="1" t="n">
        <f aca="false">M51</f>
        <v>0</v>
      </c>
      <c r="AN51" s="1" t="n">
        <f aca="false">N51</f>
        <v>0</v>
      </c>
      <c r="AP51" s="1" t="n">
        <f aca="false">SUM(AI51:AO51)</f>
        <v>0</v>
      </c>
    </row>
    <row r="53" customFormat="false" ht="12.75" hidden="false" customHeight="false" outlineLevel="0" collapsed="false">
      <c r="A53" s="19"/>
      <c r="B53" s="19" t="s">
        <v>107</v>
      </c>
      <c r="C53" s="19"/>
      <c r="D53" s="19"/>
      <c r="E53" s="20" t="n">
        <f aca="false">SUM(E44:E51)</f>
        <v>29816</v>
      </c>
      <c r="F53" s="20"/>
      <c r="G53" s="20"/>
      <c r="H53" s="20"/>
      <c r="I53" s="20" t="n">
        <f aca="false">SUM(I44:I51)</f>
        <v>0</v>
      </c>
      <c r="J53" s="20" t="n">
        <f aca="false">SUM(J44:J51)</f>
        <v>0</v>
      </c>
      <c r="K53" s="20" t="n">
        <f aca="false">SUM(K44:K51)</f>
        <v>0</v>
      </c>
      <c r="L53" s="20" t="n">
        <f aca="false">SUM(L44:L51)</f>
        <v>0</v>
      </c>
      <c r="M53" s="20" t="n">
        <f aca="false">SUM(M44:M51)</f>
        <v>800</v>
      </c>
      <c r="N53" s="20" t="n">
        <f aca="false">SUM(N44:N51)</f>
        <v>0</v>
      </c>
      <c r="O53" s="20" t="n">
        <f aca="false">SUM(O44:O51)</f>
        <v>0</v>
      </c>
      <c r="P53" s="20" t="n">
        <f aca="false">SUM(P44:P51)</f>
        <v>220</v>
      </c>
      <c r="Q53" s="20" t="n">
        <f aca="false">SUM(Q44:Q51)</f>
        <v>0</v>
      </c>
      <c r="R53" s="20" t="n">
        <f aca="false">SUM(R44:R51)</f>
        <v>4150</v>
      </c>
      <c r="S53" s="20" t="n">
        <f aca="false">SUM(S44:S51)</f>
        <v>0</v>
      </c>
      <c r="T53" s="20" t="n">
        <f aca="false">SUM(T44:T51)</f>
        <v>1775</v>
      </c>
      <c r="U53" s="20" t="n">
        <f aca="false">SUM(U44:U51)</f>
        <v>475</v>
      </c>
      <c r="V53" s="20" t="n">
        <f aca="false">SUM(V44:V51)</f>
        <v>1705</v>
      </c>
      <c r="W53" s="20" t="n">
        <f aca="false">SUM(W44:W51)</f>
        <v>1075</v>
      </c>
      <c r="X53" s="20" t="n">
        <f aca="false">SUM(X44:X51)</f>
        <v>54</v>
      </c>
      <c r="Y53" s="20" t="n">
        <f aca="false">SUM(Y44:Y51)</f>
        <v>954</v>
      </c>
      <c r="Z53" s="20" t="n">
        <f aca="false">SUM(Z44:Z51)</f>
        <v>1237</v>
      </c>
      <c r="AA53" s="20" t="n">
        <f aca="false">SUM(AA44:AA51)</f>
        <v>0</v>
      </c>
      <c r="AB53" s="20" t="n">
        <f aca="false">SUM(AB44:AB51)</f>
        <v>0</v>
      </c>
      <c r="AC53" s="20" t="n">
        <f aca="false">SUM(AC44:AC51)</f>
        <v>0</v>
      </c>
      <c r="AD53" s="20" t="n">
        <f aca="false">SUM(AD44:AD51)</f>
        <v>0</v>
      </c>
      <c r="AE53" s="20" t="n">
        <f aca="false">SUM(AE44:AE51)</f>
        <v>380</v>
      </c>
      <c r="AF53" s="20" t="n">
        <f aca="false">SUM(AF44:AF51)</f>
        <v>12825</v>
      </c>
      <c r="AG53" s="20" t="n">
        <f aca="false">SUM(AG44:AG51)</f>
        <v>16991</v>
      </c>
      <c r="AH53" s="14"/>
      <c r="AI53" s="20" t="n">
        <f aca="false">SUM(AI44:AI51)</f>
        <v>0</v>
      </c>
      <c r="AJ53" s="20" t="n">
        <f aca="false">SUM(AJ44:AJ51)</f>
        <v>0</v>
      </c>
      <c r="AK53" s="20" t="n">
        <f aca="false">SUM(AK44:AK51)</f>
        <v>0</v>
      </c>
      <c r="AL53" s="20" t="n">
        <f aca="false">SUM(AL44:AL51)</f>
        <v>0</v>
      </c>
      <c r="AM53" s="20" t="n">
        <f aca="false">SUM(AM44:AM51)</f>
        <v>800</v>
      </c>
      <c r="AN53" s="20" t="n">
        <f aca="false">SUM(AN44:AN51)</f>
        <v>0</v>
      </c>
      <c r="AO53" s="20"/>
      <c r="AP53" s="20" t="n">
        <f aca="false">SUM(AP44:AP51)</f>
        <v>800</v>
      </c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5" customFormat="false" ht="12.75" hidden="false" customHeight="false" outlineLevel="0" collapsed="false">
      <c r="A55" s="17" t="s">
        <v>108</v>
      </c>
    </row>
    <row r="56" customFormat="false" ht="12.75" hidden="false" customHeight="false" outlineLevel="0" collapsed="false">
      <c r="A56" s="0" t="s">
        <v>43</v>
      </c>
      <c r="B56" s="0" t="s">
        <v>109</v>
      </c>
      <c r="C56" s="0" t="s">
        <v>110</v>
      </c>
      <c r="D56" s="0" t="n">
        <v>100026</v>
      </c>
      <c r="E56" s="1" t="n">
        <v>2382</v>
      </c>
      <c r="G56" s="1" t="s">
        <v>46</v>
      </c>
      <c r="AF56" s="1" t="n">
        <f aca="false">SUM(I56:AE56)</f>
        <v>0</v>
      </c>
      <c r="AG56" s="1" t="n">
        <f aca="false">E56-AF56</f>
        <v>2382</v>
      </c>
      <c r="AI56" s="1" t="n">
        <f aca="false">I56</f>
        <v>0</v>
      </c>
      <c r="AJ56" s="1" t="n">
        <f aca="false">J56</f>
        <v>0</v>
      </c>
      <c r="AK56" s="1" t="n">
        <f aca="false">K56</f>
        <v>0</v>
      </c>
      <c r="AL56" s="1" t="n">
        <f aca="false">L56</f>
        <v>0</v>
      </c>
      <c r="AM56" s="1" t="n">
        <f aca="false">M56</f>
        <v>0</v>
      </c>
      <c r="AN56" s="1" t="n">
        <f aca="false">N56</f>
        <v>0</v>
      </c>
      <c r="AP56" s="1" t="n">
        <f aca="false">SUM(AI56:AO56)</f>
        <v>0</v>
      </c>
    </row>
    <row r="57" customFormat="false" ht="12.75" hidden="false" customHeight="false" outlineLevel="0" collapsed="false">
      <c r="A57" s="0" t="s">
        <v>43</v>
      </c>
      <c r="B57" s="18" t="s">
        <v>111</v>
      </c>
      <c r="C57" s="18" t="s">
        <v>112</v>
      </c>
      <c r="D57" s="18" t="n">
        <v>100027</v>
      </c>
      <c r="E57" s="1" t="n">
        <v>2033</v>
      </c>
      <c r="G57" s="1" t="s">
        <v>62</v>
      </c>
      <c r="N57" s="1" t="n">
        <v>98</v>
      </c>
      <c r="S57" s="1" t="n">
        <v>149</v>
      </c>
      <c r="V57" s="1" t="n">
        <v>130</v>
      </c>
      <c r="W57" s="1" t="n">
        <v>286</v>
      </c>
      <c r="Y57" s="1" t="n">
        <v>109</v>
      </c>
      <c r="Z57" s="1" t="n">
        <v>131</v>
      </c>
      <c r="AC57" s="1" t="n">
        <v>30</v>
      </c>
      <c r="AF57" s="1" t="n">
        <f aca="false">SUM(I57:AE57)</f>
        <v>933</v>
      </c>
      <c r="AG57" s="1" t="n">
        <f aca="false">E57-AF57</f>
        <v>1100</v>
      </c>
      <c r="AI57" s="1" t="n">
        <f aca="false">I57</f>
        <v>0</v>
      </c>
      <c r="AJ57" s="1" t="n">
        <f aca="false">J57</f>
        <v>0</v>
      </c>
      <c r="AK57" s="1" t="n">
        <f aca="false">K57</f>
        <v>0</v>
      </c>
      <c r="AL57" s="1" t="n">
        <f aca="false">L57</f>
        <v>0</v>
      </c>
      <c r="AM57" s="1" t="n">
        <f aca="false">M57</f>
        <v>0</v>
      </c>
      <c r="AN57" s="1" t="n">
        <f aca="false">N57</f>
        <v>98</v>
      </c>
      <c r="AP57" s="1" t="n">
        <f aca="false">SUM(AI57:AO57)</f>
        <v>98</v>
      </c>
    </row>
    <row r="58" customFormat="false" ht="12.75" hidden="false" customHeight="false" outlineLevel="0" collapsed="false">
      <c r="A58" s="0" t="s">
        <v>43</v>
      </c>
      <c r="B58" s="18" t="s">
        <v>113</v>
      </c>
      <c r="C58" s="18" t="s">
        <v>110</v>
      </c>
      <c r="D58" s="18" t="n">
        <v>100029</v>
      </c>
      <c r="E58" s="1" t="n">
        <v>1280</v>
      </c>
      <c r="G58" s="1" t="s">
        <v>62</v>
      </c>
      <c r="I58" s="1" t="n">
        <v>80</v>
      </c>
      <c r="J58" s="1" t="n">
        <v>160</v>
      </c>
      <c r="M58" s="1" t="n">
        <v>275</v>
      </c>
      <c r="O58" s="1" t="n">
        <f aca="false">175+20</f>
        <v>195</v>
      </c>
      <c r="Q58" s="1" t="n">
        <v>10</v>
      </c>
      <c r="R58" s="1" t="n">
        <v>150</v>
      </c>
      <c r="V58" s="1" t="n">
        <v>100</v>
      </c>
      <c r="W58" s="1" t="n">
        <v>250</v>
      </c>
      <c r="AF58" s="1" t="n">
        <f aca="false">SUM(I58:AE58)</f>
        <v>1220</v>
      </c>
      <c r="AG58" s="1" t="n">
        <f aca="false">E58-AF58</f>
        <v>60</v>
      </c>
      <c r="AI58" s="1" t="n">
        <f aca="false">I58</f>
        <v>80</v>
      </c>
      <c r="AJ58" s="1" t="n">
        <f aca="false">J58</f>
        <v>160</v>
      </c>
      <c r="AK58" s="1" t="n">
        <f aca="false">K58</f>
        <v>0</v>
      </c>
      <c r="AL58" s="1" t="n">
        <f aca="false">L58</f>
        <v>0</v>
      </c>
      <c r="AM58" s="1" t="n">
        <f aca="false">M58</f>
        <v>275</v>
      </c>
      <c r="AN58" s="1" t="n">
        <f aca="false">N58</f>
        <v>0</v>
      </c>
      <c r="AP58" s="1" t="n">
        <f aca="false">SUM(AI58:AO58)</f>
        <v>515</v>
      </c>
    </row>
    <row r="59" customFormat="false" ht="12.75" hidden="false" customHeight="false" outlineLevel="0" collapsed="false">
      <c r="A59" s="0" t="s">
        <v>43</v>
      </c>
      <c r="B59" s="18" t="s">
        <v>114</v>
      </c>
      <c r="C59" s="18" t="s">
        <v>115</v>
      </c>
      <c r="D59" s="18" t="n">
        <v>100045</v>
      </c>
      <c r="E59" s="1" t="n">
        <v>4856</v>
      </c>
      <c r="G59" s="1" t="s">
        <v>62</v>
      </c>
      <c r="R59" s="1" t="n">
        <v>82.55</v>
      </c>
      <c r="S59" s="1" t="n">
        <v>89.7</v>
      </c>
      <c r="T59" s="1" t="n">
        <v>22.62</v>
      </c>
      <c r="V59" s="1" t="n">
        <v>86.84</v>
      </c>
      <c r="Y59" s="1" t="n">
        <v>212.55</v>
      </c>
      <c r="Z59" s="1" t="n">
        <v>157.95</v>
      </c>
      <c r="AF59" s="1" t="n">
        <f aca="false">SUM(I59:AE59)</f>
        <v>652.21</v>
      </c>
      <c r="AG59" s="1" t="n">
        <f aca="false">E59-AF59</f>
        <v>4203.79</v>
      </c>
      <c r="AI59" s="1" t="n">
        <f aca="false">I59</f>
        <v>0</v>
      </c>
      <c r="AJ59" s="1" t="n">
        <f aca="false">J59</f>
        <v>0</v>
      </c>
      <c r="AK59" s="1" t="n">
        <f aca="false">K59</f>
        <v>0</v>
      </c>
      <c r="AL59" s="1" t="n">
        <f aca="false">L59</f>
        <v>0</v>
      </c>
      <c r="AM59" s="1" t="n">
        <f aca="false">M59</f>
        <v>0</v>
      </c>
      <c r="AN59" s="1" t="n">
        <f aca="false">N59</f>
        <v>0</v>
      </c>
      <c r="AP59" s="1" t="n">
        <f aca="false">SUM(AI59:AO59)</f>
        <v>0</v>
      </c>
    </row>
    <row r="60" customFormat="false" ht="12.75" hidden="false" customHeight="false" outlineLevel="0" collapsed="false">
      <c r="A60" s="0" t="s">
        <v>43</v>
      </c>
      <c r="B60" s="18" t="s">
        <v>116</v>
      </c>
      <c r="C60" s="18" t="s">
        <v>110</v>
      </c>
      <c r="D60" s="18" t="n">
        <v>100280</v>
      </c>
      <c r="E60" s="1" t="n">
        <v>1962</v>
      </c>
      <c r="G60" s="1" t="s">
        <v>62</v>
      </c>
      <c r="I60" s="1" t="n">
        <v>50</v>
      </c>
      <c r="J60" s="1" t="n">
        <v>150</v>
      </c>
      <c r="M60" s="1" t="n">
        <v>125</v>
      </c>
      <c r="N60" s="1" t="n">
        <v>75</v>
      </c>
      <c r="R60" s="1" t="n">
        <v>325</v>
      </c>
      <c r="T60" s="1" t="n">
        <v>175</v>
      </c>
      <c r="V60" s="1" t="n">
        <v>425</v>
      </c>
      <c r="X60" s="1" t="n">
        <v>350</v>
      </c>
      <c r="AF60" s="1" t="n">
        <f aca="false">SUM(I60:AE60)</f>
        <v>1675</v>
      </c>
      <c r="AG60" s="1" t="n">
        <f aca="false">E60-AF60</f>
        <v>287</v>
      </c>
      <c r="AI60" s="1" t="n">
        <f aca="false">I60</f>
        <v>50</v>
      </c>
      <c r="AJ60" s="1" t="n">
        <f aca="false">J60</f>
        <v>150</v>
      </c>
      <c r="AK60" s="1" t="n">
        <f aca="false">K60</f>
        <v>0</v>
      </c>
      <c r="AL60" s="1" t="n">
        <f aca="false">L60</f>
        <v>0</v>
      </c>
      <c r="AM60" s="1" t="n">
        <f aca="false">M60</f>
        <v>125</v>
      </c>
      <c r="AN60" s="1" t="n">
        <f aca="false">N60</f>
        <v>75</v>
      </c>
      <c r="AP60" s="1" t="n">
        <f aca="false">SUM(AI60:AO60)</f>
        <v>400</v>
      </c>
    </row>
    <row r="61" customFormat="false" ht="12.75" hidden="false" customHeight="false" outlineLevel="0" collapsed="false">
      <c r="A61" s="0" t="s">
        <v>43</v>
      </c>
      <c r="B61" s="18" t="s">
        <v>117</v>
      </c>
      <c r="C61" s="18" t="s">
        <v>118</v>
      </c>
      <c r="D61" s="18" t="n">
        <v>140502</v>
      </c>
      <c r="E61" s="1" t="n">
        <v>6495</v>
      </c>
      <c r="G61" s="1" t="s">
        <v>62</v>
      </c>
      <c r="I61" s="1" t="n">
        <v>90</v>
      </c>
      <c r="J61" s="1" t="n">
        <v>27</v>
      </c>
      <c r="K61" s="1" t="n">
        <v>150</v>
      </c>
      <c r="L61" s="1" t="n">
        <v>7</v>
      </c>
      <c r="M61" s="1" t="n">
        <v>276</v>
      </c>
      <c r="O61" s="1" t="n">
        <f aca="false">49+30</f>
        <v>79</v>
      </c>
      <c r="R61" s="1" t="n">
        <v>1470</v>
      </c>
      <c r="S61" s="1" t="n">
        <v>320</v>
      </c>
      <c r="T61" s="1" t="n">
        <v>220</v>
      </c>
      <c r="U61" s="1" t="n">
        <v>260</v>
      </c>
      <c r="V61" s="1" t="n">
        <v>1510</v>
      </c>
      <c r="X61" s="1" t="n">
        <v>260</v>
      </c>
      <c r="Y61" s="1" t="n">
        <v>705</v>
      </c>
      <c r="Z61" s="1" t="n">
        <v>100</v>
      </c>
      <c r="AC61" s="1" t="n">
        <v>185</v>
      </c>
      <c r="AF61" s="1" t="n">
        <f aca="false">SUM(I61:AE61)</f>
        <v>5659</v>
      </c>
      <c r="AG61" s="1" t="n">
        <f aca="false">E61-AF61</f>
        <v>836</v>
      </c>
      <c r="AI61" s="1" t="n">
        <f aca="false">I61</f>
        <v>90</v>
      </c>
      <c r="AJ61" s="1" t="n">
        <f aca="false">J61</f>
        <v>27</v>
      </c>
      <c r="AK61" s="1" t="n">
        <f aca="false">K61</f>
        <v>150</v>
      </c>
      <c r="AL61" s="1" t="n">
        <f aca="false">L61</f>
        <v>7</v>
      </c>
      <c r="AM61" s="1" t="n">
        <f aca="false">M61</f>
        <v>276</v>
      </c>
      <c r="AN61" s="1" t="n">
        <f aca="false">N61</f>
        <v>0</v>
      </c>
      <c r="AP61" s="1" t="n">
        <f aca="false">SUM(AI61:AO61)</f>
        <v>550</v>
      </c>
    </row>
    <row r="62" customFormat="false" ht="12.75" hidden="false" customHeight="false" outlineLevel="0" collapsed="false">
      <c r="A62" s="0" t="s">
        <v>43</v>
      </c>
      <c r="B62" s="0" t="s">
        <v>119</v>
      </c>
      <c r="C62" s="0" t="s">
        <v>118</v>
      </c>
      <c r="D62" s="0" t="n">
        <v>140503</v>
      </c>
      <c r="E62" s="1" t="n">
        <v>1343</v>
      </c>
      <c r="G62" s="1" t="s">
        <v>62</v>
      </c>
      <c r="M62" s="1" t="n">
        <v>10</v>
      </c>
      <c r="N62" s="1" t="n">
        <v>70</v>
      </c>
      <c r="R62" s="1" t="n">
        <v>250</v>
      </c>
      <c r="S62" s="1" t="n">
        <v>300</v>
      </c>
      <c r="T62" s="1" t="n">
        <v>20</v>
      </c>
      <c r="U62" s="1" t="n">
        <v>20</v>
      </c>
      <c r="V62" s="1" t="n">
        <v>195</v>
      </c>
      <c r="X62" s="1" t="n">
        <v>20</v>
      </c>
      <c r="Y62" s="1" t="n">
        <v>50</v>
      </c>
      <c r="Z62" s="1" t="n">
        <v>20</v>
      </c>
      <c r="AF62" s="1" t="n">
        <f aca="false">SUM(I62:AE62)</f>
        <v>955</v>
      </c>
      <c r="AG62" s="1" t="n">
        <f aca="false">E62-AF62</f>
        <v>388</v>
      </c>
      <c r="AI62" s="1" t="n">
        <f aca="false">I62</f>
        <v>0</v>
      </c>
      <c r="AJ62" s="1" t="n">
        <f aca="false">J62</f>
        <v>0</v>
      </c>
      <c r="AK62" s="1" t="n">
        <f aca="false">K62</f>
        <v>0</v>
      </c>
      <c r="AL62" s="1" t="n">
        <f aca="false">L62</f>
        <v>0</v>
      </c>
      <c r="AM62" s="1" t="n">
        <f aca="false">M62</f>
        <v>10</v>
      </c>
      <c r="AN62" s="1" t="n">
        <f aca="false">N62</f>
        <v>70</v>
      </c>
      <c r="AP62" s="1" t="n">
        <f aca="false">SUM(AI62:AO62)</f>
        <v>80</v>
      </c>
    </row>
    <row r="63" customFormat="false" ht="12.75" hidden="false" customHeight="false" outlineLevel="0" collapsed="false">
      <c r="A63" s="0" t="s">
        <v>43</v>
      </c>
      <c r="B63" s="0" t="s">
        <v>120</v>
      </c>
      <c r="C63" s="0" t="s">
        <v>121</v>
      </c>
      <c r="D63" s="0" t="n">
        <v>140504</v>
      </c>
      <c r="E63" s="1" t="n">
        <v>3220</v>
      </c>
      <c r="G63" s="1" t="s">
        <v>62</v>
      </c>
      <c r="M63" s="1" t="n">
        <v>20</v>
      </c>
      <c r="W63" s="1" t="n">
        <v>750</v>
      </c>
      <c r="Y63" s="1" t="n">
        <v>200</v>
      </c>
      <c r="Z63" s="1" t="n">
        <v>700</v>
      </c>
      <c r="AA63" s="1" t="n">
        <v>100</v>
      </c>
      <c r="AC63" s="1" t="n">
        <v>40</v>
      </c>
      <c r="AF63" s="1" t="n">
        <f aca="false">SUM(I63:AE63)</f>
        <v>1810</v>
      </c>
      <c r="AG63" s="1" t="n">
        <f aca="false">E63-AF63</f>
        <v>1410</v>
      </c>
      <c r="AI63" s="1" t="n">
        <f aca="false">I63</f>
        <v>0</v>
      </c>
      <c r="AJ63" s="1" t="n">
        <f aca="false">J63</f>
        <v>0</v>
      </c>
      <c r="AK63" s="1" t="n">
        <f aca="false">K63</f>
        <v>0</v>
      </c>
      <c r="AL63" s="1" t="n">
        <f aca="false">L63</f>
        <v>0</v>
      </c>
      <c r="AM63" s="1" t="n">
        <f aca="false">M63</f>
        <v>20</v>
      </c>
      <c r="AN63" s="1" t="n">
        <f aca="false">N63</f>
        <v>0</v>
      </c>
      <c r="AP63" s="1" t="n">
        <f aca="false">SUM(AI63:AO63)</f>
        <v>20</v>
      </c>
    </row>
    <row r="64" customFormat="false" ht="12.75" hidden="false" customHeight="false" outlineLevel="0" collapsed="false">
      <c r="A64" s="0" t="s">
        <v>43</v>
      </c>
      <c r="B64" s="0" t="s">
        <v>122</v>
      </c>
      <c r="C64" s="0" t="s">
        <v>123</v>
      </c>
      <c r="D64" s="0" t="n">
        <v>140505</v>
      </c>
      <c r="E64" s="1" t="n">
        <v>1910</v>
      </c>
      <c r="G64" s="1" t="s">
        <v>46</v>
      </c>
      <c r="AF64" s="1" t="n">
        <f aca="false">SUM(I64:AE64)</f>
        <v>0</v>
      </c>
      <c r="AG64" s="1" t="n">
        <f aca="false">E64-AF64</f>
        <v>1910</v>
      </c>
      <c r="AI64" s="1" t="n">
        <f aca="false">I64</f>
        <v>0</v>
      </c>
      <c r="AJ64" s="1" t="n">
        <f aca="false">J64</f>
        <v>0</v>
      </c>
      <c r="AK64" s="1" t="n">
        <f aca="false">K64</f>
        <v>0</v>
      </c>
      <c r="AL64" s="1" t="n">
        <f aca="false">L64</f>
        <v>0</v>
      </c>
      <c r="AM64" s="1" t="n">
        <f aca="false">M64</f>
        <v>0</v>
      </c>
      <c r="AN64" s="1" t="n">
        <f aca="false">N64</f>
        <v>0</v>
      </c>
      <c r="AP64" s="1" t="n">
        <f aca="false">SUM(AI64:AO64)</f>
        <v>0</v>
      </c>
    </row>
    <row r="66" customFormat="false" ht="12.75" hidden="false" customHeight="false" outlineLevel="0" collapsed="false">
      <c r="A66" s="19"/>
      <c r="B66" s="19" t="s">
        <v>124</v>
      </c>
      <c r="C66" s="19"/>
      <c r="D66" s="19"/>
      <c r="E66" s="20" t="n">
        <f aca="false">SUM(E56:E65)</f>
        <v>25481</v>
      </c>
      <c r="F66" s="20"/>
      <c r="G66" s="20"/>
      <c r="H66" s="20"/>
      <c r="I66" s="20" t="n">
        <f aca="false">SUM(I56:I65)</f>
        <v>220</v>
      </c>
      <c r="J66" s="20" t="n">
        <f aca="false">SUM(J56:J65)</f>
        <v>337</v>
      </c>
      <c r="K66" s="20" t="n">
        <f aca="false">SUM(K56:K65)</f>
        <v>150</v>
      </c>
      <c r="L66" s="20" t="n">
        <f aca="false">SUM(L56:L65)</f>
        <v>7</v>
      </c>
      <c r="M66" s="20" t="n">
        <f aca="false">SUM(M56:M65)</f>
        <v>706</v>
      </c>
      <c r="N66" s="20" t="n">
        <f aca="false">SUM(N56:N65)</f>
        <v>243</v>
      </c>
      <c r="O66" s="20" t="n">
        <f aca="false">SUM(O56:O65)</f>
        <v>274</v>
      </c>
      <c r="P66" s="20" t="n">
        <f aca="false">SUM(P56:P65)</f>
        <v>0</v>
      </c>
      <c r="Q66" s="20" t="n">
        <f aca="false">SUM(Q56:Q65)</f>
        <v>10</v>
      </c>
      <c r="R66" s="20" t="n">
        <f aca="false">SUM(R56:R65)</f>
        <v>2277.55</v>
      </c>
      <c r="S66" s="20" t="n">
        <f aca="false">SUM(S56:S65)</f>
        <v>858.7</v>
      </c>
      <c r="T66" s="20" t="n">
        <f aca="false">SUM(T56:T65)</f>
        <v>437.62</v>
      </c>
      <c r="U66" s="20" t="n">
        <f aca="false">SUM(U56:U65)</f>
        <v>280</v>
      </c>
      <c r="V66" s="20" t="n">
        <f aca="false">SUM(V56:V65)</f>
        <v>2446.84</v>
      </c>
      <c r="W66" s="20" t="n">
        <f aca="false">SUM(W56:W65)</f>
        <v>1286</v>
      </c>
      <c r="X66" s="20" t="n">
        <f aca="false">SUM(X56:X65)</f>
        <v>630</v>
      </c>
      <c r="Y66" s="20" t="n">
        <f aca="false">SUM(Y56:Y65)</f>
        <v>1276.55</v>
      </c>
      <c r="Z66" s="20" t="n">
        <f aca="false">SUM(Z56:Z65)</f>
        <v>1108.95</v>
      </c>
      <c r="AA66" s="20" t="n">
        <f aca="false">SUM(AA56:AA65)</f>
        <v>100</v>
      </c>
      <c r="AB66" s="20" t="n">
        <f aca="false">SUM(AB56:AB65)</f>
        <v>0</v>
      </c>
      <c r="AC66" s="20" t="n">
        <f aca="false">SUM(AC56:AC65)</f>
        <v>255</v>
      </c>
      <c r="AD66" s="20" t="n">
        <f aca="false">SUM(AD56:AD65)</f>
        <v>0</v>
      </c>
      <c r="AE66" s="20" t="n">
        <f aca="false">SUM(AE56:AE65)</f>
        <v>0</v>
      </c>
      <c r="AF66" s="20" t="n">
        <f aca="false">SUM(AF56:AF65)</f>
        <v>12904.21</v>
      </c>
      <c r="AG66" s="20" t="n">
        <f aca="false">SUM(AG56:AG65)</f>
        <v>12576.79</v>
      </c>
      <c r="AH66" s="14"/>
      <c r="AI66" s="20" t="n">
        <f aca="false">SUM(AI56:AI65)</f>
        <v>220</v>
      </c>
      <c r="AJ66" s="20" t="n">
        <f aca="false">SUM(AJ56:AJ65)</f>
        <v>337</v>
      </c>
      <c r="AK66" s="20" t="n">
        <f aca="false">SUM(AK56:AK65)</f>
        <v>150</v>
      </c>
      <c r="AL66" s="20" t="n">
        <f aca="false">SUM(AL56:AL65)</f>
        <v>7</v>
      </c>
      <c r="AM66" s="20" t="n">
        <f aca="false">SUM(AM56:AM65)</f>
        <v>706</v>
      </c>
      <c r="AN66" s="20" t="n">
        <f aca="false">SUM(AN56:AN65)</f>
        <v>243</v>
      </c>
      <c r="AO66" s="20"/>
      <c r="AP66" s="20" t="n">
        <f aca="false">SUM(AP56:AP65)</f>
        <v>1663</v>
      </c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</row>
    <row r="68" customFormat="false" ht="12.75" hidden="false" customHeight="false" outlineLevel="0" collapsed="false">
      <c r="A68" s="17" t="s">
        <v>125</v>
      </c>
    </row>
    <row r="69" customFormat="false" ht="12.75" hidden="false" customHeight="false" outlineLevel="0" collapsed="false">
      <c r="A69" s="0" t="s">
        <v>43</v>
      </c>
      <c r="B69" s="18" t="s">
        <v>126</v>
      </c>
      <c r="C69" s="18" t="s">
        <v>127</v>
      </c>
      <c r="D69" s="18" t="n">
        <v>100024</v>
      </c>
      <c r="E69" s="1" t="n">
        <v>3250</v>
      </c>
      <c r="G69" s="1" t="s">
        <v>62</v>
      </c>
      <c r="O69" s="1" t="n">
        <v>50</v>
      </c>
      <c r="AF69" s="1" t="n">
        <f aca="false">SUM(I69:AE69)</f>
        <v>50</v>
      </c>
      <c r="AG69" s="1" t="n">
        <f aca="false">E69-AF69</f>
        <v>3200</v>
      </c>
      <c r="AI69" s="1" t="n">
        <f aca="false">I69</f>
        <v>0</v>
      </c>
      <c r="AJ69" s="1" t="n">
        <f aca="false">J69</f>
        <v>0</v>
      </c>
      <c r="AK69" s="1" t="n">
        <f aca="false">K69</f>
        <v>0</v>
      </c>
      <c r="AL69" s="1" t="n">
        <f aca="false">L69</f>
        <v>0</v>
      </c>
      <c r="AM69" s="1" t="n">
        <f aca="false">M69</f>
        <v>0</v>
      </c>
      <c r="AN69" s="1" t="n">
        <f aca="false">N69</f>
        <v>0</v>
      </c>
      <c r="AP69" s="1" t="n">
        <f aca="false">SUM(AI69:AO69)</f>
        <v>0</v>
      </c>
    </row>
    <row r="71" customFormat="false" ht="12.75" hidden="false" customHeight="false" outlineLevel="0" collapsed="false">
      <c r="A71" s="19"/>
      <c r="B71" s="19" t="s">
        <v>128</v>
      </c>
      <c r="C71" s="19"/>
      <c r="D71" s="19"/>
      <c r="E71" s="20" t="n">
        <f aca="false">SUM(E69:E70)</f>
        <v>3250</v>
      </c>
      <c r="F71" s="20"/>
      <c r="G71" s="20"/>
      <c r="H71" s="20"/>
      <c r="I71" s="20" t="n">
        <f aca="false">SUM(I69:I70)</f>
        <v>0</v>
      </c>
      <c r="J71" s="20" t="n">
        <f aca="false">SUM(J69:J70)</f>
        <v>0</v>
      </c>
      <c r="K71" s="20" t="n">
        <f aca="false">SUM(K69:K70)</f>
        <v>0</v>
      </c>
      <c r="L71" s="20" t="n">
        <f aca="false">SUM(L69:L70)</f>
        <v>0</v>
      </c>
      <c r="M71" s="20" t="n">
        <f aca="false">SUM(M69:M70)</f>
        <v>0</v>
      </c>
      <c r="N71" s="20" t="n">
        <f aca="false">SUM(N69:N70)</f>
        <v>0</v>
      </c>
      <c r="O71" s="20" t="n">
        <f aca="false">SUM(O69:O70)</f>
        <v>50</v>
      </c>
      <c r="P71" s="20" t="n">
        <f aca="false">SUM(P69:P70)</f>
        <v>0</v>
      </c>
      <c r="Q71" s="20" t="n">
        <f aca="false">SUM(Q69:Q70)</f>
        <v>0</v>
      </c>
      <c r="R71" s="20" t="n">
        <f aca="false">SUM(R69:R70)</f>
        <v>0</v>
      </c>
      <c r="S71" s="20" t="n">
        <f aca="false">SUM(S69:S70)</f>
        <v>0</v>
      </c>
      <c r="T71" s="20" t="n">
        <f aca="false">SUM(T69:T70)</f>
        <v>0</v>
      </c>
      <c r="U71" s="20" t="n">
        <f aca="false">SUM(U69:U70)</f>
        <v>0</v>
      </c>
      <c r="V71" s="20" t="n">
        <f aca="false">SUM(V69:V70)</f>
        <v>0</v>
      </c>
      <c r="W71" s="20" t="n">
        <f aca="false">SUM(W69:W70)</f>
        <v>0</v>
      </c>
      <c r="X71" s="20" t="n">
        <f aca="false">SUM(X69:X70)</f>
        <v>0</v>
      </c>
      <c r="Y71" s="20" t="n">
        <f aca="false">SUM(Y69:Y70)</f>
        <v>0</v>
      </c>
      <c r="Z71" s="20" t="n">
        <f aca="false">SUM(Z69:Z70)</f>
        <v>0</v>
      </c>
      <c r="AA71" s="20" t="n">
        <f aca="false">SUM(AA69:AA70)</f>
        <v>0</v>
      </c>
      <c r="AB71" s="20" t="n">
        <f aca="false">SUM(AB69:AB70)</f>
        <v>0</v>
      </c>
      <c r="AC71" s="20" t="n">
        <f aca="false">SUM(AC69:AC70)</f>
        <v>0</v>
      </c>
      <c r="AD71" s="20" t="n">
        <f aca="false">SUM(AD69:AD70)</f>
        <v>0</v>
      </c>
      <c r="AE71" s="20" t="n">
        <f aca="false">SUM(AE69:AE70)</f>
        <v>0</v>
      </c>
      <c r="AF71" s="20" t="n">
        <f aca="false">SUM(AF69:AF70)</f>
        <v>50</v>
      </c>
      <c r="AG71" s="20" t="n">
        <f aca="false">SUM(AG69:AG70)</f>
        <v>3200</v>
      </c>
      <c r="AH71" s="14"/>
      <c r="AI71" s="20" t="n">
        <f aca="false">SUM(AI69:AI70)</f>
        <v>0</v>
      </c>
      <c r="AJ71" s="20" t="n">
        <f aca="false">SUM(AJ69:AJ70)</f>
        <v>0</v>
      </c>
      <c r="AK71" s="20" t="n">
        <f aca="false">SUM(AK69:AK70)</f>
        <v>0</v>
      </c>
      <c r="AL71" s="20" t="n">
        <f aca="false">SUM(AL69:AL70)</f>
        <v>0</v>
      </c>
      <c r="AM71" s="20" t="n">
        <f aca="false">SUM(AM69:AM70)</f>
        <v>0</v>
      </c>
      <c r="AN71" s="20" t="n">
        <f aca="false">SUM(AN69:AN70)</f>
        <v>0</v>
      </c>
      <c r="AO71" s="20"/>
      <c r="AP71" s="20" t="n">
        <f aca="false">SUM(AP69:AP70)</f>
        <v>0</v>
      </c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</row>
    <row r="73" customFormat="false" ht="12.75" hidden="false" customHeight="false" outlineLevel="0" collapsed="false">
      <c r="A73" s="17" t="s">
        <v>129</v>
      </c>
    </row>
    <row r="74" customFormat="false" ht="12.75" hidden="false" customHeight="false" outlineLevel="0" collapsed="false">
      <c r="A74" s="0" t="s">
        <v>43</v>
      </c>
      <c r="B74" s="18" t="s">
        <v>130</v>
      </c>
      <c r="C74" s="18" t="s">
        <v>131</v>
      </c>
      <c r="D74" s="18" t="n">
        <v>100028</v>
      </c>
      <c r="E74" s="1" t="n">
        <v>3062</v>
      </c>
      <c r="G74" s="1" t="s">
        <v>46</v>
      </c>
      <c r="AF74" s="1" t="n">
        <f aca="false">SUM(I74:AE74)</f>
        <v>0</v>
      </c>
      <c r="AG74" s="1" t="n">
        <f aca="false">E74-AF74</f>
        <v>3062</v>
      </c>
      <c r="AI74" s="1" t="n">
        <f aca="false">I74</f>
        <v>0</v>
      </c>
      <c r="AJ74" s="1" t="n">
        <f aca="false">J74</f>
        <v>0</v>
      </c>
      <c r="AK74" s="1" t="n">
        <f aca="false">K74</f>
        <v>0</v>
      </c>
      <c r="AL74" s="1" t="n">
        <f aca="false">L74</f>
        <v>0</v>
      </c>
      <c r="AM74" s="1" t="n">
        <f aca="false">M74</f>
        <v>0</v>
      </c>
      <c r="AN74" s="1" t="n">
        <f aca="false">N74</f>
        <v>0</v>
      </c>
      <c r="AP74" s="1" t="n">
        <f aca="false">SUM(AI74:AO74)</f>
        <v>0</v>
      </c>
    </row>
    <row r="75" customFormat="false" ht="12.75" hidden="false" customHeight="false" outlineLevel="0" collapsed="false">
      <c r="A75" s="0" t="s">
        <v>43</v>
      </c>
      <c r="B75" s="0" t="s">
        <v>132</v>
      </c>
      <c r="C75" s="0" t="s">
        <v>133</v>
      </c>
      <c r="D75" s="0" t="n">
        <v>140296</v>
      </c>
      <c r="E75" s="1" t="n">
        <v>4302</v>
      </c>
      <c r="G75" s="1" t="s">
        <v>46</v>
      </c>
      <c r="AF75" s="1" t="n">
        <f aca="false">SUM(I75:AE75)</f>
        <v>0</v>
      </c>
      <c r="AG75" s="1" t="n">
        <f aca="false">E75-AF75</f>
        <v>4302</v>
      </c>
      <c r="AI75" s="1" t="n">
        <f aca="false">I75</f>
        <v>0</v>
      </c>
      <c r="AJ75" s="1" t="n">
        <f aca="false">J75</f>
        <v>0</v>
      </c>
      <c r="AK75" s="1" t="n">
        <f aca="false">K75</f>
        <v>0</v>
      </c>
      <c r="AL75" s="1" t="n">
        <f aca="false">L75</f>
        <v>0</v>
      </c>
      <c r="AM75" s="1" t="n">
        <f aca="false">M75</f>
        <v>0</v>
      </c>
      <c r="AN75" s="1" t="n">
        <f aca="false">N75</f>
        <v>0</v>
      </c>
      <c r="AP75" s="1" t="n">
        <f aca="false">SUM(AI75:AO75)</f>
        <v>0</v>
      </c>
    </row>
    <row r="76" customFormat="false" ht="12.75" hidden="false" customHeight="false" outlineLevel="0" collapsed="false">
      <c r="A76" s="0" t="s">
        <v>43</v>
      </c>
      <c r="B76" s="18" t="s">
        <v>134</v>
      </c>
      <c r="C76" s="18" t="s">
        <v>135</v>
      </c>
      <c r="D76" s="18" t="n">
        <v>140403</v>
      </c>
      <c r="E76" s="1" t="n">
        <v>9296</v>
      </c>
      <c r="G76" s="1" t="s">
        <v>46</v>
      </c>
      <c r="AF76" s="1" t="n">
        <f aca="false">SUM(I76:AE76)</f>
        <v>0</v>
      </c>
      <c r="AG76" s="1" t="n">
        <f aca="false">E76-AF76</f>
        <v>9296</v>
      </c>
      <c r="AI76" s="1" t="n">
        <f aca="false">I76</f>
        <v>0</v>
      </c>
      <c r="AJ76" s="1" t="n">
        <f aca="false">J76</f>
        <v>0</v>
      </c>
      <c r="AK76" s="1" t="n">
        <f aca="false">K76</f>
        <v>0</v>
      </c>
      <c r="AL76" s="1" t="n">
        <f aca="false">L76</f>
        <v>0</v>
      </c>
      <c r="AM76" s="1" t="n">
        <f aca="false">M76</f>
        <v>0</v>
      </c>
      <c r="AN76" s="1" t="n">
        <f aca="false">N76</f>
        <v>0</v>
      </c>
      <c r="AP76" s="1" t="n">
        <f aca="false">SUM(AI76:AO76)</f>
        <v>0</v>
      </c>
    </row>
    <row r="77" customFormat="false" ht="12.75" hidden="false" customHeight="false" outlineLevel="0" collapsed="false">
      <c r="B77" s="18"/>
    </row>
    <row r="78" customFormat="false" ht="12.75" hidden="false" customHeight="false" outlineLevel="0" collapsed="false">
      <c r="A78" s="19"/>
      <c r="B78" s="19" t="s">
        <v>136</v>
      </c>
      <c r="C78" s="19"/>
      <c r="D78" s="19"/>
      <c r="E78" s="20" t="n">
        <f aca="false">SUM(E74:E77)</f>
        <v>16660</v>
      </c>
      <c r="F78" s="20"/>
      <c r="G78" s="20"/>
      <c r="H78" s="20"/>
      <c r="I78" s="20" t="n">
        <f aca="false">SUM(I74:I77)</f>
        <v>0</v>
      </c>
      <c r="J78" s="20" t="n">
        <f aca="false">SUM(J74:J77)</f>
        <v>0</v>
      </c>
      <c r="K78" s="20" t="n">
        <f aca="false">SUM(K74:K77)</f>
        <v>0</v>
      </c>
      <c r="L78" s="20" t="n">
        <f aca="false">SUM(L74:L77)</f>
        <v>0</v>
      </c>
      <c r="M78" s="20" t="n">
        <f aca="false">SUM(M74:M77)</f>
        <v>0</v>
      </c>
      <c r="N78" s="20" t="n">
        <f aca="false">SUM(N74:N77)</f>
        <v>0</v>
      </c>
      <c r="O78" s="20" t="n">
        <f aca="false">SUM(O74:O77)</f>
        <v>0</v>
      </c>
      <c r="P78" s="20" t="n">
        <f aca="false">SUM(P74:P77)</f>
        <v>0</v>
      </c>
      <c r="Q78" s="20" t="n">
        <f aca="false">SUM(Q74:Q77)</f>
        <v>0</v>
      </c>
      <c r="R78" s="20" t="n">
        <f aca="false">SUM(R74:R77)</f>
        <v>0</v>
      </c>
      <c r="S78" s="20" t="n">
        <f aca="false">SUM(S74:S77)</f>
        <v>0</v>
      </c>
      <c r="T78" s="20" t="n">
        <f aca="false">SUM(T74:T77)</f>
        <v>0</v>
      </c>
      <c r="U78" s="20" t="n">
        <f aca="false">SUM(U74:U77)</f>
        <v>0</v>
      </c>
      <c r="V78" s="20" t="n">
        <f aca="false">SUM(V74:V77)</f>
        <v>0</v>
      </c>
      <c r="W78" s="20" t="n">
        <f aca="false">SUM(W74:W77)</f>
        <v>0</v>
      </c>
      <c r="X78" s="20" t="n">
        <f aca="false">SUM(X74:X77)</f>
        <v>0</v>
      </c>
      <c r="Y78" s="20" t="n">
        <f aca="false">SUM(Y74:Y77)</f>
        <v>0</v>
      </c>
      <c r="Z78" s="20" t="n">
        <f aca="false">SUM(Z74:Z77)</f>
        <v>0</v>
      </c>
      <c r="AA78" s="20" t="n">
        <f aca="false">SUM(AA74:AA77)</f>
        <v>0</v>
      </c>
      <c r="AB78" s="20" t="n">
        <f aca="false">SUM(AB74:AB77)</f>
        <v>0</v>
      </c>
      <c r="AC78" s="20" t="n">
        <f aca="false">SUM(AC74:AC77)</f>
        <v>0</v>
      </c>
      <c r="AD78" s="20" t="n">
        <f aca="false">SUM(AD74:AD77)</f>
        <v>0</v>
      </c>
      <c r="AE78" s="20" t="n">
        <f aca="false">SUM(AE74:AE77)</f>
        <v>0</v>
      </c>
      <c r="AF78" s="20" t="n">
        <f aca="false">SUM(AF74:AF77)</f>
        <v>0</v>
      </c>
      <c r="AG78" s="20" t="n">
        <f aca="false">SUM(AG74:AG77)</f>
        <v>16660</v>
      </c>
      <c r="AH78" s="14"/>
      <c r="AI78" s="20" t="n">
        <f aca="false">SUM(AI74:AI77)</f>
        <v>0</v>
      </c>
      <c r="AJ78" s="20" t="n">
        <f aca="false">SUM(AJ74:AJ77)</f>
        <v>0</v>
      </c>
      <c r="AK78" s="20" t="n">
        <f aca="false">SUM(AK74:AK77)</f>
        <v>0</v>
      </c>
      <c r="AL78" s="20" t="n">
        <f aca="false">SUM(AL74:AL77)</f>
        <v>0</v>
      </c>
      <c r="AM78" s="20" t="n">
        <f aca="false">SUM(AM74:AM77)</f>
        <v>0</v>
      </c>
      <c r="AN78" s="20" t="n">
        <f aca="false">SUM(AN74:AN77)</f>
        <v>0</v>
      </c>
      <c r="AO78" s="20"/>
      <c r="AP78" s="20" t="n">
        <f aca="false">SUM(AP74:AP77)</f>
        <v>0</v>
      </c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</row>
    <row r="80" customFormat="false" ht="12.75" hidden="false" customHeight="false" outlineLevel="0" collapsed="false">
      <c r="A80" s="17" t="s">
        <v>137</v>
      </c>
    </row>
    <row r="81" customFormat="false" ht="12.75" hidden="false" customHeight="false" outlineLevel="0" collapsed="false">
      <c r="A81" s="0" t="s">
        <v>43</v>
      </c>
      <c r="B81" s="0" t="s">
        <v>138</v>
      </c>
      <c r="C81" s="0" t="s">
        <v>139</v>
      </c>
      <c r="D81" s="0" t="n">
        <v>100225</v>
      </c>
      <c r="E81" s="1" t="n">
        <v>2525</v>
      </c>
      <c r="G81" s="1" t="s">
        <v>62</v>
      </c>
      <c r="I81" s="1" t="n">
        <v>85.699</v>
      </c>
      <c r="J81" s="1" t="n">
        <v>577.314</v>
      </c>
      <c r="L81" s="1" t="n">
        <v>1</v>
      </c>
      <c r="M81" s="1" t="n">
        <v>295.756</v>
      </c>
      <c r="N81" s="1" t="n">
        <v>35.338</v>
      </c>
      <c r="P81" s="1" t="n">
        <v>29.486</v>
      </c>
      <c r="Q81" s="1" t="n">
        <v>102.951</v>
      </c>
      <c r="R81" s="1" t="n">
        <v>401.979</v>
      </c>
      <c r="S81" s="1" t="n">
        <v>155.234</v>
      </c>
      <c r="T81" s="1" t="n">
        <v>45.386</v>
      </c>
      <c r="U81" s="1" t="n">
        <v>52</v>
      </c>
      <c r="V81" s="1" t="n">
        <v>142.43</v>
      </c>
      <c r="W81" s="1" t="n">
        <v>30.767</v>
      </c>
      <c r="X81" s="1" t="n">
        <v>46</v>
      </c>
      <c r="Y81" s="1" t="n">
        <v>521.045</v>
      </c>
      <c r="Z81" s="1" t="n">
        <v>1.888</v>
      </c>
      <c r="AA81" s="1" t="n">
        <v>1</v>
      </c>
      <c r="AF81" s="1" t="n">
        <f aca="false">SUM(I81:AE81)</f>
        <v>2525.273</v>
      </c>
      <c r="AG81" s="1" t="n">
        <f aca="false">E81-AF81</f>
        <v>-0.272999999999684</v>
      </c>
      <c r="AI81" s="1" t="n">
        <f aca="false">I81</f>
        <v>85.699</v>
      </c>
      <c r="AJ81" s="1" t="n">
        <f aca="false">J81</f>
        <v>577.314</v>
      </c>
      <c r="AK81" s="1" t="n">
        <f aca="false">K81</f>
        <v>0</v>
      </c>
      <c r="AL81" s="1" t="n">
        <f aca="false">L81</f>
        <v>1</v>
      </c>
      <c r="AM81" s="1" t="n">
        <f aca="false">M81</f>
        <v>295.756</v>
      </c>
      <c r="AN81" s="1" t="n">
        <f aca="false">N81</f>
        <v>35.338</v>
      </c>
      <c r="AP81" s="1" t="n">
        <f aca="false">SUM(AI81:AO81)</f>
        <v>995.107</v>
      </c>
    </row>
    <row r="82" customFormat="false" ht="12.75" hidden="false" customHeight="false" outlineLevel="0" collapsed="false">
      <c r="A82" s="0" t="s">
        <v>43</v>
      </c>
      <c r="B82" s="0" t="s">
        <v>140</v>
      </c>
      <c r="C82" s="0" t="s">
        <v>139</v>
      </c>
      <c r="D82" s="0" t="n">
        <v>100226</v>
      </c>
      <c r="E82" s="1" t="n">
        <v>37073</v>
      </c>
      <c r="G82" s="1" t="s">
        <v>62</v>
      </c>
      <c r="I82" s="1" t="n">
        <v>1554.186</v>
      </c>
      <c r="J82" s="1" t="n">
        <v>6789.337</v>
      </c>
      <c r="L82" s="1" t="n">
        <v>9.13</v>
      </c>
      <c r="M82" s="1" t="n">
        <v>6028.989</v>
      </c>
      <c r="N82" s="1" t="n">
        <v>584.647</v>
      </c>
      <c r="O82" s="1" t="n">
        <v>121.396</v>
      </c>
      <c r="P82" s="1" t="n">
        <v>402.25</v>
      </c>
      <c r="Q82" s="1" t="n">
        <v>1862.52</v>
      </c>
      <c r="R82" s="1" t="n">
        <v>6112.157</v>
      </c>
      <c r="S82" s="1" t="n">
        <v>1563.818</v>
      </c>
      <c r="T82" s="1" t="n">
        <v>1073.162</v>
      </c>
      <c r="U82" s="1" t="n">
        <v>1176.526</v>
      </c>
      <c r="V82" s="1" t="n">
        <v>3151.042</v>
      </c>
      <c r="W82" s="1" t="n">
        <v>727.499</v>
      </c>
      <c r="X82" s="1" t="n">
        <v>1101.634</v>
      </c>
      <c r="Y82" s="1" t="n">
        <v>1357.225</v>
      </c>
      <c r="Z82" s="1" t="n">
        <v>44.646</v>
      </c>
      <c r="AA82" s="1" t="n">
        <v>2.542</v>
      </c>
      <c r="AB82" s="1" t="n">
        <v>601.9</v>
      </c>
      <c r="AD82" s="1" t="n">
        <v>1000.817</v>
      </c>
      <c r="AF82" s="1" t="n">
        <f aca="false">SUM(I82:AE82)</f>
        <v>35265.423</v>
      </c>
      <c r="AG82" s="1" t="n">
        <f aca="false">E82-AF82</f>
        <v>1807.577</v>
      </c>
      <c r="AI82" s="1" t="n">
        <f aca="false">I82</f>
        <v>1554.186</v>
      </c>
      <c r="AJ82" s="1" t="n">
        <f aca="false">J82</f>
        <v>6789.337</v>
      </c>
      <c r="AK82" s="1" t="n">
        <f aca="false">K82</f>
        <v>0</v>
      </c>
      <c r="AL82" s="1" t="n">
        <f aca="false">L82</f>
        <v>9.13</v>
      </c>
      <c r="AM82" s="1" t="n">
        <f aca="false">M82</f>
        <v>6028.989</v>
      </c>
      <c r="AN82" s="1" t="n">
        <f aca="false">N82</f>
        <v>584.647</v>
      </c>
      <c r="AP82" s="1" t="n">
        <f aca="false">SUM(AI82:AO82)</f>
        <v>14966.289</v>
      </c>
    </row>
    <row r="83" customFormat="false" ht="12.75" hidden="false" customHeight="false" outlineLevel="0" collapsed="false">
      <c r="A83" s="0" t="s">
        <v>43</v>
      </c>
      <c r="B83" s="0" t="s">
        <v>141</v>
      </c>
      <c r="C83" s="0" t="s">
        <v>142</v>
      </c>
      <c r="D83" s="0" t="n">
        <v>100245</v>
      </c>
      <c r="E83" s="1" t="n">
        <v>35629</v>
      </c>
      <c r="G83" s="1" t="s">
        <v>143</v>
      </c>
      <c r="S83" s="1" t="n">
        <v>714.718</v>
      </c>
      <c r="Y83" s="1" t="n">
        <v>34914.276</v>
      </c>
      <c r="AF83" s="1" t="n">
        <f aca="false">SUM(I83:AE83)</f>
        <v>35628.994</v>
      </c>
      <c r="AG83" s="1" t="n">
        <f aca="false">E83-AF83</f>
        <v>0.00600000000122236</v>
      </c>
      <c r="AI83" s="1" t="n">
        <f aca="false">I83</f>
        <v>0</v>
      </c>
      <c r="AJ83" s="1" t="n">
        <f aca="false">J83</f>
        <v>0</v>
      </c>
      <c r="AK83" s="1" t="n">
        <f aca="false">K83</f>
        <v>0</v>
      </c>
      <c r="AL83" s="1" t="n">
        <f aca="false">L83</f>
        <v>0</v>
      </c>
      <c r="AM83" s="1" t="n">
        <f aca="false">M83</f>
        <v>0</v>
      </c>
      <c r="AN83" s="1" t="n">
        <f aca="false">N83</f>
        <v>0</v>
      </c>
      <c r="AP83" s="1" t="n">
        <f aca="false">SUM(AI83:AO83)</f>
        <v>0</v>
      </c>
    </row>
    <row r="85" customFormat="false" ht="12.75" hidden="false" customHeight="false" outlineLevel="0" collapsed="false">
      <c r="A85" s="19"/>
      <c r="B85" s="19" t="s">
        <v>144</v>
      </c>
      <c r="C85" s="19"/>
      <c r="D85" s="19"/>
      <c r="E85" s="20" t="n">
        <f aca="false">SUM(E81:E84)</f>
        <v>75227</v>
      </c>
      <c r="F85" s="20"/>
      <c r="G85" s="20"/>
      <c r="H85" s="20"/>
      <c r="I85" s="20" t="n">
        <f aca="false">SUM(I81:I84)</f>
        <v>1639.885</v>
      </c>
      <c r="J85" s="20" t="n">
        <f aca="false">SUM(J81:J84)</f>
        <v>7366.651</v>
      </c>
      <c r="K85" s="20" t="n">
        <f aca="false">SUM(K81:K84)</f>
        <v>0</v>
      </c>
      <c r="L85" s="20" t="n">
        <f aca="false">SUM(L81:L84)</f>
        <v>10.13</v>
      </c>
      <c r="M85" s="20" t="n">
        <f aca="false">SUM(M81:M84)</f>
        <v>6324.745</v>
      </c>
      <c r="N85" s="20" t="n">
        <f aca="false">SUM(N81:N84)</f>
        <v>619.985</v>
      </c>
      <c r="O85" s="20" t="n">
        <f aca="false">SUM(O81:O84)</f>
        <v>121.396</v>
      </c>
      <c r="P85" s="20" t="n">
        <f aca="false">SUM(P81:P84)</f>
        <v>431.736</v>
      </c>
      <c r="Q85" s="20" t="n">
        <f aca="false">SUM(Q81:Q84)</f>
        <v>1965.471</v>
      </c>
      <c r="R85" s="20" t="n">
        <f aca="false">SUM(R81:R84)</f>
        <v>6514.136</v>
      </c>
      <c r="S85" s="20" t="n">
        <f aca="false">SUM(S81:S84)</f>
        <v>2433.77</v>
      </c>
      <c r="T85" s="20" t="n">
        <f aca="false">SUM(T81:T84)</f>
        <v>1118.548</v>
      </c>
      <c r="U85" s="20" t="n">
        <f aca="false">SUM(U81:U84)</f>
        <v>1228.526</v>
      </c>
      <c r="V85" s="20" t="n">
        <f aca="false">SUM(V81:V84)</f>
        <v>3293.472</v>
      </c>
      <c r="W85" s="20" t="n">
        <f aca="false">SUM(W81:W84)</f>
        <v>758.266</v>
      </c>
      <c r="X85" s="20" t="n">
        <f aca="false">SUM(X81:X84)</f>
        <v>1147.634</v>
      </c>
      <c r="Y85" s="20" t="n">
        <f aca="false">SUM(Y81:Y84)</f>
        <v>36792.546</v>
      </c>
      <c r="Z85" s="20" t="n">
        <f aca="false">SUM(Z81:Z84)</f>
        <v>46.534</v>
      </c>
      <c r="AA85" s="20" t="n">
        <f aca="false">SUM(AA81:AA84)</f>
        <v>3.542</v>
      </c>
      <c r="AB85" s="20" t="n">
        <f aca="false">SUM(AB81:AB84)</f>
        <v>601.9</v>
      </c>
      <c r="AC85" s="20" t="n">
        <f aca="false">SUM(AC81:AC84)</f>
        <v>0</v>
      </c>
      <c r="AD85" s="20" t="n">
        <f aca="false">SUM(AD81:AD84)</f>
        <v>1000.817</v>
      </c>
      <c r="AE85" s="20" t="n">
        <f aca="false">SUM(AE81:AE84)</f>
        <v>0</v>
      </c>
      <c r="AF85" s="20" t="n">
        <f aca="false">SUM(AF81:AF84)</f>
        <v>73419.69</v>
      </c>
      <c r="AG85" s="20" t="n">
        <f aca="false">SUM(AG81:AG84)</f>
        <v>1807.31</v>
      </c>
      <c r="AH85" s="14"/>
      <c r="AI85" s="20" t="n">
        <f aca="false">SUM(AI81:AI84)</f>
        <v>1639.885</v>
      </c>
      <c r="AJ85" s="20" t="n">
        <f aca="false">SUM(AJ81:AJ84)</f>
        <v>7366.651</v>
      </c>
      <c r="AK85" s="20" t="n">
        <f aca="false">SUM(AK81:AK84)</f>
        <v>0</v>
      </c>
      <c r="AL85" s="20" t="n">
        <f aca="false">SUM(AL81:AL84)</f>
        <v>10.13</v>
      </c>
      <c r="AM85" s="20" t="n">
        <f aca="false">SUM(AM81:AM84)</f>
        <v>6324.745</v>
      </c>
      <c r="AN85" s="20" t="n">
        <f aca="false">SUM(AN81:AN84)</f>
        <v>619.985</v>
      </c>
      <c r="AO85" s="20"/>
      <c r="AP85" s="20" t="n">
        <f aca="false">SUM(AP81:AP84)</f>
        <v>15961.396</v>
      </c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  <c r="IU85" s="15"/>
      <c r="IV85" s="15"/>
      <c r="IW85" s="15"/>
    </row>
    <row r="87" customFormat="false" ht="12.75" hidden="false" customHeight="false" outlineLevel="0" collapsed="false">
      <c r="A87" s="17" t="s">
        <v>145</v>
      </c>
    </row>
    <row r="88" customFormat="false" ht="12.75" hidden="false" customHeight="false" outlineLevel="0" collapsed="false">
      <c r="A88" s="0" t="s">
        <v>43</v>
      </c>
      <c r="B88" s="18" t="s">
        <v>146</v>
      </c>
      <c r="C88" s="18" t="s">
        <v>147</v>
      </c>
      <c r="D88" s="18" t="n">
        <v>100216</v>
      </c>
      <c r="E88" s="1" t="n">
        <v>20000</v>
      </c>
      <c r="G88" s="1" t="s">
        <v>148</v>
      </c>
      <c r="N88" s="1" t="n">
        <f aca="false">0.16*AF88</f>
        <v>2599.36</v>
      </c>
      <c r="P88" s="1" t="n">
        <f aca="false">0.11*AF88</f>
        <v>1787.06</v>
      </c>
      <c r="R88" s="1" t="n">
        <f aca="false">0.18*AF88</f>
        <v>2924.28</v>
      </c>
      <c r="S88" s="1" t="n">
        <f aca="false">0.13*AF88</f>
        <v>2111.98</v>
      </c>
      <c r="T88" s="1" t="n">
        <f aca="false">0.04*AF88</f>
        <v>649.84</v>
      </c>
      <c r="U88" s="1" t="n">
        <f aca="false">0.01*AF88</f>
        <v>162.46</v>
      </c>
      <c r="V88" s="1" t="n">
        <f aca="false">0.13*AF88</f>
        <v>2111.98</v>
      </c>
      <c r="W88" s="1" t="n">
        <f aca="false">0.07*AF88</f>
        <v>1137.22</v>
      </c>
      <c r="X88" s="1" t="n">
        <f aca="false">0.03*AF88</f>
        <v>487.38</v>
      </c>
      <c r="Y88" s="1" t="n">
        <f aca="false">0.12*AF88</f>
        <v>1949.52</v>
      </c>
      <c r="Z88" s="1" t="n">
        <f aca="false">0.01*AF88</f>
        <v>162.46</v>
      </c>
      <c r="AB88" s="1" t="n">
        <f aca="false">0.01*AF88</f>
        <v>162.46</v>
      </c>
      <c r="AF88" s="16" t="n">
        <v>16246</v>
      </c>
      <c r="AG88" s="1" t="n">
        <f aca="false">E88-AF88</f>
        <v>3754</v>
      </c>
      <c r="AI88" s="1" t="n">
        <f aca="false">I88</f>
        <v>0</v>
      </c>
      <c r="AJ88" s="1" t="n">
        <f aca="false">J88</f>
        <v>0</v>
      </c>
      <c r="AK88" s="1" t="n">
        <f aca="false">K88</f>
        <v>0</v>
      </c>
      <c r="AL88" s="1" t="n">
        <f aca="false">L88</f>
        <v>0</v>
      </c>
      <c r="AM88" s="1" t="n">
        <f aca="false">M88</f>
        <v>0</v>
      </c>
      <c r="AN88" s="1" t="n">
        <f aca="false">N88</f>
        <v>2599.36</v>
      </c>
      <c r="AP88" s="1" t="n">
        <f aca="false">SUM(AI88:AO88)</f>
        <v>2599.36</v>
      </c>
    </row>
    <row r="89" customFormat="false" ht="12.75" hidden="false" customHeight="false" outlineLevel="0" collapsed="false">
      <c r="A89" s="0" t="s">
        <v>43</v>
      </c>
      <c r="B89" s="18" t="s">
        <v>149</v>
      </c>
      <c r="C89" s="18" t="s">
        <v>150</v>
      </c>
      <c r="D89" s="18" t="n">
        <v>140248</v>
      </c>
      <c r="E89" s="1" t="n">
        <v>6917.416</v>
      </c>
      <c r="G89" s="1" t="s">
        <v>148</v>
      </c>
      <c r="AF89" s="1" t="n">
        <f aca="false">SUM(I89:AE89)</f>
        <v>0</v>
      </c>
      <c r="AG89" s="1" t="n">
        <f aca="false">E89-AF89</f>
        <v>6917.416</v>
      </c>
      <c r="AI89" s="1" t="n">
        <f aca="false">I89</f>
        <v>0</v>
      </c>
      <c r="AJ89" s="1" t="n">
        <f aca="false">J89</f>
        <v>0</v>
      </c>
      <c r="AK89" s="1" t="n">
        <f aca="false">K89</f>
        <v>0</v>
      </c>
      <c r="AL89" s="1" t="n">
        <f aca="false">L89</f>
        <v>0</v>
      </c>
      <c r="AM89" s="1" t="n">
        <f aca="false">M89</f>
        <v>0</v>
      </c>
      <c r="AN89" s="1" t="n">
        <f aca="false">N89</f>
        <v>0</v>
      </c>
      <c r="AP89" s="1" t="n">
        <f aca="false">SUM(AI89:AO89)</f>
        <v>0</v>
      </c>
    </row>
    <row r="90" customFormat="false" ht="12.75" hidden="false" customHeight="false" outlineLevel="0" collapsed="false">
      <c r="A90" s="0" t="s">
        <v>43</v>
      </c>
      <c r="B90" s="18" t="s">
        <v>151</v>
      </c>
      <c r="C90" s="18" t="s">
        <v>152</v>
      </c>
      <c r="D90" s="18" t="n">
        <v>140249</v>
      </c>
      <c r="E90" s="1" t="n">
        <v>6267.407</v>
      </c>
      <c r="G90" s="1" t="s">
        <v>148</v>
      </c>
      <c r="AF90" s="1" t="n">
        <f aca="false">SUM(I90:AE90)</f>
        <v>0</v>
      </c>
      <c r="AG90" s="1" t="n">
        <f aca="false">E90-AF90</f>
        <v>6267.407</v>
      </c>
      <c r="AI90" s="1" t="n">
        <f aca="false">I90</f>
        <v>0</v>
      </c>
      <c r="AJ90" s="1" t="n">
        <f aca="false">J90</f>
        <v>0</v>
      </c>
      <c r="AK90" s="1" t="n">
        <f aca="false">K90</f>
        <v>0</v>
      </c>
      <c r="AL90" s="1" t="n">
        <f aca="false">L90</f>
        <v>0</v>
      </c>
      <c r="AM90" s="1" t="n">
        <f aca="false">M90</f>
        <v>0</v>
      </c>
      <c r="AN90" s="1" t="n">
        <f aca="false">N90</f>
        <v>0</v>
      </c>
      <c r="AP90" s="1" t="n">
        <f aca="false">SUM(AI90:AO90)</f>
        <v>0</v>
      </c>
    </row>
    <row r="91" customFormat="false" ht="12.75" hidden="false" customHeight="false" outlineLevel="0" collapsed="false">
      <c r="A91" s="0" t="s">
        <v>43</v>
      </c>
      <c r="B91" s="18" t="s">
        <v>153</v>
      </c>
      <c r="C91" s="18" t="s">
        <v>154</v>
      </c>
      <c r="D91" s="18" t="n">
        <v>140250</v>
      </c>
      <c r="E91" s="1" t="n">
        <v>1355.242</v>
      </c>
      <c r="G91" s="1" t="s">
        <v>148</v>
      </c>
      <c r="AF91" s="1" t="n">
        <f aca="false">SUM(I91:AE91)</f>
        <v>0</v>
      </c>
      <c r="AG91" s="1" t="n">
        <f aca="false">E91-AF91</f>
        <v>1355.242</v>
      </c>
      <c r="AI91" s="1" t="n">
        <f aca="false">I91</f>
        <v>0</v>
      </c>
      <c r="AJ91" s="1" t="n">
        <f aca="false">J91</f>
        <v>0</v>
      </c>
      <c r="AK91" s="1" t="n">
        <f aca="false">K91</f>
        <v>0</v>
      </c>
      <c r="AL91" s="1" t="n">
        <f aca="false">L91</f>
        <v>0</v>
      </c>
      <c r="AM91" s="1" t="n">
        <f aca="false">M91</f>
        <v>0</v>
      </c>
      <c r="AN91" s="1" t="n">
        <f aca="false">N91</f>
        <v>0</v>
      </c>
      <c r="AP91" s="1" t="n">
        <f aca="false">SUM(AI91:AO91)</f>
        <v>0</v>
      </c>
    </row>
    <row r="92" customFormat="false" ht="12.75" hidden="false" customHeight="false" outlineLevel="0" collapsed="false">
      <c r="A92" s="0" t="s">
        <v>43</v>
      </c>
      <c r="B92" s="18" t="s">
        <v>155</v>
      </c>
      <c r="C92" s="18" t="s">
        <v>156</v>
      </c>
      <c r="D92" s="18" t="n">
        <v>140251</v>
      </c>
      <c r="E92" s="1" t="n">
        <v>4595.378</v>
      </c>
      <c r="G92" s="1" t="s">
        <v>148</v>
      </c>
      <c r="AF92" s="1" t="n">
        <f aca="false">SUM(I92:AE92)</f>
        <v>0</v>
      </c>
      <c r="AG92" s="1" t="n">
        <f aca="false">E92-AF92</f>
        <v>4595.378</v>
      </c>
      <c r="AI92" s="1" t="n">
        <f aca="false">I92</f>
        <v>0</v>
      </c>
      <c r="AJ92" s="1" t="n">
        <f aca="false">J92</f>
        <v>0</v>
      </c>
      <c r="AK92" s="1" t="n">
        <f aca="false">K92</f>
        <v>0</v>
      </c>
      <c r="AL92" s="1" t="n">
        <f aca="false">L92</f>
        <v>0</v>
      </c>
      <c r="AM92" s="1" t="n">
        <f aca="false">M92</f>
        <v>0</v>
      </c>
      <c r="AN92" s="1" t="n">
        <f aca="false">N92</f>
        <v>0</v>
      </c>
      <c r="AP92" s="1" t="n">
        <f aca="false">SUM(AI92:AO92)</f>
        <v>0</v>
      </c>
    </row>
    <row r="93" customFormat="false" ht="12.75" hidden="false" customHeight="false" outlineLevel="0" collapsed="false">
      <c r="A93" s="0" t="s">
        <v>43</v>
      </c>
      <c r="B93" s="18" t="s">
        <v>157</v>
      </c>
      <c r="C93" s="18" t="s">
        <v>158</v>
      </c>
      <c r="D93" s="18" t="n">
        <v>140252</v>
      </c>
      <c r="E93" s="1" t="n">
        <v>1056.456</v>
      </c>
      <c r="G93" s="1" t="s">
        <v>148</v>
      </c>
      <c r="AF93" s="1" t="n">
        <f aca="false">SUM(I93:AE93)</f>
        <v>0</v>
      </c>
      <c r="AG93" s="1" t="n">
        <f aca="false">E93-AF93</f>
        <v>1056.456</v>
      </c>
      <c r="AI93" s="1" t="n">
        <f aca="false">I93</f>
        <v>0</v>
      </c>
      <c r="AJ93" s="1" t="n">
        <f aca="false">J93</f>
        <v>0</v>
      </c>
      <c r="AK93" s="1" t="n">
        <f aca="false">K93</f>
        <v>0</v>
      </c>
      <c r="AL93" s="1" t="n">
        <f aca="false">L93</f>
        <v>0</v>
      </c>
      <c r="AM93" s="1" t="n">
        <f aca="false">M93</f>
        <v>0</v>
      </c>
      <c r="AN93" s="1" t="n">
        <f aca="false">N93</f>
        <v>0</v>
      </c>
      <c r="AP93" s="1" t="n">
        <f aca="false">SUM(AI93:AO93)</f>
        <v>0</v>
      </c>
    </row>
    <row r="94" customFormat="false" ht="12.75" hidden="false" customHeight="false" outlineLevel="0" collapsed="false">
      <c r="A94" s="0" t="s">
        <v>43</v>
      </c>
      <c r="B94" s="18" t="s">
        <v>159</v>
      </c>
      <c r="C94" s="18" t="s">
        <v>160</v>
      </c>
      <c r="D94" s="18" t="n">
        <v>140253</v>
      </c>
      <c r="E94" s="1" t="n">
        <v>1545.102</v>
      </c>
      <c r="G94" s="1" t="s">
        <v>148</v>
      </c>
      <c r="AF94" s="1" t="n">
        <f aca="false">SUM(I94:AE94)</f>
        <v>0</v>
      </c>
      <c r="AG94" s="1" t="n">
        <f aca="false">E94-AF94</f>
        <v>1545.102</v>
      </c>
      <c r="AI94" s="1" t="n">
        <f aca="false">I94</f>
        <v>0</v>
      </c>
      <c r="AJ94" s="1" t="n">
        <f aca="false">J94</f>
        <v>0</v>
      </c>
      <c r="AK94" s="1" t="n">
        <f aca="false">K94</f>
        <v>0</v>
      </c>
      <c r="AL94" s="1" t="n">
        <f aca="false">L94</f>
        <v>0</v>
      </c>
      <c r="AM94" s="1" t="n">
        <f aca="false">M94</f>
        <v>0</v>
      </c>
      <c r="AN94" s="1" t="n">
        <f aca="false">N94</f>
        <v>0</v>
      </c>
      <c r="AP94" s="1" t="n">
        <f aca="false">SUM(AI94:AO94)</f>
        <v>0</v>
      </c>
    </row>
    <row r="95" customFormat="false" ht="12.75" hidden="false" customHeight="false" outlineLevel="0" collapsed="false">
      <c r="A95" s="0" t="s">
        <v>43</v>
      </c>
      <c r="B95" s="18" t="s">
        <v>161</v>
      </c>
      <c r="C95" s="18" t="s">
        <v>162</v>
      </c>
      <c r="D95" s="18" t="n">
        <v>140254</v>
      </c>
      <c r="E95" s="1" t="n">
        <v>675.457</v>
      </c>
      <c r="G95" s="1" t="s">
        <v>148</v>
      </c>
      <c r="AF95" s="1" t="n">
        <f aca="false">SUM(I95:AE95)</f>
        <v>0</v>
      </c>
      <c r="AG95" s="1" t="n">
        <f aca="false">E95-AF95</f>
        <v>675.457</v>
      </c>
      <c r="AI95" s="1" t="n">
        <f aca="false">I95</f>
        <v>0</v>
      </c>
      <c r="AJ95" s="1" t="n">
        <f aca="false">J95</f>
        <v>0</v>
      </c>
      <c r="AK95" s="1" t="n">
        <f aca="false">K95</f>
        <v>0</v>
      </c>
      <c r="AL95" s="1" t="n">
        <f aca="false">L95</f>
        <v>0</v>
      </c>
      <c r="AM95" s="1" t="n">
        <f aca="false">M95</f>
        <v>0</v>
      </c>
      <c r="AN95" s="1" t="n">
        <f aca="false">N95</f>
        <v>0</v>
      </c>
      <c r="AP95" s="1" t="n">
        <f aca="false">SUM(AI95:AO95)</f>
        <v>0</v>
      </c>
    </row>
    <row r="96" customFormat="false" ht="12.75" hidden="false" customHeight="false" outlineLevel="0" collapsed="false">
      <c r="A96" s="0" t="s">
        <v>43</v>
      </c>
      <c r="B96" s="18" t="s">
        <v>163</v>
      </c>
      <c r="C96" s="18" t="s">
        <v>164</v>
      </c>
      <c r="D96" s="18" t="n">
        <v>140255</v>
      </c>
      <c r="E96" s="1" t="n">
        <v>968.281</v>
      </c>
      <c r="G96" s="1" t="s">
        <v>148</v>
      </c>
      <c r="AF96" s="1" t="n">
        <f aca="false">SUM(I96:AE96)</f>
        <v>0</v>
      </c>
      <c r="AG96" s="1" t="n">
        <f aca="false">E96-AF96</f>
        <v>968.281</v>
      </c>
      <c r="AI96" s="1" t="n">
        <f aca="false">I96</f>
        <v>0</v>
      </c>
      <c r="AJ96" s="1" t="n">
        <f aca="false">J96</f>
        <v>0</v>
      </c>
      <c r="AK96" s="1" t="n">
        <f aca="false">K96</f>
        <v>0</v>
      </c>
      <c r="AL96" s="1" t="n">
        <f aca="false">L96</f>
        <v>0</v>
      </c>
      <c r="AM96" s="1" t="n">
        <f aca="false">M96</f>
        <v>0</v>
      </c>
      <c r="AN96" s="1" t="n">
        <f aca="false">N96</f>
        <v>0</v>
      </c>
      <c r="AP96" s="1" t="n">
        <f aca="false">SUM(AI96:AO96)</f>
        <v>0</v>
      </c>
    </row>
    <row r="97" customFormat="false" ht="12.75" hidden="false" customHeight="false" outlineLevel="0" collapsed="false">
      <c r="A97" s="0" t="s">
        <v>43</v>
      </c>
      <c r="B97" s="18" t="s">
        <v>165</v>
      </c>
      <c r="C97" s="18" t="s">
        <v>166</v>
      </c>
      <c r="D97" s="18" t="n">
        <v>140256</v>
      </c>
      <c r="E97" s="1" t="n">
        <v>0</v>
      </c>
      <c r="G97" s="1" t="s">
        <v>148</v>
      </c>
      <c r="AF97" s="1" t="n">
        <f aca="false">SUM(I97:AE97)</f>
        <v>0</v>
      </c>
      <c r="AG97" s="1" t="n">
        <f aca="false">E97-AF97</f>
        <v>0</v>
      </c>
      <c r="AI97" s="1" t="n">
        <f aca="false">I97</f>
        <v>0</v>
      </c>
      <c r="AJ97" s="1" t="n">
        <f aca="false">J97</f>
        <v>0</v>
      </c>
      <c r="AK97" s="1" t="n">
        <f aca="false">K97</f>
        <v>0</v>
      </c>
      <c r="AL97" s="1" t="n">
        <f aca="false">L97</f>
        <v>0</v>
      </c>
      <c r="AM97" s="1" t="n">
        <f aca="false">M97</f>
        <v>0</v>
      </c>
      <c r="AN97" s="1" t="n">
        <f aca="false">N97</f>
        <v>0</v>
      </c>
      <c r="AP97" s="1" t="n">
        <f aca="false">SUM(AI97:AO97)</f>
        <v>0</v>
      </c>
    </row>
    <row r="98" customFormat="false" ht="12.75" hidden="false" customHeight="false" outlineLevel="0" collapsed="false">
      <c r="A98" s="0" t="s">
        <v>43</v>
      </c>
      <c r="B98" s="18" t="s">
        <v>167</v>
      </c>
      <c r="C98" s="18" t="s">
        <v>162</v>
      </c>
      <c r="D98" s="18" t="n">
        <v>140315</v>
      </c>
      <c r="E98" s="1" t="n">
        <v>7.704</v>
      </c>
      <c r="G98" s="1" t="s">
        <v>148</v>
      </c>
    </row>
    <row r="99" customFormat="false" ht="12.75" hidden="false" customHeight="false" outlineLevel="0" collapsed="false">
      <c r="A99" s="0" t="s">
        <v>43</v>
      </c>
      <c r="B99" s="18" t="s">
        <v>168</v>
      </c>
      <c r="C99" s="18" t="s">
        <v>147</v>
      </c>
      <c r="D99" s="18" t="n">
        <v>140345</v>
      </c>
      <c r="E99" s="1" t="n">
        <v>1243.2</v>
      </c>
      <c r="G99" s="1" t="s">
        <v>148</v>
      </c>
      <c r="AF99" s="1" t="n">
        <f aca="false">SUM(I99:AE99)</f>
        <v>0</v>
      </c>
      <c r="AG99" s="1" t="n">
        <f aca="false">E99-AF99</f>
        <v>1243.2</v>
      </c>
      <c r="AI99" s="1" t="n">
        <f aca="false">I99</f>
        <v>0</v>
      </c>
      <c r="AJ99" s="1" t="n">
        <f aca="false">J99</f>
        <v>0</v>
      </c>
      <c r="AK99" s="1" t="n">
        <f aca="false">K99</f>
        <v>0</v>
      </c>
      <c r="AL99" s="1" t="n">
        <f aca="false">L99</f>
        <v>0</v>
      </c>
      <c r="AM99" s="1" t="n">
        <f aca="false">M99</f>
        <v>0</v>
      </c>
      <c r="AN99" s="1" t="n">
        <f aca="false">N99</f>
        <v>0</v>
      </c>
      <c r="AP99" s="1" t="n">
        <f aca="false">SUM(AI99:AO99)</f>
        <v>0</v>
      </c>
    </row>
    <row r="100" customFormat="false" ht="12.75" hidden="false" customHeight="false" outlineLevel="0" collapsed="false">
      <c r="A100" s="0" t="s">
        <v>43</v>
      </c>
      <c r="B100" s="18" t="s">
        <v>169</v>
      </c>
      <c r="C100" s="18" t="s">
        <v>170</v>
      </c>
      <c r="D100" s="18" t="n">
        <v>140346</v>
      </c>
      <c r="E100" s="1" t="n">
        <v>318.504</v>
      </c>
      <c r="G100" s="1" t="s">
        <v>148</v>
      </c>
      <c r="AF100" s="1" t="n">
        <f aca="false">SUM(I100:AE100)</f>
        <v>0</v>
      </c>
      <c r="AG100" s="1" t="n">
        <f aca="false">E100-AF100</f>
        <v>318.504</v>
      </c>
      <c r="AI100" s="1" t="n">
        <f aca="false">I100</f>
        <v>0</v>
      </c>
      <c r="AJ100" s="1" t="n">
        <f aca="false">J100</f>
        <v>0</v>
      </c>
      <c r="AK100" s="1" t="n">
        <f aca="false">K100</f>
        <v>0</v>
      </c>
      <c r="AL100" s="1" t="n">
        <f aca="false">L100</f>
        <v>0</v>
      </c>
      <c r="AM100" s="1" t="n">
        <f aca="false">M100</f>
        <v>0</v>
      </c>
      <c r="AN100" s="1" t="n">
        <f aca="false">N100</f>
        <v>0</v>
      </c>
      <c r="AP100" s="1" t="n">
        <f aca="false">SUM(AI100:AO100)</f>
        <v>0</v>
      </c>
    </row>
    <row r="101" customFormat="false" ht="12.75" hidden="false" customHeight="false" outlineLevel="0" collapsed="false">
      <c r="A101" s="0" t="s">
        <v>43</v>
      </c>
      <c r="B101" s="18" t="s">
        <v>171</v>
      </c>
      <c r="C101" s="18" t="s">
        <v>147</v>
      </c>
      <c r="D101" s="18" t="n">
        <v>140347</v>
      </c>
      <c r="E101" s="1" t="n">
        <v>0</v>
      </c>
      <c r="G101" s="1" t="s">
        <v>148</v>
      </c>
      <c r="N101" s="1" t="n">
        <v>3488</v>
      </c>
      <c r="P101" s="1" t="n">
        <v>2322.563</v>
      </c>
      <c r="R101" s="1" t="n">
        <v>3946.391</v>
      </c>
      <c r="S101" s="1" t="n">
        <v>2801.304</v>
      </c>
      <c r="T101" s="1" t="n">
        <v>858.563</v>
      </c>
      <c r="U101" s="1" t="n">
        <v>263.967</v>
      </c>
      <c r="V101" s="1" t="n">
        <v>2786.503</v>
      </c>
      <c r="W101" s="1" t="n">
        <v>1629.737</v>
      </c>
      <c r="X101" s="1" t="n">
        <v>744.965</v>
      </c>
      <c r="Y101" s="1" t="n">
        <v>2642.163</v>
      </c>
      <c r="Z101" s="1" t="n">
        <v>145.155</v>
      </c>
      <c r="AA101" s="1" t="n">
        <v>8.72</v>
      </c>
      <c r="AB101" s="1" t="n">
        <v>214.662</v>
      </c>
      <c r="AC101" s="1" t="n">
        <v>1</v>
      </c>
      <c r="AF101" s="1" t="n">
        <f aca="false">SUM(I101:AE101)</f>
        <v>21853.693</v>
      </c>
      <c r="AG101" s="1" t="n">
        <f aca="false">E101-AF101</f>
        <v>-21853.693</v>
      </c>
      <c r="AI101" s="1" t="n">
        <f aca="false">I101</f>
        <v>0</v>
      </c>
      <c r="AJ101" s="1" t="n">
        <f aca="false">J101</f>
        <v>0</v>
      </c>
      <c r="AK101" s="1" t="n">
        <f aca="false">K101</f>
        <v>0</v>
      </c>
      <c r="AL101" s="1" t="n">
        <f aca="false">L101</f>
        <v>0</v>
      </c>
      <c r="AM101" s="1" t="n">
        <f aca="false">M101</f>
        <v>0</v>
      </c>
      <c r="AN101" s="1" t="n">
        <f aca="false">N101</f>
        <v>3488</v>
      </c>
      <c r="AP101" s="1" t="n">
        <f aca="false">SUM(AI101:AO101)</f>
        <v>3488</v>
      </c>
    </row>
    <row r="103" customFormat="false" ht="12.75" hidden="false" customHeight="false" outlineLevel="0" collapsed="false">
      <c r="A103" s="19"/>
      <c r="B103" s="19" t="s">
        <v>172</v>
      </c>
      <c r="C103" s="19"/>
      <c r="D103" s="19"/>
      <c r="E103" s="20" t="n">
        <f aca="false">SUM(E88:E102)</f>
        <v>44950.147</v>
      </c>
      <c r="F103" s="20"/>
      <c r="G103" s="20"/>
      <c r="H103" s="20"/>
      <c r="I103" s="20" t="n">
        <f aca="false">SUM(I88:I102)</f>
        <v>0</v>
      </c>
      <c r="J103" s="20" t="n">
        <f aca="false">SUM(J88:J102)</f>
        <v>0</v>
      </c>
      <c r="K103" s="20" t="n">
        <f aca="false">SUM(K88:K102)</f>
        <v>0</v>
      </c>
      <c r="L103" s="20" t="n">
        <f aca="false">SUM(L88:L102)</f>
        <v>0</v>
      </c>
      <c r="M103" s="20" t="n">
        <f aca="false">SUM(M88:M102)</f>
        <v>0</v>
      </c>
      <c r="N103" s="20" t="n">
        <f aca="false">SUM(N88:N102)</f>
        <v>6087.36</v>
      </c>
      <c r="O103" s="20" t="n">
        <f aca="false">SUM(O88:O102)</f>
        <v>0</v>
      </c>
      <c r="P103" s="20" t="n">
        <f aca="false">SUM(P88:P102)</f>
        <v>4109.623</v>
      </c>
      <c r="Q103" s="20" t="n">
        <f aca="false">SUM(Q88:Q102)</f>
        <v>0</v>
      </c>
      <c r="R103" s="20" t="n">
        <f aca="false">SUM(R88:R102)</f>
        <v>6870.671</v>
      </c>
      <c r="S103" s="20" t="n">
        <f aca="false">SUM(S88:S102)</f>
        <v>4913.284</v>
      </c>
      <c r="T103" s="20" t="n">
        <f aca="false">SUM(T88:T102)</f>
        <v>1508.403</v>
      </c>
      <c r="U103" s="20" t="n">
        <f aca="false">SUM(U88:U102)</f>
        <v>426.427</v>
      </c>
      <c r="V103" s="20" t="n">
        <f aca="false">SUM(V88:V102)</f>
        <v>4898.483</v>
      </c>
      <c r="W103" s="20" t="n">
        <f aca="false">SUM(W88:W102)</f>
        <v>2766.957</v>
      </c>
      <c r="X103" s="20" t="n">
        <f aca="false">SUM(X88:X102)</f>
        <v>1232.345</v>
      </c>
      <c r="Y103" s="20" t="n">
        <f aca="false">SUM(Y88:Y102)</f>
        <v>4591.683</v>
      </c>
      <c r="Z103" s="20" t="n">
        <f aca="false">SUM(Z88:Z102)</f>
        <v>307.615</v>
      </c>
      <c r="AA103" s="20" t="n">
        <f aca="false">SUM(AA88:AA102)</f>
        <v>8.72</v>
      </c>
      <c r="AB103" s="20" t="n">
        <f aca="false">SUM(AB88:AB102)</f>
        <v>377.122</v>
      </c>
      <c r="AC103" s="20" t="n">
        <f aca="false">SUM(AC88:AC102)</f>
        <v>1</v>
      </c>
      <c r="AD103" s="20" t="n">
        <f aca="false">SUM(AD88:AD102)</f>
        <v>0</v>
      </c>
      <c r="AE103" s="20" t="n">
        <f aca="false">SUM(AE88:AE102)</f>
        <v>0</v>
      </c>
      <c r="AF103" s="20" t="n">
        <f aca="false">SUM(AF88:AF102)</f>
        <v>38099.693</v>
      </c>
      <c r="AG103" s="20" t="n">
        <f aca="false">SUM(AG88:AG102)</f>
        <v>6842.75</v>
      </c>
      <c r="AH103" s="14"/>
      <c r="AI103" s="20" t="n">
        <f aca="false">SUM(AI88:AI102)</f>
        <v>0</v>
      </c>
      <c r="AJ103" s="20" t="n">
        <f aca="false">SUM(AJ88:AJ102)</f>
        <v>0</v>
      </c>
      <c r="AK103" s="20" t="n">
        <f aca="false">SUM(AK88:AK102)</f>
        <v>0</v>
      </c>
      <c r="AL103" s="20" t="n">
        <f aca="false">SUM(AL88:AL102)</f>
        <v>0</v>
      </c>
      <c r="AM103" s="20" t="n">
        <f aca="false">SUM(AM88:AM102)</f>
        <v>0</v>
      </c>
      <c r="AN103" s="20" t="n">
        <f aca="false">SUM(AN88:AN102)</f>
        <v>6087.36</v>
      </c>
      <c r="AO103" s="20"/>
      <c r="AP103" s="20" t="n">
        <f aca="false">SUM(AP88:AP102)</f>
        <v>6087.36</v>
      </c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</row>
    <row r="105" customFormat="false" ht="12.75" hidden="false" customHeight="false" outlineLevel="0" collapsed="false">
      <c r="A105" s="17" t="s">
        <v>173</v>
      </c>
    </row>
    <row r="106" customFormat="false" ht="12.75" hidden="false" customHeight="false" outlineLevel="0" collapsed="false">
      <c r="A106" s="0" t="s">
        <v>43</v>
      </c>
      <c r="B106" s="18" t="s">
        <v>174</v>
      </c>
      <c r="C106" s="0" t="s">
        <v>175</v>
      </c>
      <c r="D106" s="18" t="n">
        <v>100801</v>
      </c>
      <c r="E106" s="1" t="n">
        <v>4376</v>
      </c>
      <c r="G106" s="1" t="s">
        <v>176</v>
      </c>
      <c r="I106" s="1" t="n">
        <v>437.645</v>
      </c>
      <c r="J106" s="1" t="n">
        <v>131.294</v>
      </c>
      <c r="K106" s="1" t="n">
        <v>43.765</v>
      </c>
      <c r="L106" s="1" t="n">
        <v>43.765</v>
      </c>
      <c r="M106" s="1" t="n">
        <v>437.645</v>
      </c>
      <c r="N106" s="1" t="n">
        <v>43.765</v>
      </c>
      <c r="R106" s="1" t="n">
        <v>306.352</v>
      </c>
      <c r="T106" s="1" t="n">
        <v>131.294</v>
      </c>
      <c r="U106" s="1" t="n">
        <v>393.881</v>
      </c>
      <c r="V106" s="1" t="n">
        <v>437.645</v>
      </c>
      <c r="W106" s="1" t="n">
        <v>437.645</v>
      </c>
      <c r="X106" s="1" t="n">
        <v>437.645</v>
      </c>
      <c r="Y106" s="1" t="n">
        <v>43.765</v>
      </c>
      <c r="Z106" s="1" t="n">
        <v>43.765</v>
      </c>
      <c r="AA106" s="1" t="n">
        <v>43.765</v>
      </c>
      <c r="AB106" s="1" t="n">
        <v>43.765</v>
      </c>
      <c r="AC106" s="1" t="n">
        <v>43.765</v>
      </c>
      <c r="AF106" s="1" t="n">
        <f aca="false">SUM(I106:AE106)</f>
        <v>3501.166</v>
      </c>
      <c r="AG106" s="1" t="n">
        <f aca="false">E106-AF106</f>
        <v>874.834</v>
      </c>
      <c r="AI106" s="1" t="n">
        <f aca="false">I106</f>
        <v>437.645</v>
      </c>
      <c r="AJ106" s="1" t="n">
        <f aca="false">J106</f>
        <v>131.294</v>
      </c>
      <c r="AK106" s="1" t="n">
        <f aca="false">K106</f>
        <v>43.765</v>
      </c>
      <c r="AL106" s="1" t="n">
        <f aca="false">L106</f>
        <v>43.765</v>
      </c>
      <c r="AM106" s="1" t="n">
        <f aca="false">M106</f>
        <v>437.645</v>
      </c>
      <c r="AN106" s="1" t="n">
        <f aca="false">N106</f>
        <v>43.765</v>
      </c>
      <c r="AP106" s="1" t="n">
        <f aca="false">SUM(AI106:AO106)</f>
        <v>1137.879</v>
      </c>
    </row>
    <row r="107" customFormat="false" ht="12.75" hidden="false" customHeight="false" outlineLevel="0" collapsed="false">
      <c r="A107" s="0" t="s">
        <v>43</v>
      </c>
      <c r="B107" s="0" t="s">
        <v>177</v>
      </c>
      <c r="C107" s="0" t="s">
        <v>178</v>
      </c>
      <c r="D107" s="0" t="n">
        <v>100874</v>
      </c>
      <c r="E107" s="1" t="n">
        <v>737</v>
      </c>
      <c r="G107" s="1" t="s">
        <v>46</v>
      </c>
      <c r="AF107" s="1" t="n">
        <f aca="false">SUM(I107:AE107)</f>
        <v>0</v>
      </c>
      <c r="AG107" s="1" t="n">
        <f aca="false">E107-AF107</f>
        <v>737</v>
      </c>
      <c r="AI107" s="1" t="n">
        <f aca="false">I107</f>
        <v>0</v>
      </c>
      <c r="AJ107" s="1" t="n">
        <f aca="false">J107</f>
        <v>0</v>
      </c>
      <c r="AK107" s="1" t="n">
        <f aca="false">K107</f>
        <v>0</v>
      </c>
      <c r="AL107" s="1" t="n">
        <f aca="false">L107</f>
        <v>0</v>
      </c>
      <c r="AM107" s="1" t="n">
        <f aca="false">M107</f>
        <v>0</v>
      </c>
      <c r="AN107" s="1" t="n">
        <f aca="false">N107</f>
        <v>0</v>
      </c>
      <c r="AP107" s="1" t="n">
        <f aca="false">SUM(AI107:AO107)</f>
        <v>0</v>
      </c>
    </row>
    <row r="108" customFormat="false" ht="12.75" hidden="false" customHeight="false" outlineLevel="0" collapsed="false">
      <c r="A108" s="0" t="s">
        <v>43</v>
      </c>
      <c r="B108" s="0" t="s">
        <v>179</v>
      </c>
      <c r="C108" s="0" t="s">
        <v>180</v>
      </c>
      <c r="D108" s="0" t="n">
        <v>100875</v>
      </c>
      <c r="E108" s="1" t="n">
        <v>1156</v>
      </c>
      <c r="G108" s="1" t="s">
        <v>46</v>
      </c>
      <c r="AF108" s="1" t="n">
        <f aca="false">SUM(I108:AE108)</f>
        <v>0</v>
      </c>
      <c r="AG108" s="1" t="n">
        <f aca="false">E108-AF108</f>
        <v>1156</v>
      </c>
      <c r="AI108" s="1" t="n">
        <f aca="false">I108</f>
        <v>0</v>
      </c>
      <c r="AJ108" s="1" t="n">
        <f aca="false">J108</f>
        <v>0</v>
      </c>
      <c r="AK108" s="1" t="n">
        <f aca="false">K108</f>
        <v>0</v>
      </c>
      <c r="AL108" s="1" t="n">
        <f aca="false">L108</f>
        <v>0</v>
      </c>
      <c r="AM108" s="1" t="n">
        <f aca="false">M108</f>
        <v>0</v>
      </c>
      <c r="AN108" s="1" t="n">
        <f aca="false">N108</f>
        <v>0</v>
      </c>
      <c r="AP108" s="1" t="n">
        <f aca="false">SUM(AI108:AO108)</f>
        <v>0</v>
      </c>
    </row>
    <row r="109" customFormat="false" ht="12.75" hidden="false" customHeight="false" outlineLevel="0" collapsed="false">
      <c r="A109" s="0" t="s">
        <v>43</v>
      </c>
      <c r="B109" s="0" t="s">
        <v>181</v>
      </c>
      <c r="C109" s="0" t="s">
        <v>182</v>
      </c>
      <c r="D109" s="0" t="n">
        <v>100876</v>
      </c>
      <c r="E109" s="1" t="n">
        <v>4929</v>
      </c>
      <c r="G109" s="1" t="s">
        <v>46</v>
      </c>
      <c r="AF109" s="1" t="n">
        <f aca="false">SUM(I109:AE109)</f>
        <v>0</v>
      </c>
      <c r="AG109" s="1" t="n">
        <f aca="false">E109-AF109</f>
        <v>4929</v>
      </c>
      <c r="AI109" s="1" t="n">
        <f aca="false">I109</f>
        <v>0</v>
      </c>
      <c r="AJ109" s="1" t="n">
        <f aca="false">J109</f>
        <v>0</v>
      </c>
      <c r="AK109" s="1" t="n">
        <f aca="false">K109</f>
        <v>0</v>
      </c>
      <c r="AL109" s="1" t="n">
        <f aca="false">L109</f>
        <v>0</v>
      </c>
      <c r="AM109" s="1" t="n">
        <f aca="false">M109</f>
        <v>0</v>
      </c>
      <c r="AN109" s="1" t="n">
        <f aca="false">N109</f>
        <v>0</v>
      </c>
      <c r="AP109" s="1" t="n">
        <f aca="false">SUM(AI109:AO109)</f>
        <v>0</v>
      </c>
    </row>
    <row r="110" customFormat="false" ht="12.75" hidden="false" customHeight="false" outlineLevel="0" collapsed="false">
      <c r="A110" s="0" t="s">
        <v>43</v>
      </c>
      <c r="B110" s="0" t="s">
        <v>183</v>
      </c>
      <c r="C110" s="0" t="s">
        <v>184</v>
      </c>
      <c r="D110" s="0" t="n">
        <v>100877</v>
      </c>
      <c r="E110" s="1" t="n">
        <v>1052</v>
      </c>
      <c r="G110" s="1" t="s">
        <v>46</v>
      </c>
      <c r="AF110" s="1" t="n">
        <f aca="false">SUM(I110:AE110)</f>
        <v>0</v>
      </c>
      <c r="AG110" s="1" t="n">
        <f aca="false">E110-AF110</f>
        <v>1052</v>
      </c>
      <c r="AI110" s="1" t="n">
        <f aca="false">I110</f>
        <v>0</v>
      </c>
      <c r="AJ110" s="1" t="n">
        <f aca="false">J110</f>
        <v>0</v>
      </c>
      <c r="AK110" s="1" t="n">
        <f aca="false">K110</f>
        <v>0</v>
      </c>
      <c r="AL110" s="1" t="n">
        <f aca="false">L110</f>
        <v>0</v>
      </c>
      <c r="AM110" s="1" t="n">
        <f aca="false">M110</f>
        <v>0</v>
      </c>
      <c r="AN110" s="1" t="n">
        <f aca="false">N110</f>
        <v>0</v>
      </c>
      <c r="AP110" s="1" t="n">
        <f aca="false">SUM(AI110:AO110)</f>
        <v>0</v>
      </c>
    </row>
    <row r="111" customFormat="false" ht="12.75" hidden="false" customHeight="false" outlineLevel="0" collapsed="false">
      <c r="A111" s="0" t="s">
        <v>43</v>
      </c>
      <c r="B111" s="0" t="s">
        <v>185</v>
      </c>
      <c r="C111" s="0" t="s">
        <v>182</v>
      </c>
      <c r="D111" s="0" t="n">
        <v>103102</v>
      </c>
      <c r="E111" s="1" t="n">
        <f aca="false">4901-4901</f>
        <v>0</v>
      </c>
      <c r="G111" s="1" t="s">
        <v>46</v>
      </c>
      <c r="AF111" s="1" t="n">
        <f aca="false">SUM(I111:AE111)</f>
        <v>0</v>
      </c>
      <c r="AG111" s="1" t="n">
        <f aca="false">E111-AF111</f>
        <v>0</v>
      </c>
      <c r="AI111" s="1" t="n">
        <f aca="false">I111</f>
        <v>0</v>
      </c>
      <c r="AJ111" s="1" t="n">
        <f aca="false">J111</f>
        <v>0</v>
      </c>
      <c r="AK111" s="1" t="n">
        <f aca="false">K111</f>
        <v>0</v>
      </c>
      <c r="AL111" s="1" t="n">
        <f aca="false">L111</f>
        <v>0</v>
      </c>
      <c r="AM111" s="1" t="n">
        <f aca="false">M111</f>
        <v>0</v>
      </c>
      <c r="AN111" s="1" t="n">
        <f aca="false">N111</f>
        <v>0</v>
      </c>
      <c r="AP111" s="1" t="n">
        <f aca="false">SUM(AI111:AO111)</f>
        <v>0</v>
      </c>
    </row>
    <row r="113" customFormat="false" ht="12.75" hidden="false" customHeight="false" outlineLevel="0" collapsed="false">
      <c r="A113" s="19"/>
      <c r="B113" s="19" t="s">
        <v>186</v>
      </c>
      <c r="C113" s="19"/>
      <c r="D113" s="19"/>
      <c r="E113" s="20" t="n">
        <f aca="false">SUM(E106:E112)</f>
        <v>12250</v>
      </c>
      <c r="F113" s="20"/>
      <c r="G113" s="20"/>
      <c r="H113" s="20"/>
      <c r="I113" s="20" t="n">
        <f aca="false">SUM(I106:I112)</f>
        <v>437.645</v>
      </c>
      <c r="J113" s="20" t="n">
        <f aca="false">SUM(J106:J112)</f>
        <v>131.294</v>
      </c>
      <c r="K113" s="20" t="n">
        <f aca="false">SUM(K106:K112)</f>
        <v>43.765</v>
      </c>
      <c r="L113" s="20" t="n">
        <f aca="false">SUM(L106:L112)</f>
        <v>43.765</v>
      </c>
      <c r="M113" s="20" t="n">
        <f aca="false">SUM(M106:M112)</f>
        <v>437.645</v>
      </c>
      <c r="N113" s="20" t="n">
        <f aca="false">SUM(N106:N112)</f>
        <v>43.765</v>
      </c>
      <c r="O113" s="20" t="n">
        <f aca="false">SUM(O106:O112)</f>
        <v>0</v>
      </c>
      <c r="P113" s="20" t="n">
        <f aca="false">SUM(P106:P112)</f>
        <v>0</v>
      </c>
      <c r="Q113" s="20" t="n">
        <f aca="false">SUM(Q106:Q112)</f>
        <v>0</v>
      </c>
      <c r="R113" s="20" t="n">
        <f aca="false">SUM(R106:R112)</f>
        <v>306.352</v>
      </c>
      <c r="S113" s="20" t="n">
        <f aca="false">SUM(S106:S112)</f>
        <v>0</v>
      </c>
      <c r="T113" s="20" t="n">
        <f aca="false">SUM(T106:T112)</f>
        <v>131.294</v>
      </c>
      <c r="U113" s="20" t="n">
        <f aca="false">SUM(U106:U112)</f>
        <v>393.881</v>
      </c>
      <c r="V113" s="20" t="n">
        <f aca="false">SUM(V106:V112)</f>
        <v>437.645</v>
      </c>
      <c r="W113" s="20" t="n">
        <f aca="false">SUM(W106:W112)</f>
        <v>437.645</v>
      </c>
      <c r="X113" s="20" t="n">
        <f aca="false">SUM(X106:X112)</f>
        <v>437.645</v>
      </c>
      <c r="Y113" s="20" t="n">
        <f aca="false">SUM(Y106:Y112)</f>
        <v>43.765</v>
      </c>
      <c r="Z113" s="20" t="n">
        <f aca="false">SUM(Z106:Z112)</f>
        <v>43.765</v>
      </c>
      <c r="AA113" s="20" t="n">
        <f aca="false">SUM(AA106:AA112)</f>
        <v>43.765</v>
      </c>
      <c r="AB113" s="20" t="n">
        <f aca="false">SUM(AB106:AB112)</f>
        <v>43.765</v>
      </c>
      <c r="AC113" s="20" t="n">
        <f aca="false">SUM(AC106:AC112)</f>
        <v>43.765</v>
      </c>
      <c r="AD113" s="20" t="n">
        <f aca="false">SUM(AD106:AD112)</f>
        <v>0</v>
      </c>
      <c r="AE113" s="20" t="n">
        <f aca="false">SUM(AE106:AE112)</f>
        <v>0</v>
      </c>
      <c r="AF113" s="20" t="n">
        <f aca="false">SUM(AF106:AF112)</f>
        <v>3501.166</v>
      </c>
      <c r="AG113" s="20" t="n">
        <f aca="false">SUM(AG106:AG112)</f>
        <v>8748.834</v>
      </c>
      <c r="AH113" s="14"/>
      <c r="AI113" s="20" t="n">
        <f aca="false">SUM(AI106:AI112)</f>
        <v>437.645</v>
      </c>
      <c r="AJ113" s="20" t="n">
        <f aca="false">SUM(AJ106:AJ112)</f>
        <v>131.294</v>
      </c>
      <c r="AK113" s="20" t="n">
        <f aca="false">SUM(AK106:AK112)</f>
        <v>43.765</v>
      </c>
      <c r="AL113" s="20" t="n">
        <f aca="false">SUM(AL106:AL112)</f>
        <v>43.765</v>
      </c>
      <c r="AM113" s="20" t="n">
        <f aca="false">SUM(AM106:AM112)</f>
        <v>437.645</v>
      </c>
      <c r="AN113" s="20" t="n">
        <f aca="false">SUM(AN106:AN112)</f>
        <v>43.765</v>
      </c>
      <c r="AO113" s="20"/>
      <c r="AP113" s="20" t="n">
        <f aca="false">SUM(AP106:AP112)</f>
        <v>1137.879</v>
      </c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  <c r="IW113" s="15"/>
    </row>
    <row r="115" customFormat="false" ht="12.75" hidden="false" customHeight="false" outlineLevel="0" collapsed="false">
      <c r="A115" s="17" t="s">
        <v>187</v>
      </c>
    </row>
    <row r="116" customFormat="false" ht="12.75" hidden="false" customHeight="false" outlineLevel="0" collapsed="false">
      <c r="A116" s="0" t="s">
        <v>43</v>
      </c>
      <c r="B116" s="0" t="s">
        <v>188</v>
      </c>
      <c r="C116" s="0" t="s">
        <v>189</v>
      </c>
      <c r="D116" s="0" t="n">
        <v>100008</v>
      </c>
      <c r="E116" s="1" t="n">
        <v>597</v>
      </c>
      <c r="G116" s="1" t="s">
        <v>54</v>
      </c>
      <c r="I116" s="1" t="n">
        <v>11.209</v>
      </c>
      <c r="J116" s="1" t="n">
        <v>19.676</v>
      </c>
      <c r="K116" s="1" t="n">
        <v>1.371</v>
      </c>
      <c r="L116" s="1" t="n">
        <v>12.7</v>
      </c>
      <c r="M116" s="1" t="n">
        <v>59.266</v>
      </c>
      <c r="N116" s="1" t="n">
        <v>46.268</v>
      </c>
      <c r="P116" s="1" t="n">
        <v>14.369</v>
      </c>
      <c r="Q116" s="1" t="n">
        <v>47.58</v>
      </c>
      <c r="R116" s="1" t="n">
        <v>74.887</v>
      </c>
      <c r="T116" s="1" t="n">
        <v>22.12</v>
      </c>
      <c r="U116" s="1" t="n">
        <v>13.833</v>
      </c>
      <c r="V116" s="1" t="n">
        <v>91.94</v>
      </c>
      <c r="W116" s="1" t="n">
        <v>8.526</v>
      </c>
      <c r="X116" s="1" t="n">
        <v>98.022</v>
      </c>
      <c r="Y116" s="1" t="n">
        <v>6.201</v>
      </c>
      <c r="Z116" s="1" t="n">
        <v>1</v>
      </c>
      <c r="AA116" s="1" t="n">
        <v>2.981</v>
      </c>
      <c r="AF116" s="1" t="n">
        <f aca="false">SUM(I116:AE116)</f>
        <v>531.949</v>
      </c>
      <c r="AG116" s="1" t="n">
        <f aca="false">E116-AF116</f>
        <v>65.051</v>
      </c>
      <c r="AI116" s="1" t="n">
        <f aca="false">I116</f>
        <v>11.209</v>
      </c>
      <c r="AJ116" s="1" t="n">
        <f aca="false">J116</f>
        <v>19.676</v>
      </c>
      <c r="AK116" s="1" t="n">
        <f aca="false">K116</f>
        <v>1.371</v>
      </c>
      <c r="AL116" s="1" t="n">
        <f aca="false">L116</f>
        <v>12.7</v>
      </c>
      <c r="AM116" s="1" t="n">
        <f aca="false">M116</f>
        <v>59.266</v>
      </c>
      <c r="AN116" s="1" t="n">
        <f aca="false">N116</f>
        <v>46.268</v>
      </c>
      <c r="AP116" s="1" t="n">
        <f aca="false">SUM(AI116:AO116)</f>
        <v>150.49</v>
      </c>
    </row>
    <row r="117" customFormat="false" ht="12.75" hidden="false" customHeight="false" outlineLevel="0" collapsed="false">
      <c r="A117" s="0" t="s">
        <v>43</v>
      </c>
      <c r="B117" s="0" t="s">
        <v>190</v>
      </c>
      <c r="C117" s="0" t="s">
        <v>191</v>
      </c>
      <c r="D117" s="0" t="n">
        <v>100013</v>
      </c>
      <c r="E117" s="1" t="n">
        <v>1577</v>
      </c>
      <c r="G117" s="1" t="s">
        <v>54</v>
      </c>
      <c r="I117" s="1" t="n">
        <v>21.308</v>
      </c>
      <c r="K117" s="1" t="n">
        <v>50.974</v>
      </c>
      <c r="L117" s="1" t="n">
        <v>45.676</v>
      </c>
      <c r="M117" s="1" t="n">
        <v>125.139</v>
      </c>
      <c r="N117" s="1" t="n">
        <v>34.375</v>
      </c>
      <c r="P117" s="1" t="n">
        <v>125.61</v>
      </c>
      <c r="Q117" s="1" t="n">
        <v>258.99</v>
      </c>
      <c r="R117" s="1" t="n">
        <v>151.98</v>
      </c>
      <c r="T117" s="1" t="n">
        <v>73.223</v>
      </c>
      <c r="U117" s="1" t="n">
        <v>36.259</v>
      </c>
      <c r="V117" s="1" t="n">
        <v>188.003</v>
      </c>
      <c r="W117" s="1" t="n">
        <v>70.634</v>
      </c>
      <c r="X117" s="1" t="n">
        <v>218.375</v>
      </c>
      <c r="Y117" s="1" t="n">
        <v>19.777</v>
      </c>
      <c r="Z117" s="1" t="n">
        <v>11.537</v>
      </c>
      <c r="AF117" s="1" t="n">
        <f aca="false">SUM(I117:AE117)</f>
        <v>1431.86</v>
      </c>
      <c r="AG117" s="1" t="n">
        <f aca="false">E117-AF117</f>
        <v>145.14</v>
      </c>
      <c r="AI117" s="1" t="n">
        <f aca="false">I117</f>
        <v>21.308</v>
      </c>
      <c r="AJ117" s="1" t="n">
        <f aca="false">J117</f>
        <v>0</v>
      </c>
      <c r="AK117" s="1" t="n">
        <f aca="false">K117</f>
        <v>50.974</v>
      </c>
      <c r="AL117" s="1" t="n">
        <f aca="false">L117</f>
        <v>45.676</v>
      </c>
      <c r="AM117" s="1" t="n">
        <f aca="false">M117</f>
        <v>125.139</v>
      </c>
      <c r="AN117" s="1" t="n">
        <f aca="false">N117</f>
        <v>34.375</v>
      </c>
      <c r="AP117" s="1" t="n">
        <f aca="false">SUM(AI117:AO117)</f>
        <v>277.472</v>
      </c>
    </row>
    <row r="118" customFormat="false" ht="12.75" hidden="false" customHeight="false" outlineLevel="0" collapsed="false">
      <c r="A118" s="0" t="s">
        <v>43</v>
      </c>
      <c r="B118" s="18" t="s">
        <v>192</v>
      </c>
      <c r="C118" s="18" t="s">
        <v>193</v>
      </c>
      <c r="D118" s="18" t="n">
        <v>100034</v>
      </c>
      <c r="E118" s="1" t="n">
        <f aca="false">855-22</f>
        <v>833</v>
      </c>
      <c r="G118" s="1" t="s">
        <v>194</v>
      </c>
      <c r="I118" s="1" t="n">
        <v>6.09</v>
      </c>
      <c r="J118" s="1" t="n">
        <v>12.985</v>
      </c>
      <c r="L118" s="1" t="n">
        <v>1</v>
      </c>
      <c r="M118" s="1" t="n">
        <v>24.591</v>
      </c>
      <c r="N118" s="1" t="n">
        <v>0.919</v>
      </c>
      <c r="O118" s="1" t="n">
        <v>0.689</v>
      </c>
      <c r="P118" s="1" t="n">
        <v>18.615</v>
      </c>
      <c r="R118" s="1" t="n">
        <v>114.45</v>
      </c>
      <c r="T118" s="1" t="n">
        <v>45.849</v>
      </c>
      <c r="U118" s="1" t="n">
        <v>31.485</v>
      </c>
      <c r="V118" s="1" t="n">
        <v>135.594</v>
      </c>
      <c r="W118" s="1" t="n">
        <v>68.946</v>
      </c>
      <c r="X118" s="1" t="n">
        <v>205.344</v>
      </c>
      <c r="Y118" s="1" t="n">
        <v>20.224</v>
      </c>
      <c r="Z118" s="1" t="n">
        <v>11.261</v>
      </c>
      <c r="AA118" s="1" t="n">
        <v>0.575</v>
      </c>
      <c r="AF118" s="1" t="n">
        <f aca="false">SUM(I118:AE118)</f>
        <v>698.617</v>
      </c>
      <c r="AG118" s="1" t="n">
        <f aca="false">E118-AF118</f>
        <v>134.383</v>
      </c>
      <c r="AI118" s="1" t="n">
        <f aca="false">I118</f>
        <v>6.09</v>
      </c>
      <c r="AJ118" s="1" t="n">
        <f aca="false">J118</f>
        <v>12.985</v>
      </c>
      <c r="AK118" s="1" t="n">
        <f aca="false">K118</f>
        <v>0</v>
      </c>
      <c r="AL118" s="1" t="n">
        <f aca="false">L118</f>
        <v>1</v>
      </c>
      <c r="AM118" s="1" t="n">
        <f aca="false">M118</f>
        <v>24.591</v>
      </c>
      <c r="AN118" s="1" t="n">
        <f aca="false">N118</f>
        <v>0.919</v>
      </c>
      <c r="AP118" s="1" t="n">
        <f aca="false">SUM(AI118:AO118)</f>
        <v>45.585</v>
      </c>
    </row>
    <row r="119" customFormat="false" ht="12.75" hidden="false" customHeight="false" outlineLevel="0" collapsed="false">
      <c r="A119" s="0" t="s">
        <v>43</v>
      </c>
      <c r="B119" s="0" t="s">
        <v>195</v>
      </c>
      <c r="C119" s="0" t="s">
        <v>196</v>
      </c>
      <c r="D119" s="0" t="n">
        <v>100070</v>
      </c>
      <c r="E119" s="1" t="n">
        <v>595</v>
      </c>
      <c r="G119" s="1" t="s">
        <v>54</v>
      </c>
      <c r="I119" s="1" t="n">
        <v>11.579</v>
      </c>
      <c r="J119" s="1" t="n">
        <v>20.411</v>
      </c>
      <c r="K119" s="1" t="n">
        <v>1.423</v>
      </c>
      <c r="L119" s="1" t="n">
        <v>11.191</v>
      </c>
      <c r="M119" s="1" t="n">
        <v>61.324</v>
      </c>
      <c r="N119" s="1" t="n">
        <v>54.273</v>
      </c>
      <c r="Q119" s="1" t="n">
        <v>50.198</v>
      </c>
      <c r="R119" s="1" t="n">
        <v>130.605</v>
      </c>
      <c r="T119" s="1" t="n">
        <v>17.401</v>
      </c>
      <c r="U119" s="1" t="n">
        <v>8.992</v>
      </c>
      <c r="V119" s="1" t="n">
        <v>74.391</v>
      </c>
      <c r="W119" s="1" t="n">
        <v>51.427</v>
      </c>
      <c r="X119" s="1" t="n">
        <v>89.882</v>
      </c>
      <c r="Y119" s="1" t="n">
        <v>11.191</v>
      </c>
      <c r="AC119" s="1" t="n">
        <v>0.712</v>
      </c>
      <c r="AF119" s="1" t="n">
        <f aca="false">SUM(I119:AE119)</f>
        <v>595</v>
      </c>
      <c r="AG119" s="1" t="n">
        <f aca="false">E119-AF119</f>
        <v>0</v>
      </c>
      <c r="AI119" s="1" t="n">
        <f aca="false">I119</f>
        <v>11.579</v>
      </c>
      <c r="AJ119" s="1" t="n">
        <f aca="false">J119</f>
        <v>20.411</v>
      </c>
      <c r="AK119" s="1" t="n">
        <f aca="false">K119</f>
        <v>1.423</v>
      </c>
      <c r="AL119" s="1" t="n">
        <f aca="false">L119</f>
        <v>11.191</v>
      </c>
      <c r="AM119" s="1" t="n">
        <f aca="false">M119</f>
        <v>61.324</v>
      </c>
      <c r="AN119" s="1" t="n">
        <f aca="false">N119</f>
        <v>54.273</v>
      </c>
      <c r="AP119" s="1" t="n">
        <f aca="false">SUM(AI119:AO119)</f>
        <v>160.201</v>
      </c>
    </row>
    <row r="120" customFormat="false" ht="12.75" hidden="false" customHeight="false" outlineLevel="0" collapsed="false">
      <c r="A120" s="0" t="s">
        <v>43</v>
      </c>
      <c r="B120" s="0" t="s">
        <v>197</v>
      </c>
      <c r="C120" s="0" t="s">
        <v>198</v>
      </c>
      <c r="D120" s="0" t="n">
        <v>100090</v>
      </c>
      <c r="E120" s="1" t="n">
        <v>800</v>
      </c>
      <c r="G120" s="1" t="s">
        <v>54</v>
      </c>
      <c r="I120" s="1" t="n">
        <v>15.022</v>
      </c>
      <c r="J120" s="1" t="n">
        <v>26.368</v>
      </c>
      <c r="K120" s="1" t="n">
        <v>1.838</v>
      </c>
      <c r="L120" s="1" t="n">
        <v>17.019</v>
      </c>
      <c r="M120" s="1" t="n">
        <v>79.423</v>
      </c>
      <c r="N120" s="1" t="n">
        <v>62.004</v>
      </c>
      <c r="P120" s="1" t="n">
        <v>19.257</v>
      </c>
      <c r="Q120" s="1" t="n">
        <v>63.762</v>
      </c>
      <c r="R120" s="1" t="n">
        <v>100.358</v>
      </c>
      <c r="T120" s="1" t="n">
        <v>29.644</v>
      </c>
      <c r="U120" s="1" t="n">
        <v>18.537</v>
      </c>
      <c r="V120" s="1" t="n">
        <v>123.21</v>
      </c>
      <c r="W120" s="1" t="n">
        <v>11.426</v>
      </c>
      <c r="X120" s="1" t="n">
        <v>131.36</v>
      </c>
      <c r="Y120" s="1" t="n">
        <v>8.31</v>
      </c>
      <c r="AA120" s="1" t="n">
        <v>1</v>
      </c>
      <c r="AB120" s="1" t="n">
        <v>3.995</v>
      </c>
      <c r="AF120" s="1" t="n">
        <f aca="false">SUM(I120:AE120)</f>
        <v>712.533</v>
      </c>
      <c r="AG120" s="1" t="n">
        <f aca="false">E120-AF120</f>
        <v>87.467</v>
      </c>
      <c r="AI120" s="1" t="n">
        <f aca="false">I120</f>
        <v>15.022</v>
      </c>
      <c r="AJ120" s="1" t="n">
        <f aca="false">J120</f>
        <v>26.368</v>
      </c>
      <c r="AK120" s="1" t="n">
        <f aca="false">K120</f>
        <v>1.838</v>
      </c>
      <c r="AL120" s="1" t="n">
        <f aca="false">L120</f>
        <v>17.019</v>
      </c>
      <c r="AM120" s="1" t="n">
        <f aca="false">M120</f>
        <v>79.423</v>
      </c>
      <c r="AN120" s="1" t="n">
        <f aca="false">N120</f>
        <v>62.004</v>
      </c>
      <c r="AP120" s="1" t="n">
        <f aca="false">SUM(AI120:AO120)</f>
        <v>201.674</v>
      </c>
    </row>
    <row r="121" customFormat="false" ht="12.75" hidden="false" customHeight="false" outlineLevel="0" collapsed="false">
      <c r="A121" s="0" t="s">
        <v>43</v>
      </c>
      <c r="B121" s="0" t="s">
        <v>199</v>
      </c>
      <c r="C121" s="0" t="s">
        <v>189</v>
      </c>
      <c r="D121" s="0" t="n">
        <v>100110</v>
      </c>
      <c r="E121" s="1" t="n">
        <v>444</v>
      </c>
      <c r="G121" s="1" t="s">
        <v>54</v>
      </c>
      <c r="I121" s="1" t="n">
        <v>8.32</v>
      </c>
      <c r="J121" s="1" t="n">
        <v>14.604</v>
      </c>
      <c r="K121" s="1" t="n">
        <v>1.018</v>
      </c>
      <c r="L121" s="1" t="n">
        <v>9.426</v>
      </c>
      <c r="M121" s="1" t="n">
        <v>43.99</v>
      </c>
      <c r="N121" s="1" t="n">
        <v>34.343</v>
      </c>
      <c r="P121" s="1" t="n">
        <v>10.666</v>
      </c>
      <c r="Q121" s="1" t="n">
        <v>35.316</v>
      </c>
      <c r="R121" s="1" t="n">
        <v>55.585</v>
      </c>
      <c r="T121" s="1" t="n">
        <v>16.419</v>
      </c>
      <c r="U121" s="1" t="n">
        <v>10.267</v>
      </c>
      <c r="V121" s="1" t="n">
        <v>68.243</v>
      </c>
      <c r="W121" s="1" t="n">
        <v>6.329</v>
      </c>
      <c r="X121" s="1" t="n">
        <v>72.757</v>
      </c>
      <c r="Y121" s="1" t="n">
        <v>4.603</v>
      </c>
      <c r="Z121" s="1" t="n">
        <v>1</v>
      </c>
      <c r="AA121" s="1" t="n">
        <v>2.213</v>
      </c>
      <c r="AF121" s="1" t="n">
        <f aca="false">SUM(I121:AE121)</f>
        <v>395.099</v>
      </c>
      <c r="AG121" s="1" t="n">
        <f aca="false">E121-AF121</f>
        <v>48.901</v>
      </c>
      <c r="AI121" s="1" t="n">
        <f aca="false">I121</f>
        <v>8.32</v>
      </c>
      <c r="AJ121" s="1" t="n">
        <f aca="false">J121</f>
        <v>14.604</v>
      </c>
      <c r="AK121" s="1" t="n">
        <f aca="false">K121</f>
        <v>1.018</v>
      </c>
      <c r="AL121" s="1" t="n">
        <f aca="false">L121</f>
        <v>9.426</v>
      </c>
      <c r="AM121" s="1" t="n">
        <f aca="false">M121</f>
        <v>43.99</v>
      </c>
      <c r="AN121" s="1" t="n">
        <f aca="false">N121</f>
        <v>34.343</v>
      </c>
      <c r="AP121" s="1" t="n">
        <f aca="false">SUM(AI121:AO121)</f>
        <v>111.701</v>
      </c>
    </row>
    <row r="122" customFormat="false" ht="12.75" hidden="false" customHeight="false" outlineLevel="0" collapsed="false">
      <c r="A122" s="0" t="s">
        <v>43</v>
      </c>
      <c r="B122" s="18" t="s">
        <v>200</v>
      </c>
      <c r="C122" s="18" t="s">
        <v>193</v>
      </c>
      <c r="D122" s="18" t="n">
        <v>100141</v>
      </c>
      <c r="E122" s="1" t="n">
        <f aca="false">2155-1269</f>
        <v>886</v>
      </c>
      <c r="G122" s="1" t="s">
        <v>194</v>
      </c>
      <c r="I122" s="1" t="n">
        <v>6.482</v>
      </c>
      <c r="J122" s="1" t="n">
        <v>13.82</v>
      </c>
      <c r="L122" s="1" t="n">
        <v>1</v>
      </c>
      <c r="M122" s="1" t="n">
        <v>26.172</v>
      </c>
      <c r="N122" s="1" t="n">
        <v>0.978</v>
      </c>
      <c r="O122" s="1" t="n">
        <v>0.734</v>
      </c>
      <c r="P122" s="1" t="n">
        <v>19.813</v>
      </c>
      <c r="R122" s="1" t="n">
        <v>121.811</v>
      </c>
      <c r="T122" s="1" t="n">
        <v>48.798</v>
      </c>
      <c r="U122" s="1" t="n">
        <v>33.51</v>
      </c>
      <c r="V122" s="1" t="n">
        <v>144.314</v>
      </c>
      <c r="W122" s="1" t="n">
        <v>73.38</v>
      </c>
      <c r="X122" s="1" t="n">
        <v>218.55</v>
      </c>
      <c r="Y122" s="1" t="n">
        <v>21.525</v>
      </c>
      <c r="Z122" s="1" t="n">
        <v>11.985</v>
      </c>
      <c r="AA122" s="1" t="n">
        <v>0.612</v>
      </c>
      <c r="AF122" s="1" t="n">
        <f aca="false">SUM(I122:AE122)</f>
        <v>743.484</v>
      </c>
      <c r="AG122" s="1" t="n">
        <f aca="false">E122-AF122</f>
        <v>142.516</v>
      </c>
      <c r="AI122" s="1" t="n">
        <f aca="false">I122</f>
        <v>6.482</v>
      </c>
      <c r="AJ122" s="1" t="n">
        <f aca="false">J122</f>
        <v>13.82</v>
      </c>
      <c r="AK122" s="1" t="n">
        <f aca="false">K122</f>
        <v>0</v>
      </c>
      <c r="AL122" s="1" t="n">
        <f aca="false">L122</f>
        <v>1</v>
      </c>
      <c r="AM122" s="1" t="n">
        <f aca="false">M122</f>
        <v>26.172</v>
      </c>
      <c r="AN122" s="1" t="n">
        <f aca="false">N122</f>
        <v>0.978</v>
      </c>
      <c r="AP122" s="1" t="n">
        <f aca="false">SUM(AI122:AO122)</f>
        <v>48.452</v>
      </c>
    </row>
    <row r="123" customFormat="false" ht="12.75" hidden="false" customHeight="false" outlineLevel="0" collapsed="false">
      <c r="A123" s="0" t="s">
        <v>43</v>
      </c>
      <c r="B123" s="18" t="s">
        <v>201</v>
      </c>
      <c r="C123" s="18" t="s">
        <v>202</v>
      </c>
      <c r="D123" s="18" t="n">
        <v>100142</v>
      </c>
      <c r="E123" s="1" t="n">
        <v>172</v>
      </c>
      <c r="G123" s="1" t="s">
        <v>194</v>
      </c>
      <c r="I123" s="1" t="n">
        <v>1.257</v>
      </c>
      <c r="J123" s="1" t="n">
        <v>2.679</v>
      </c>
      <c r="M123" s="1" t="n">
        <v>5.074</v>
      </c>
      <c r="P123" s="1" t="n">
        <v>3.841</v>
      </c>
      <c r="R123" s="1" t="n">
        <v>23.615</v>
      </c>
      <c r="T123" s="1" t="n">
        <v>9.46</v>
      </c>
      <c r="U123" s="1" t="n">
        <v>6.497</v>
      </c>
      <c r="V123" s="1" t="n">
        <v>27.978</v>
      </c>
      <c r="W123" s="1" t="n">
        <v>14.226</v>
      </c>
      <c r="X123" s="1" t="n">
        <v>42.37</v>
      </c>
      <c r="Y123" s="1" t="n">
        <v>4.173</v>
      </c>
      <c r="Z123" s="1" t="n">
        <v>2.324</v>
      </c>
      <c r="AF123" s="1" t="n">
        <f aca="false">SUM(I123:AE123)</f>
        <v>143.494</v>
      </c>
      <c r="AG123" s="1" t="n">
        <f aca="false">E123-AF123</f>
        <v>28.506</v>
      </c>
      <c r="AI123" s="1" t="n">
        <f aca="false">I123</f>
        <v>1.257</v>
      </c>
      <c r="AJ123" s="1" t="n">
        <f aca="false">J123</f>
        <v>2.679</v>
      </c>
      <c r="AK123" s="1" t="n">
        <f aca="false">K123</f>
        <v>0</v>
      </c>
      <c r="AL123" s="1" t="n">
        <f aca="false">L123</f>
        <v>0</v>
      </c>
      <c r="AM123" s="1" t="n">
        <f aca="false">M123</f>
        <v>5.074</v>
      </c>
      <c r="AN123" s="1" t="n">
        <f aca="false">N123</f>
        <v>0</v>
      </c>
      <c r="AP123" s="1" t="n">
        <f aca="false">SUM(AI123:AO123)</f>
        <v>9.01</v>
      </c>
    </row>
    <row r="124" customFormat="false" ht="12.75" hidden="false" customHeight="false" outlineLevel="0" collapsed="false">
      <c r="A124" s="0" t="s">
        <v>43</v>
      </c>
      <c r="B124" s="0" t="s">
        <v>203</v>
      </c>
      <c r="C124" s="0" t="s">
        <v>204</v>
      </c>
      <c r="D124" s="0" t="n">
        <v>100218</v>
      </c>
      <c r="E124" s="1" t="n">
        <v>500</v>
      </c>
      <c r="G124" s="1" t="s">
        <v>46</v>
      </c>
      <c r="AF124" s="1" t="n">
        <f aca="false">SUM(I124:AE124)</f>
        <v>0</v>
      </c>
      <c r="AG124" s="1" t="n">
        <f aca="false">E124-AF124</f>
        <v>500</v>
      </c>
      <c r="AI124" s="1" t="n">
        <f aca="false">I124</f>
        <v>0</v>
      </c>
      <c r="AJ124" s="1" t="n">
        <f aca="false">J124</f>
        <v>0</v>
      </c>
      <c r="AK124" s="1" t="n">
        <f aca="false">K124</f>
        <v>0</v>
      </c>
      <c r="AL124" s="1" t="n">
        <f aca="false">L124</f>
        <v>0</v>
      </c>
      <c r="AM124" s="1" t="n">
        <f aca="false">M124</f>
        <v>0</v>
      </c>
      <c r="AN124" s="1" t="n">
        <f aca="false">N124</f>
        <v>0</v>
      </c>
      <c r="AP124" s="1" t="n">
        <f aca="false">SUM(AI124:AO124)</f>
        <v>0</v>
      </c>
    </row>
    <row r="125" customFormat="false" ht="12.75" hidden="false" customHeight="false" outlineLevel="0" collapsed="false">
      <c r="A125" s="0" t="s">
        <v>43</v>
      </c>
      <c r="B125" s="0" t="s">
        <v>205</v>
      </c>
      <c r="C125" s="0" t="s">
        <v>196</v>
      </c>
      <c r="D125" s="0" t="n">
        <v>100808</v>
      </c>
      <c r="E125" s="1" t="n">
        <v>944</v>
      </c>
      <c r="G125" s="1" t="s">
        <v>54</v>
      </c>
      <c r="I125" s="1" t="n">
        <v>18.364</v>
      </c>
      <c r="J125" s="1" t="n">
        <v>32.419</v>
      </c>
      <c r="K125" s="1" t="n">
        <v>2.257</v>
      </c>
      <c r="L125" s="1" t="n">
        <v>17.748</v>
      </c>
      <c r="M125" s="1" t="n">
        <v>97.257</v>
      </c>
      <c r="N125" s="1" t="n">
        <v>86.075</v>
      </c>
      <c r="Q125" s="1" t="n">
        <v>79.611</v>
      </c>
      <c r="R125" s="1" t="n">
        <v>207.133</v>
      </c>
      <c r="T125" s="1" t="n">
        <v>27.597</v>
      </c>
      <c r="U125" s="1" t="n">
        <v>14.26</v>
      </c>
      <c r="V125" s="1" t="n">
        <v>117.981</v>
      </c>
      <c r="W125" s="1" t="n">
        <v>81.561</v>
      </c>
      <c r="X125" s="1" t="n">
        <v>142.5</v>
      </c>
      <c r="Y125" s="1" t="n">
        <v>17.748</v>
      </c>
      <c r="AC125" s="1" t="n">
        <v>1.129</v>
      </c>
      <c r="AF125" s="1" t="n">
        <f aca="false">SUM(I125:AE125)</f>
        <v>943.64</v>
      </c>
      <c r="AG125" s="1" t="n">
        <f aca="false">E125-AF125</f>
        <v>0.3599999999999</v>
      </c>
      <c r="AI125" s="1" t="n">
        <f aca="false">I125</f>
        <v>18.364</v>
      </c>
      <c r="AJ125" s="1" t="n">
        <f aca="false">J125</f>
        <v>32.419</v>
      </c>
      <c r="AK125" s="1" t="n">
        <f aca="false">K125</f>
        <v>2.257</v>
      </c>
      <c r="AL125" s="1" t="n">
        <f aca="false">L125</f>
        <v>17.748</v>
      </c>
      <c r="AM125" s="1" t="n">
        <f aca="false">M125</f>
        <v>97.257</v>
      </c>
      <c r="AN125" s="1" t="n">
        <f aca="false">N125</f>
        <v>86.075</v>
      </c>
      <c r="AP125" s="1" t="n">
        <f aca="false">SUM(AI125:AO125)</f>
        <v>254.12</v>
      </c>
    </row>
    <row r="126" customFormat="false" ht="12.75" hidden="false" customHeight="false" outlineLevel="0" collapsed="false">
      <c r="A126" s="0" t="s">
        <v>43</v>
      </c>
      <c r="B126" s="18" t="s">
        <v>206</v>
      </c>
      <c r="C126" s="18" t="s">
        <v>207</v>
      </c>
      <c r="D126" s="18" t="n">
        <v>102742</v>
      </c>
      <c r="E126" s="1" t="n">
        <v>404</v>
      </c>
      <c r="G126" s="1" t="s">
        <v>46</v>
      </c>
      <c r="AF126" s="1" t="n">
        <f aca="false">SUM(I126:AE126)</f>
        <v>0</v>
      </c>
      <c r="AG126" s="1" t="n">
        <f aca="false">E126-AF126</f>
        <v>404</v>
      </c>
      <c r="AI126" s="1" t="n">
        <f aca="false">I126</f>
        <v>0</v>
      </c>
      <c r="AJ126" s="1" t="n">
        <f aca="false">J126</f>
        <v>0</v>
      </c>
      <c r="AK126" s="1" t="n">
        <f aca="false">K126</f>
        <v>0</v>
      </c>
      <c r="AL126" s="1" t="n">
        <f aca="false">L126</f>
        <v>0</v>
      </c>
      <c r="AM126" s="1" t="n">
        <f aca="false">M126</f>
        <v>0</v>
      </c>
      <c r="AN126" s="1" t="n">
        <f aca="false">N126</f>
        <v>0</v>
      </c>
      <c r="AP126" s="1" t="n">
        <f aca="false">SUM(AI126:AO126)</f>
        <v>0</v>
      </c>
    </row>
    <row r="127" customFormat="false" ht="12.75" hidden="false" customHeight="false" outlineLevel="0" collapsed="false">
      <c r="A127" s="0" t="s">
        <v>43</v>
      </c>
      <c r="B127" s="0" t="s">
        <v>208</v>
      </c>
      <c r="C127" s="0" t="s">
        <v>189</v>
      </c>
      <c r="D127" s="0" t="n">
        <v>102780</v>
      </c>
      <c r="E127" s="1" t="n">
        <v>440</v>
      </c>
      <c r="G127" s="1" t="s">
        <v>54</v>
      </c>
      <c r="I127" s="1" t="n">
        <v>8.229</v>
      </c>
      <c r="J127" s="1" t="n">
        <v>14.444</v>
      </c>
      <c r="K127" s="1" t="n">
        <v>1.007</v>
      </c>
      <c r="L127" s="1" t="n">
        <v>9.323</v>
      </c>
      <c r="M127" s="1" t="n">
        <v>43.507</v>
      </c>
      <c r="N127" s="1" t="n">
        <v>33.965</v>
      </c>
      <c r="P127" s="1" t="n">
        <v>10.548</v>
      </c>
      <c r="Q127" s="1" t="n">
        <v>34.928</v>
      </c>
      <c r="R127" s="1" t="n">
        <v>54.974</v>
      </c>
      <c r="T127" s="1" t="n">
        <v>16.238</v>
      </c>
      <c r="U127" s="1" t="n">
        <v>10.155</v>
      </c>
      <c r="V127" s="1" t="n">
        <v>67.493</v>
      </c>
      <c r="W127" s="1" t="n">
        <v>6.259</v>
      </c>
      <c r="X127" s="1" t="n">
        <v>71.957</v>
      </c>
      <c r="Y127" s="1" t="n">
        <v>4.552</v>
      </c>
      <c r="Z127" s="1" t="n">
        <v>1</v>
      </c>
      <c r="AA127" s="1" t="n">
        <v>2.188</v>
      </c>
      <c r="AF127" s="1" t="n">
        <f aca="false">SUM(I127:AE127)</f>
        <v>390.767</v>
      </c>
      <c r="AG127" s="1" t="n">
        <f aca="false">E127-AF127</f>
        <v>49.233</v>
      </c>
      <c r="AI127" s="1" t="n">
        <f aca="false">I127</f>
        <v>8.229</v>
      </c>
      <c r="AJ127" s="1" t="n">
        <f aca="false">J127</f>
        <v>14.444</v>
      </c>
      <c r="AK127" s="1" t="n">
        <f aca="false">K127</f>
        <v>1.007</v>
      </c>
      <c r="AL127" s="1" t="n">
        <f aca="false">L127</f>
        <v>9.323</v>
      </c>
      <c r="AM127" s="1" t="n">
        <f aca="false">M127</f>
        <v>43.507</v>
      </c>
      <c r="AN127" s="1" t="n">
        <f aca="false">N127</f>
        <v>33.965</v>
      </c>
      <c r="AP127" s="1" t="n">
        <f aca="false">SUM(AI127:AO127)</f>
        <v>110.475</v>
      </c>
    </row>
    <row r="128" customFormat="false" ht="12.75" hidden="false" customHeight="false" outlineLevel="0" collapsed="false">
      <c r="A128" s="0" t="s">
        <v>43</v>
      </c>
      <c r="B128" s="0" t="s">
        <v>209</v>
      </c>
      <c r="C128" s="0" t="s">
        <v>210</v>
      </c>
      <c r="D128" s="0" t="n">
        <v>103082</v>
      </c>
      <c r="E128" s="1" t="n">
        <v>2679</v>
      </c>
      <c r="G128" s="1" t="s">
        <v>54</v>
      </c>
      <c r="I128" s="1" t="n">
        <v>18.866</v>
      </c>
      <c r="J128" s="1" t="n">
        <v>36.978</v>
      </c>
      <c r="K128" s="1" t="n">
        <v>3.354</v>
      </c>
      <c r="L128" s="1" t="n">
        <v>21.298</v>
      </c>
      <c r="M128" s="1" t="n">
        <v>104.059</v>
      </c>
      <c r="N128" s="1" t="n">
        <v>108.839</v>
      </c>
      <c r="P128" s="1" t="n">
        <v>391.836</v>
      </c>
      <c r="R128" s="1" t="n">
        <v>336.411</v>
      </c>
      <c r="S128" s="1" t="n">
        <v>402.401</v>
      </c>
      <c r="T128" s="1" t="n">
        <v>41.339</v>
      </c>
      <c r="U128" s="1" t="n">
        <v>21.969</v>
      </c>
      <c r="V128" s="1" t="n">
        <v>331.966</v>
      </c>
      <c r="W128" s="1" t="n">
        <v>73.37</v>
      </c>
      <c r="X128" s="1" t="n">
        <v>223.882</v>
      </c>
      <c r="Y128" s="1" t="n">
        <v>280.482</v>
      </c>
      <c r="AF128" s="1" t="n">
        <f aca="false">SUM(I128:AE128)</f>
        <v>2397.05</v>
      </c>
      <c r="AG128" s="1" t="n">
        <f aca="false">E128-AF128</f>
        <v>281.95</v>
      </c>
      <c r="AI128" s="1" t="n">
        <f aca="false">I128</f>
        <v>18.866</v>
      </c>
      <c r="AJ128" s="1" t="n">
        <f aca="false">J128</f>
        <v>36.978</v>
      </c>
      <c r="AK128" s="1" t="n">
        <f aca="false">K128</f>
        <v>3.354</v>
      </c>
      <c r="AL128" s="1" t="n">
        <f aca="false">L128</f>
        <v>21.298</v>
      </c>
      <c r="AM128" s="1" t="n">
        <f aca="false">M128</f>
        <v>104.059</v>
      </c>
      <c r="AN128" s="1" t="n">
        <f aca="false">N128</f>
        <v>108.839</v>
      </c>
      <c r="AP128" s="1" t="n">
        <f aca="false">SUM(AI128:AO128)</f>
        <v>293.394</v>
      </c>
    </row>
    <row r="129" customFormat="false" ht="12.75" hidden="false" customHeight="false" outlineLevel="0" collapsed="false">
      <c r="A129" s="0" t="s">
        <v>43</v>
      </c>
      <c r="B129" s="0" t="s">
        <v>211</v>
      </c>
      <c r="C129" s="0" t="s">
        <v>212</v>
      </c>
      <c r="D129" s="0" t="n">
        <v>103083</v>
      </c>
      <c r="E129" s="1" t="n">
        <v>11023</v>
      </c>
      <c r="G129" s="1" t="s">
        <v>213</v>
      </c>
      <c r="I129" s="1" t="n">
        <v>151.702</v>
      </c>
      <c r="J129" s="1" t="n">
        <v>266.285</v>
      </c>
      <c r="K129" s="1" t="n">
        <v>20.173</v>
      </c>
      <c r="L129" s="1" t="n">
        <v>171.875</v>
      </c>
      <c r="M129" s="1" t="n">
        <v>802.888</v>
      </c>
      <c r="N129" s="1" t="n">
        <v>868.249</v>
      </c>
      <c r="P129" s="1" t="n">
        <v>194.468</v>
      </c>
      <c r="Q129" s="1" t="n">
        <v>640.697</v>
      </c>
      <c r="R129" s="1" t="n">
        <v>2732.242</v>
      </c>
      <c r="S129" s="1" t="n">
        <v>7.262</v>
      </c>
      <c r="T129" s="1" t="n">
        <v>306.631</v>
      </c>
      <c r="U129" s="1" t="n">
        <v>184.785</v>
      </c>
      <c r="V129" s="1" t="n">
        <v>1534.768</v>
      </c>
      <c r="W129" s="1" t="n">
        <v>424.442</v>
      </c>
      <c r="X129" s="1" t="n">
        <v>1375.804</v>
      </c>
      <c r="Y129" s="1" t="n">
        <v>82.92</v>
      </c>
      <c r="Z129" s="1" t="n">
        <v>77.465</v>
      </c>
      <c r="AA129" s="1" t="n">
        <v>3.679</v>
      </c>
      <c r="AF129" s="1" t="n">
        <f aca="false">SUM(I129:AE129)</f>
        <v>9846.335</v>
      </c>
      <c r="AG129" s="1" t="n">
        <f aca="false">E129-AF129</f>
        <v>1176.665</v>
      </c>
      <c r="AI129" s="1" t="n">
        <f aca="false">I129</f>
        <v>151.702</v>
      </c>
      <c r="AJ129" s="1" t="n">
        <f aca="false">J129</f>
        <v>266.285</v>
      </c>
      <c r="AK129" s="1" t="n">
        <f aca="false">K129</f>
        <v>20.173</v>
      </c>
      <c r="AL129" s="1" t="n">
        <f aca="false">L129</f>
        <v>171.875</v>
      </c>
      <c r="AM129" s="1" t="n">
        <f aca="false">M129</f>
        <v>802.888</v>
      </c>
      <c r="AN129" s="1" t="n">
        <f aca="false">N129</f>
        <v>868.249</v>
      </c>
      <c r="AP129" s="1" t="n">
        <f aca="false">SUM(AI129:AO129)</f>
        <v>2281.172</v>
      </c>
    </row>
    <row r="130" customFormat="false" ht="12.75" hidden="false" customHeight="false" outlineLevel="0" collapsed="false">
      <c r="A130" s="0" t="s">
        <v>43</v>
      </c>
      <c r="B130" s="0" t="s">
        <v>214</v>
      </c>
      <c r="C130" s="0" t="s">
        <v>196</v>
      </c>
      <c r="D130" s="0" t="n">
        <v>103230</v>
      </c>
      <c r="E130" s="1" t="n">
        <v>186</v>
      </c>
      <c r="G130" s="1" t="s">
        <v>54</v>
      </c>
      <c r="I130" s="1" t="n">
        <v>3.625</v>
      </c>
      <c r="J130" s="1" t="n">
        <v>6.401</v>
      </c>
      <c r="K130" s="1" t="n">
        <v>1</v>
      </c>
      <c r="L130" s="1" t="n">
        <v>3.504</v>
      </c>
      <c r="M130" s="1" t="n">
        <v>19.201</v>
      </c>
      <c r="N130" s="1" t="n">
        <v>16.5</v>
      </c>
      <c r="Q130" s="1" t="n">
        <v>15.718</v>
      </c>
      <c r="R130" s="1" t="n">
        <v>40</v>
      </c>
      <c r="T130" s="1" t="n">
        <v>5.448</v>
      </c>
      <c r="U130" s="1" t="n">
        <v>2.815</v>
      </c>
      <c r="V130" s="1" t="n">
        <v>23.293</v>
      </c>
      <c r="W130" s="1" t="n">
        <v>16.1</v>
      </c>
      <c r="X130" s="1" t="n">
        <v>28.134</v>
      </c>
      <c r="Y130" s="1" t="n">
        <v>3.504</v>
      </c>
      <c r="AC130" s="1" t="n">
        <v>1</v>
      </c>
      <c r="AF130" s="1" t="n">
        <f aca="false">SUM(I130:AE130)</f>
        <v>186.243</v>
      </c>
      <c r="AG130" s="1" t="n">
        <f aca="false">E130-AF130</f>
        <v>-0.242999999999995</v>
      </c>
      <c r="AI130" s="1" t="n">
        <f aca="false">I130</f>
        <v>3.625</v>
      </c>
      <c r="AJ130" s="1" t="n">
        <f aca="false">J130</f>
        <v>6.401</v>
      </c>
      <c r="AK130" s="1" t="n">
        <f aca="false">K130</f>
        <v>1</v>
      </c>
      <c r="AL130" s="1" t="n">
        <f aca="false">L130</f>
        <v>3.504</v>
      </c>
      <c r="AM130" s="1" t="n">
        <f aca="false">M130</f>
        <v>19.201</v>
      </c>
      <c r="AN130" s="1" t="n">
        <f aca="false">N130</f>
        <v>16.5</v>
      </c>
      <c r="AP130" s="1" t="n">
        <f aca="false">SUM(AI130:AO130)</f>
        <v>50.231</v>
      </c>
    </row>
    <row r="131" customFormat="false" ht="12.75" hidden="false" customHeight="false" outlineLevel="0" collapsed="false">
      <c r="A131" s="0" t="s">
        <v>43</v>
      </c>
      <c r="B131" s="0" t="s">
        <v>215</v>
      </c>
      <c r="C131" s="0" t="s">
        <v>216</v>
      </c>
      <c r="D131" s="0" t="n">
        <v>140155</v>
      </c>
      <c r="E131" s="1" t="n">
        <f aca="false">1147-1147</f>
        <v>0</v>
      </c>
      <c r="G131" s="1" t="s">
        <v>46</v>
      </c>
      <c r="AF131" s="1" t="n">
        <f aca="false">SUM(I131:AE131)</f>
        <v>0</v>
      </c>
      <c r="AG131" s="1" t="n">
        <f aca="false">E131-AF131</f>
        <v>0</v>
      </c>
      <c r="AI131" s="1" t="n">
        <f aca="false">I131</f>
        <v>0</v>
      </c>
      <c r="AJ131" s="1" t="n">
        <f aca="false">J131</f>
        <v>0</v>
      </c>
      <c r="AK131" s="1" t="n">
        <f aca="false">K131</f>
        <v>0</v>
      </c>
      <c r="AL131" s="1" t="n">
        <f aca="false">L131</f>
        <v>0</v>
      </c>
      <c r="AM131" s="1" t="n">
        <f aca="false">M131</f>
        <v>0</v>
      </c>
      <c r="AN131" s="1" t="n">
        <f aca="false">N131</f>
        <v>0</v>
      </c>
      <c r="AP131" s="1" t="n">
        <f aca="false">SUM(AI131:AO131)</f>
        <v>0</v>
      </c>
    </row>
    <row r="132" customFormat="false" ht="12.75" hidden="false" customHeight="false" outlineLevel="0" collapsed="false">
      <c r="A132" s="0" t="s">
        <v>43</v>
      </c>
      <c r="B132" s="0" t="s">
        <v>217</v>
      </c>
      <c r="C132" s="0" t="s">
        <v>196</v>
      </c>
      <c r="D132" s="0" t="n">
        <v>140269</v>
      </c>
      <c r="E132" s="1" t="n">
        <v>500</v>
      </c>
      <c r="G132" s="1" t="s">
        <v>54</v>
      </c>
      <c r="I132" s="1" t="n">
        <v>9.73</v>
      </c>
      <c r="J132" s="1" t="n">
        <v>17.178</v>
      </c>
      <c r="K132" s="1" t="n">
        <v>1.196</v>
      </c>
      <c r="L132" s="1" t="n">
        <v>9.404</v>
      </c>
      <c r="M132" s="1" t="n">
        <v>51.533</v>
      </c>
      <c r="N132" s="1" t="n">
        <v>45.608</v>
      </c>
      <c r="Q132" s="1" t="n">
        <v>42.183</v>
      </c>
      <c r="R132" s="1" t="n">
        <v>109.752</v>
      </c>
      <c r="T132" s="1" t="n">
        <v>14.623</v>
      </c>
      <c r="U132" s="1" t="n">
        <v>7.556</v>
      </c>
      <c r="V132" s="1" t="n">
        <v>62.514</v>
      </c>
      <c r="W132" s="1" t="n">
        <v>43.216</v>
      </c>
      <c r="X132" s="1" t="n">
        <v>75.506</v>
      </c>
      <c r="Y132" s="1" t="n">
        <v>9.404</v>
      </c>
      <c r="AC132" s="1" t="n">
        <v>0.597</v>
      </c>
      <c r="AF132" s="1" t="n">
        <f aca="false">SUM(I132:AE132)</f>
        <v>500</v>
      </c>
      <c r="AG132" s="1" t="n">
        <f aca="false">E132-AF132</f>
        <v>0</v>
      </c>
      <c r="AI132" s="1" t="n">
        <f aca="false">I132</f>
        <v>9.73</v>
      </c>
      <c r="AJ132" s="1" t="n">
        <f aca="false">J132</f>
        <v>17.178</v>
      </c>
      <c r="AK132" s="1" t="n">
        <f aca="false">K132</f>
        <v>1.196</v>
      </c>
      <c r="AL132" s="1" t="n">
        <f aca="false">L132</f>
        <v>9.404</v>
      </c>
      <c r="AM132" s="1" t="n">
        <f aca="false">M132</f>
        <v>51.533</v>
      </c>
      <c r="AN132" s="1" t="n">
        <f aca="false">N132</f>
        <v>45.608</v>
      </c>
      <c r="AP132" s="1" t="n">
        <f aca="false">SUM(AI132:AO132)</f>
        <v>134.649</v>
      </c>
    </row>
    <row r="134" customFormat="false" ht="12.75" hidden="false" customHeight="false" outlineLevel="0" collapsed="false">
      <c r="A134" s="19"/>
      <c r="B134" s="19" t="s">
        <v>218</v>
      </c>
      <c r="C134" s="19"/>
      <c r="D134" s="19"/>
      <c r="E134" s="20" t="n">
        <f aca="false">SUM(E116:E132)</f>
        <v>22580</v>
      </c>
      <c r="F134" s="20"/>
      <c r="G134" s="20"/>
      <c r="H134" s="20"/>
      <c r="I134" s="20" t="n">
        <f aca="false">SUM(I116:I132)</f>
        <v>291.783</v>
      </c>
      <c r="J134" s="20" t="n">
        <f aca="false">SUM(J116:J132)</f>
        <v>484.248</v>
      </c>
      <c r="K134" s="20" t="n">
        <f aca="false">SUM(K116:K132)</f>
        <v>85.611</v>
      </c>
      <c r="L134" s="20" t="n">
        <f aca="false">SUM(L116:L132)</f>
        <v>331.164</v>
      </c>
      <c r="M134" s="20" t="n">
        <f aca="false">SUM(M116:M132)</f>
        <v>1543.424</v>
      </c>
      <c r="N134" s="20" t="n">
        <f aca="false">SUM(N116:N132)</f>
        <v>1392.396</v>
      </c>
      <c r="O134" s="20" t="n">
        <f aca="false">SUM(O116:O132)</f>
        <v>1.423</v>
      </c>
      <c r="P134" s="20" t="n">
        <f aca="false">SUM(P116:P132)</f>
        <v>809.023</v>
      </c>
      <c r="Q134" s="20" t="n">
        <f aca="false">SUM(Q116:Q132)</f>
        <v>1268.983</v>
      </c>
      <c r="R134" s="20" t="n">
        <f aca="false">SUM(R116:R132)</f>
        <v>4253.803</v>
      </c>
      <c r="S134" s="20" t="n">
        <f aca="false">SUM(S116:S132)</f>
        <v>409.663</v>
      </c>
      <c r="T134" s="20" t="n">
        <f aca="false">SUM(T116:T132)</f>
        <v>674.79</v>
      </c>
      <c r="U134" s="20" t="n">
        <f aca="false">SUM(U116:U132)</f>
        <v>400.92</v>
      </c>
      <c r="V134" s="20" t="n">
        <f aca="false">SUM(V116:V132)</f>
        <v>2991.688</v>
      </c>
      <c r="W134" s="20" t="n">
        <f aca="false">SUM(W116:W132)</f>
        <v>949.842</v>
      </c>
      <c r="X134" s="20" t="n">
        <f aca="false">SUM(X116:X132)</f>
        <v>2994.443</v>
      </c>
      <c r="Y134" s="20" t="n">
        <f aca="false">SUM(Y116:Y132)</f>
        <v>494.614</v>
      </c>
      <c r="Z134" s="20" t="n">
        <f aca="false">SUM(Z116:Z132)</f>
        <v>117.572</v>
      </c>
      <c r="AA134" s="20" t="n">
        <f aca="false">SUM(AA116:AA132)</f>
        <v>13.248</v>
      </c>
      <c r="AB134" s="20" t="n">
        <f aca="false">SUM(AB116:AB132)</f>
        <v>3.995</v>
      </c>
      <c r="AC134" s="20" t="n">
        <f aca="false">SUM(AC116:AC132)</f>
        <v>3.438</v>
      </c>
      <c r="AD134" s="20" t="n">
        <f aca="false">SUM(AD116:AD132)</f>
        <v>0</v>
      </c>
      <c r="AE134" s="20" t="n">
        <f aca="false">SUM(AE116:AE132)</f>
        <v>0</v>
      </c>
      <c r="AF134" s="20" t="n">
        <f aca="false">SUM(AF116:AF132)</f>
        <v>19516.071</v>
      </c>
      <c r="AG134" s="20" t="n">
        <f aca="false">SUM(AG116:AG132)</f>
        <v>3063.929</v>
      </c>
      <c r="AH134" s="14"/>
      <c r="AI134" s="20" t="n">
        <f aca="false">SUM(AI116:AI132)</f>
        <v>291.783</v>
      </c>
      <c r="AJ134" s="20" t="n">
        <f aca="false">SUM(AJ116:AJ132)</f>
        <v>484.248</v>
      </c>
      <c r="AK134" s="20" t="n">
        <f aca="false">SUM(AK116:AK132)</f>
        <v>85.611</v>
      </c>
      <c r="AL134" s="20" t="n">
        <f aca="false">SUM(AL116:AL132)</f>
        <v>331.164</v>
      </c>
      <c r="AM134" s="20" t="n">
        <f aca="false">SUM(AM116:AM132)</f>
        <v>1543.424</v>
      </c>
      <c r="AN134" s="20" t="n">
        <f aca="false">SUM(AN116:AN132)</f>
        <v>1392.396</v>
      </c>
      <c r="AO134" s="20" t="n">
        <f aca="false">SUM(AO116:AO132)</f>
        <v>0</v>
      </c>
      <c r="AP134" s="20" t="n">
        <f aca="false">SUM(AP116:AP132)</f>
        <v>4128.626</v>
      </c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  <c r="IT134" s="15"/>
      <c r="IU134" s="15"/>
      <c r="IV134" s="15"/>
      <c r="IW134" s="15"/>
    </row>
    <row r="136" customFormat="false" ht="12.75" hidden="false" customHeight="false" outlineLevel="0" collapsed="false">
      <c r="A136" s="17" t="s">
        <v>219</v>
      </c>
    </row>
    <row r="137" customFormat="false" ht="12.75" hidden="false" customHeight="false" outlineLevel="0" collapsed="false">
      <c r="A137" s="0" t="s">
        <v>220</v>
      </c>
      <c r="B137" s="0" t="s">
        <v>221</v>
      </c>
      <c r="C137" s="0" t="s">
        <v>222</v>
      </c>
      <c r="D137" s="0" t="n">
        <v>100001</v>
      </c>
      <c r="E137" s="1" t="n">
        <v>2522</v>
      </c>
      <c r="G137" s="1" t="s">
        <v>46</v>
      </c>
      <c r="AF137" s="1" t="n">
        <f aca="false">SUM(I137:AE137)</f>
        <v>0</v>
      </c>
      <c r="AG137" s="1" t="n">
        <f aca="false">E137-AF137</f>
        <v>2522</v>
      </c>
      <c r="AI137" s="1" t="n">
        <f aca="false">I137</f>
        <v>0</v>
      </c>
      <c r="AJ137" s="1" t="n">
        <f aca="false">J137</f>
        <v>0</v>
      </c>
      <c r="AK137" s="1" t="n">
        <f aca="false">K137</f>
        <v>0</v>
      </c>
      <c r="AL137" s="1" t="n">
        <f aca="false">L137</f>
        <v>0</v>
      </c>
      <c r="AM137" s="1" t="n">
        <f aca="false">M137</f>
        <v>0</v>
      </c>
      <c r="AN137" s="1" t="n">
        <f aca="false">N137</f>
        <v>0</v>
      </c>
      <c r="AP137" s="1" t="n">
        <f aca="false">SUM(AI137:AO137)</f>
        <v>0</v>
      </c>
    </row>
    <row r="138" customFormat="false" ht="12.75" hidden="false" customHeight="false" outlineLevel="0" collapsed="false">
      <c r="A138" s="0" t="s">
        <v>43</v>
      </c>
      <c r="B138" s="18" t="s">
        <v>223</v>
      </c>
      <c r="C138" s="18" t="s">
        <v>222</v>
      </c>
      <c r="D138" s="18" t="n">
        <v>100005</v>
      </c>
      <c r="E138" s="1" t="n">
        <v>9192</v>
      </c>
      <c r="G138" s="1" t="s">
        <v>46</v>
      </c>
      <c r="AF138" s="1" t="n">
        <f aca="false">SUM(I138:AE138)</f>
        <v>0</v>
      </c>
      <c r="AG138" s="1" t="n">
        <f aca="false">E138-AF138</f>
        <v>9192</v>
      </c>
    </row>
    <row r="139" customFormat="false" ht="12.75" hidden="false" customHeight="false" outlineLevel="0" collapsed="false">
      <c r="A139" s="0" t="s">
        <v>43</v>
      </c>
      <c r="B139" s="18" t="s">
        <v>224</v>
      </c>
      <c r="C139" s="18" t="s">
        <v>222</v>
      </c>
      <c r="D139" s="18" t="n">
        <v>100007</v>
      </c>
      <c r="E139" s="1" t="n">
        <v>0</v>
      </c>
      <c r="AF139" s="1" t="n">
        <f aca="false">SUM(I139:AE139)</f>
        <v>0</v>
      </c>
      <c r="AG139" s="1" t="n">
        <f aca="false">E139-AF139</f>
        <v>0</v>
      </c>
    </row>
    <row r="140" customFormat="false" ht="12.75" hidden="false" customHeight="false" outlineLevel="0" collapsed="false">
      <c r="A140" s="0" t="s">
        <v>43</v>
      </c>
      <c r="B140" s="18" t="s">
        <v>225</v>
      </c>
      <c r="C140" s="18" t="s">
        <v>222</v>
      </c>
      <c r="D140" s="18" t="n">
        <v>100111</v>
      </c>
      <c r="E140" s="1" t="n">
        <v>79</v>
      </c>
      <c r="G140" s="1" t="s">
        <v>46</v>
      </c>
      <c r="AF140" s="1" t="n">
        <f aca="false">SUM(I140:AE140)</f>
        <v>0</v>
      </c>
      <c r="AG140" s="1" t="n">
        <f aca="false">E140-AF140</f>
        <v>79</v>
      </c>
    </row>
    <row r="141" customFormat="false" ht="12.75" hidden="false" customHeight="false" outlineLevel="0" collapsed="false">
      <c r="A141" s="0" t="s">
        <v>43</v>
      </c>
      <c r="B141" s="18" t="s">
        <v>226</v>
      </c>
      <c r="C141" s="18" t="s">
        <v>222</v>
      </c>
      <c r="D141" s="18" t="n">
        <v>100112</v>
      </c>
      <c r="E141" s="1" t="n">
        <v>94945</v>
      </c>
      <c r="G141" s="1" t="s">
        <v>227</v>
      </c>
      <c r="I141" s="1" t="n">
        <v>69.783</v>
      </c>
      <c r="J141" s="1" t="n">
        <v>243.604</v>
      </c>
      <c r="K141" s="1" t="n">
        <v>30.853</v>
      </c>
      <c r="L141" s="1" t="n">
        <v>332.133</v>
      </c>
      <c r="M141" s="1" t="n">
        <v>234.951</v>
      </c>
      <c r="N141" s="1" t="n">
        <v>1440.641</v>
      </c>
      <c r="Q141" s="1" t="n">
        <v>702.411</v>
      </c>
      <c r="R141" s="1" t="n">
        <v>17128.634</v>
      </c>
      <c r="S141" s="1" t="n">
        <v>9466.289</v>
      </c>
      <c r="T141" s="1" t="n">
        <v>5397.996</v>
      </c>
      <c r="U141" s="1" t="n">
        <v>2001.808</v>
      </c>
      <c r="V141" s="1" t="n">
        <v>9944.292</v>
      </c>
      <c r="W141" s="1" t="n">
        <v>10384.454</v>
      </c>
      <c r="X141" s="1" t="n">
        <v>4322.788</v>
      </c>
      <c r="Y141" s="1" t="n">
        <v>3220.367</v>
      </c>
      <c r="Z141" s="1" t="n">
        <v>3744.75</v>
      </c>
      <c r="AB141" s="1" t="n">
        <v>165.359</v>
      </c>
      <c r="AF141" s="1" t="n">
        <f aca="false">SUM(I141:AE141)</f>
        <v>68831.113</v>
      </c>
      <c r="AG141" s="1" t="n">
        <f aca="false">E141-AF141</f>
        <v>26113.887</v>
      </c>
    </row>
    <row r="142" customFormat="false" ht="12.75" hidden="false" customHeight="false" outlineLevel="0" collapsed="false">
      <c r="A142" s="0" t="s">
        <v>43</v>
      </c>
      <c r="B142" s="18" t="s">
        <v>228</v>
      </c>
      <c r="C142" s="18" t="s">
        <v>222</v>
      </c>
      <c r="D142" s="18" t="n">
        <v>100114</v>
      </c>
      <c r="E142" s="1" t="n">
        <v>50100</v>
      </c>
      <c r="G142" s="1" t="s">
        <v>229</v>
      </c>
      <c r="AF142" s="1" t="n">
        <f aca="false">SUM(I142:AE142)</f>
        <v>0</v>
      </c>
      <c r="AG142" s="1" t="n">
        <f aca="false">E142-AF142</f>
        <v>50100</v>
      </c>
    </row>
    <row r="143" customFormat="false" ht="12.75" hidden="false" customHeight="false" outlineLevel="0" collapsed="false">
      <c r="A143" s="0" t="s">
        <v>43</v>
      </c>
      <c r="B143" s="18" t="s">
        <v>230</v>
      </c>
      <c r="C143" s="18" t="s">
        <v>222</v>
      </c>
      <c r="D143" s="18" t="n">
        <v>100115</v>
      </c>
      <c r="E143" s="1" t="n">
        <v>210</v>
      </c>
      <c r="G143" s="1" t="s">
        <v>231</v>
      </c>
      <c r="AF143" s="1" t="n">
        <f aca="false">SUM(I143:AE143)</f>
        <v>0</v>
      </c>
      <c r="AG143" s="1" t="n">
        <f aca="false">E143-AF143</f>
        <v>210</v>
      </c>
    </row>
    <row r="144" customFormat="false" ht="12.75" hidden="false" customHeight="false" outlineLevel="0" collapsed="false">
      <c r="A144" s="0" t="s">
        <v>43</v>
      </c>
      <c r="B144" s="18" t="s">
        <v>232</v>
      </c>
      <c r="C144" s="18" t="s">
        <v>222</v>
      </c>
      <c r="D144" s="18" t="n">
        <v>100116</v>
      </c>
      <c r="E144" s="1" t="n">
        <v>215</v>
      </c>
      <c r="G144" s="1" t="s">
        <v>231</v>
      </c>
      <c r="AF144" s="1" t="n">
        <f aca="false">SUM(I144:AE144)</f>
        <v>0</v>
      </c>
      <c r="AG144" s="1" t="n">
        <f aca="false">E144-AF144</f>
        <v>215</v>
      </c>
    </row>
    <row r="145" customFormat="false" ht="12.75" hidden="false" customHeight="false" outlineLevel="0" collapsed="false">
      <c r="A145" s="0" t="s">
        <v>43</v>
      </c>
      <c r="B145" s="18" t="s">
        <v>233</v>
      </c>
      <c r="C145" s="18" t="s">
        <v>222</v>
      </c>
      <c r="D145" s="18" t="n">
        <v>100117</v>
      </c>
      <c r="E145" s="1" t="n">
        <v>12500</v>
      </c>
      <c r="G145" s="1" t="s">
        <v>46</v>
      </c>
      <c r="AF145" s="1" t="n">
        <f aca="false">SUM(I145:AE145)</f>
        <v>0</v>
      </c>
      <c r="AG145" s="1" t="n">
        <f aca="false">E145-AF145</f>
        <v>12500</v>
      </c>
    </row>
    <row r="146" customFormat="false" ht="12.75" hidden="false" customHeight="false" outlineLevel="0" collapsed="false">
      <c r="A146" s="0" t="s">
        <v>43</v>
      </c>
      <c r="B146" s="18" t="s">
        <v>234</v>
      </c>
      <c r="C146" s="18" t="s">
        <v>222</v>
      </c>
      <c r="D146" s="18" t="n">
        <v>100126</v>
      </c>
      <c r="E146" s="1" t="n">
        <v>-1608</v>
      </c>
      <c r="G146" s="1" t="s">
        <v>46</v>
      </c>
      <c r="AF146" s="1" t="n">
        <f aca="false">SUM(I146:AE146)</f>
        <v>0</v>
      </c>
      <c r="AG146" s="1" t="n">
        <f aca="false">E146-AF146</f>
        <v>-1608</v>
      </c>
    </row>
    <row r="147" customFormat="false" ht="12.75" hidden="false" customHeight="false" outlineLevel="0" collapsed="false">
      <c r="A147" s="0" t="s">
        <v>43</v>
      </c>
      <c r="B147" s="18" t="s">
        <v>235</v>
      </c>
      <c r="C147" s="18" t="s">
        <v>222</v>
      </c>
      <c r="D147" s="18" t="n">
        <v>100869</v>
      </c>
      <c r="E147" s="1" t="n">
        <v>0</v>
      </c>
      <c r="AF147" s="1" t="n">
        <f aca="false">SUM(I147:AE147)</f>
        <v>0</v>
      </c>
      <c r="AG147" s="1" t="n">
        <f aca="false">E147-AF147</f>
        <v>0</v>
      </c>
    </row>
    <row r="148" customFormat="false" ht="12.75" hidden="false" customHeight="false" outlineLevel="0" collapsed="false">
      <c r="A148" s="0" t="s">
        <v>43</v>
      </c>
      <c r="B148" s="0" t="s">
        <v>236</v>
      </c>
      <c r="C148" s="0" t="s">
        <v>237</v>
      </c>
      <c r="D148" s="0" t="n">
        <v>100879</v>
      </c>
      <c r="E148" s="1" t="n">
        <v>1500</v>
      </c>
      <c r="G148" s="1" t="s">
        <v>238</v>
      </c>
      <c r="I148" s="1" t="n">
        <v>24</v>
      </c>
      <c r="J148" s="1" t="n">
        <v>42.407</v>
      </c>
      <c r="K148" s="1" t="n">
        <v>2.952</v>
      </c>
      <c r="L148" s="1" t="n">
        <v>23.217</v>
      </c>
      <c r="M148" s="1" t="n">
        <v>127.222</v>
      </c>
      <c r="N148" s="1" t="n">
        <v>112.594</v>
      </c>
      <c r="Q148" s="1" t="n">
        <v>104.14</v>
      </c>
      <c r="R148" s="1" t="n">
        <v>246.921</v>
      </c>
      <c r="T148" s="1" t="n">
        <v>36.1</v>
      </c>
      <c r="U148" s="1" t="n">
        <v>18.654</v>
      </c>
      <c r="V148" s="1" t="n">
        <v>208.011</v>
      </c>
      <c r="W148" s="1" t="n">
        <v>106.69</v>
      </c>
      <c r="X148" s="1" t="n">
        <v>186.405</v>
      </c>
      <c r="Y148" s="1" t="n">
        <v>23.217</v>
      </c>
      <c r="AB148" s="1" t="n">
        <v>235.925</v>
      </c>
      <c r="AC148" s="1" t="n">
        <v>1.476</v>
      </c>
      <c r="AF148" s="1" t="n">
        <f aca="false">SUM(I148:AE148)</f>
        <v>1499.931</v>
      </c>
      <c r="AG148" s="1" t="n">
        <f aca="false">E148-AF148</f>
        <v>0.06899999999996</v>
      </c>
      <c r="AI148" s="1" t="n">
        <f aca="false">I148</f>
        <v>24</v>
      </c>
      <c r="AJ148" s="1" t="n">
        <f aca="false">J148</f>
        <v>42.407</v>
      </c>
      <c r="AK148" s="1" t="n">
        <f aca="false">K148</f>
        <v>2.952</v>
      </c>
      <c r="AL148" s="1" t="n">
        <f aca="false">L148</f>
        <v>23.217</v>
      </c>
      <c r="AM148" s="1" t="n">
        <f aca="false">M148</f>
        <v>127.222</v>
      </c>
      <c r="AN148" s="1" t="n">
        <f aca="false">N148</f>
        <v>112.594</v>
      </c>
      <c r="AP148" s="1" t="n">
        <f aca="false">SUM(AI148:AO148)</f>
        <v>332.392</v>
      </c>
    </row>
    <row r="150" customFormat="false" ht="12.75" hidden="false" customHeight="false" outlineLevel="0" collapsed="false">
      <c r="A150" s="19"/>
      <c r="B150" s="19" t="s">
        <v>239</v>
      </c>
      <c r="C150" s="19"/>
      <c r="D150" s="19"/>
      <c r="E150" s="20" t="n">
        <f aca="false">SUM(E137:E149)</f>
        <v>169655</v>
      </c>
      <c r="F150" s="20"/>
      <c r="G150" s="20"/>
      <c r="H150" s="20"/>
      <c r="I150" s="20" t="n">
        <f aca="false">SUM(I137:I149)</f>
        <v>93.783</v>
      </c>
      <c r="J150" s="20" t="n">
        <f aca="false">SUM(J137:J149)</f>
        <v>286.011</v>
      </c>
      <c r="K150" s="20" t="n">
        <f aca="false">SUM(K137:K149)</f>
        <v>33.805</v>
      </c>
      <c r="L150" s="20" t="n">
        <f aca="false">SUM(L137:L149)</f>
        <v>355.35</v>
      </c>
      <c r="M150" s="20" t="n">
        <f aca="false">SUM(M137:M149)</f>
        <v>362.173</v>
      </c>
      <c r="N150" s="20" t="n">
        <f aca="false">SUM(N137:N149)</f>
        <v>1553.235</v>
      </c>
      <c r="O150" s="20" t="n">
        <f aca="false">SUM(O137:O149)</f>
        <v>0</v>
      </c>
      <c r="P150" s="20" t="n">
        <f aca="false">SUM(P137:P149)</f>
        <v>0</v>
      </c>
      <c r="Q150" s="20" t="n">
        <f aca="false">SUM(Q137:Q149)</f>
        <v>806.551</v>
      </c>
      <c r="R150" s="20" t="n">
        <f aca="false">SUM(R137:R149)</f>
        <v>17375.555</v>
      </c>
      <c r="S150" s="20" t="n">
        <f aca="false">SUM(S137:S149)</f>
        <v>9466.289</v>
      </c>
      <c r="T150" s="20" t="n">
        <f aca="false">SUM(T137:T149)</f>
        <v>5434.096</v>
      </c>
      <c r="U150" s="20" t="n">
        <f aca="false">SUM(U137:U149)</f>
        <v>2020.462</v>
      </c>
      <c r="V150" s="20" t="n">
        <f aca="false">SUM(V137:V149)</f>
        <v>10152.303</v>
      </c>
      <c r="W150" s="20" t="n">
        <f aca="false">SUM(W137:W149)</f>
        <v>10491.144</v>
      </c>
      <c r="X150" s="20" t="n">
        <f aca="false">SUM(X137:X149)</f>
        <v>4509.193</v>
      </c>
      <c r="Y150" s="20" t="n">
        <f aca="false">SUM(Y137:Y149)</f>
        <v>3243.584</v>
      </c>
      <c r="Z150" s="20" t="n">
        <f aca="false">SUM(Z137:Z149)</f>
        <v>3744.75</v>
      </c>
      <c r="AA150" s="20" t="n">
        <f aca="false">SUM(AA137:AA149)</f>
        <v>0</v>
      </c>
      <c r="AB150" s="20" t="n">
        <f aca="false">SUM(AB137:AB149)</f>
        <v>401.284</v>
      </c>
      <c r="AC150" s="20" t="n">
        <f aca="false">SUM(AC137:AC149)</f>
        <v>1.476</v>
      </c>
      <c r="AD150" s="20" t="n">
        <f aca="false">SUM(AD137:AD149)</f>
        <v>0</v>
      </c>
      <c r="AE150" s="20" t="n">
        <f aca="false">SUM(AE137:AE149)</f>
        <v>0</v>
      </c>
      <c r="AF150" s="20" t="n">
        <f aca="false">SUM(AF137:AF149)</f>
        <v>70331.044</v>
      </c>
      <c r="AG150" s="20" t="n">
        <f aca="false">SUM(AG137:AG149)</f>
        <v>99323.956</v>
      </c>
      <c r="AH150" s="14"/>
      <c r="AI150" s="20" t="n">
        <f aca="false">SUM(AI137:AI149)</f>
        <v>24</v>
      </c>
      <c r="AJ150" s="20" t="n">
        <f aca="false">SUM(AJ137:AJ149)</f>
        <v>42.407</v>
      </c>
      <c r="AK150" s="20" t="n">
        <f aca="false">SUM(AK137:AK149)</f>
        <v>2.952</v>
      </c>
      <c r="AL150" s="20" t="n">
        <f aca="false">SUM(AL137:AL149)</f>
        <v>23.217</v>
      </c>
      <c r="AM150" s="20" t="n">
        <f aca="false">SUM(AM137:AM149)</f>
        <v>127.222</v>
      </c>
      <c r="AN150" s="20" t="n">
        <f aca="false">SUM(AN137:AN149)</f>
        <v>112.594</v>
      </c>
      <c r="AO150" s="20"/>
      <c r="AP150" s="20" t="n">
        <f aca="false">SUM(AP137:AP149)</f>
        <v>332.392</v>
      </c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  <c r="IT150" s="15"/>
      <c r="IU150" s="15"/>
      <c r="IV150" s="15"/>
      <c r="IW150" s="15"/>
    </row>
    <row r="152" customFormat="false" ht="12.75" hidden="false" customHeight="false" outlineLevel="0" collapsed="false">
      <c r="A152" s="17" t="s">
        <v>240</v>
      </c>
    </row>
    <row r="153" customFormat="false" ht="12.75" hidden="false" customHeight="false" outlineLevel="0" collapsed="false">
      <c r="A153" s="0" t="s">
        <v>43</v>
      </c>
      <c r="B153" s="0" t="s">
        <v>241</v>
      </c>
      <c r="C153" s="0" t="s">
        <v>242</v>
      </c>
      <c r="D153" s="0" t="n">
        <v>100021</v>
      </c>
      <c r="E153" s="1" t="n">
        <v>265</v>
      </c>
      <c r="G153" s="1" t="s">
        <v>46</v>
      </c>
      <c r="AF153" s="1" t="n">
        <f aca="false">SUM(I153:AE153)</f>
        <v>0</v>
      </c>
      <c r="AG153" s="1" t="n">
        <f aca="false">E153-AF153</f>
        <v>265</v>
      </c>
      <c r="AI153" s="1" t="n">
        <f aca="false">I153</f>
        <v>0</v>
      </c>
      <c r="AJ153" s="1" t="n">
        <f aca="false">J153</f>
        <v>0</v>
      </c>
      <c r="AK153" s="1" t="n">
        <f aca="false">K153</f>
        <v>0</v>
      </c>
      <c r="AL153" s="1" t="n">
        <f aca="false">L153</f>
        <v>0</v>
      </c>
      <c r="AM153" s="1" t="n">
        <f aca="false">M153</f>
        <v>0</v>
      </c>
      <c r="AN153" s="1" t="n">
        <f aca="false">N153</f>
        <v>0</v>
      </c>
      <c r="AP153" s="1" t="n">
        <f aca="false">SUM(AI153:AO153)</f>
        <v>0</v>
      </c>
    </row>
    <row r="154" customFormat="false" ht="12.75" hidden="false" customHeight="false" outlineLevel="0" collapsed="false">
      <c r="A154" s="0" t="s">
        <v>43</v>
      </c>
      <c r="B154" s="0" t="s">
        <v>243</v>
      </c>
      <c r="C154" s="0" t="s">
        <v>244</v>
      </c>
      <c r="D154" s="0" t="n">
        <v>100042</v>
      </c>
      <c r="E154" s="1" t="n">
        <v>3434</v>
      </c>
      <c r="G154" s="1" t="s">
        <v>62</v>
      </c>
      <c r="R154" s="1" t="n">
        <v>2026.296</v>
      </c>
      <c r="V154" s="1" t="n">
        <v>1408.104</v>
      </c>
      <c r="AF154" s="1" t="n">
        <f aca="false">SUM(I154:AE154)</f>
        <v>3434.4</v>
      </c>
      <c r="AG154" s="1" t="n">
        <f aca="false">E154-AF154</f>
        <v>-0.400000000000091</v>
      </c>
      <c r="AI154" s="1" t="n">
        <f aca="false">I154</f>
        <v>0</v>
      </c>
      <c r="AJ154" s="1" t="n">
        <f aca="false">J154</f>
        <v>0</v>
      </c>
      <c r="AK154" s="1" t="n">
        <f aca="false">K154</f>
        <v>0</v>
      </c>
      <c r="AL154" s="1" t="n">
        <f aca="false">L154</f>
        <v>0</v>
      </c>
      <c r="AM154" s="1" t="n">
        <f aca="false">M154</f>
        <v>0</v>
      </c>
      <c r="AN154" s="1" t="n">
        <f aca="false">N154</f>
        <v>0</v>
      </c>
      <c r="AP154" s="1" t="n">
        <f aca="false">SUM(AI154:AO154)</f>
        <v>0</v>
      </c>
    </row>
    <row r="155" customFormat="false" ht="12.75" hidden="false" customHeight="false" outlineLevel="0" collapsed="false">
      <c r="A155" s="0" t="s">
        <v>43</v>
      </c>
      <c r="B155" s="0" t="s">
        <v>245</v>
      </c>
      <c r="C155" s="0" t="s">
        <v>246</v>
      </c>
      <c r="D155" s="0" t="n">
        <v>100046</v>
      </c>
      <c r="E155" s="1" t="n">
        <v>15251</v>
      </c>
      <c r="G155" s="1" t="s">
        <v>46</v>
      </c>
      <c r="AF155" s="1" t="n">
        <f aca="false">SUM(I155:AE155)</f>
        <v>0</v>
      </c>
      <c r="AG155" s="1" t="n">
        <f aca="false">E155-AF155</f>
        <v>15251</v>
      </c>
      <c r="AI155" s="1" t="n">
        <f aca="false">I155</f>
        <v>0</v>
      </c>
      <c r="AJ155" s="1" t="n">
        <f aca="false">J155</f>
        <v>0</v>
      </c>
      <c r="AK155" s="1" t="n">
        <f aca="false">K155</f>
        <v>0</v>
      </c>
      <c r="AL155" s="1" t="n">
        <f aca="false">L155</f>
        <v>0</v>
      </c>
      <c r="AM155" s="1" t="n">
        <f aca="false">M155</f>
        <v>0</v>
      </c>
      <c r="AN155" s="1" t="n">
        <f aca="false">N155</f>
        <v>0</v>
      </c>
      <c r="AP155" s="1" t="n">
        <f aca="false">SUM(AI155:AO155)</f>
        <v>0</v>
      </c>
    </row>
    <row r="156" customFormat="false" ht="12.75" hidden="false" customHeight="false" outlineLevel="0" collapsed="false">
      <c r="A156" s="0" t="s">
        <v>43</v>
      </c>
      <c r="B156" s="0" t="s">
        <v>247</v>
      </c>
      <c r="C156" s="0" t="s">
        <v>242</v>
      </c>
      <c r="D156" s="0" t="n">
        <v>100061</v>
      </c>
      <c r="E156" s="1" t="n">
        <v>9107</v>
      </c>
      <c r="G156" s="1" t="s">
        <v>46</v>
      </c>
      <c r="AF156" s="1" t="n">
        <f aca="false">SUM(I156:AE156)</f>
        <v>0</v>
      </c>
      <c r="AG156" s="1" t="n">
        <f aca="false">E156-AF156</f>
        <v>9107</v>
      </c>
      <c r="AI156" s="1" t="n">
        <f aca="false">I156</f>
        <v>0</v>
      </c>
      <c r="AJ156" s="1" t="n">
        <f aca="false">J156</f>
        <v>0</v>
      </c>
      <c r="AK156" s="1" t="n">
        <f aca="false">K156</f>
        <v>0</v>
      </c>
      <c r="AL156" s="1" t="n">
        <f aca="false">L156</f>
        <v>0</v>
      </c>
      <c r="AM156" s="1" t="n">
        <f aca="false">M156</f>
        <v>0</v>
      </c>
      <c r="AN156" s="1" t="n">
        <f aca="false">N156</f>
        <v>0</v>
      </c>
      <c r="AP156" s="1" t="n">
        <f aca="false">SUM(AI156:AO156)</f>
        <v>0</v>
      </c>
    </row>
    <row r="157" customFormat="false" ht="12.75" hidden="false" customHeight="false" outlineLevel="0" collapsed="false">
      <c r="A157" s="0" t="s">
        <v>43</v>
      </c>
      <c r="B157" s="0" t="s">
        <v>248</v>
      </c>
      <c r="C157" s="0" t="s">
        <v>249</v>
      </c>
      <c r="D157" s="0" t="n">
        <v>100062</v>
      </c>
      <c r="E157" s="1" t="n">
        <v>23350</v>
      </c>
      <c r="G157" s="1" t="s">
        <v>62</v>
      </c>
      <c r="R157" s="1" t="n">
        <v>8564.713</v>
      </c>
      <c r="S157" s="1" t="n">
        <v>200</v>
      </c>
      <c r="T157" s="1" t="n">
        <v>1026.65</v>
      </c>
      <c r="U157" s="1" t="n">
        <v>1700</v>
      </c>
      <c r="V157" s="1" t="n">
        <v>5880.368</v>
      </c>
      <c r="W157" s="1" t="n">
        <v>1364.06</v>
      </c>
      <c r="X157" s="1" t="n">
        <v>826.65</v>
      </c>
      <c r="Y157" s="1" t="n">
        <v>900</v>
      </c>
      <c r="AF157" s="1" t="n">
        <f aca="false">SUM(I157:AE157)</f>
        <v>20462.441</v>
      </c>
      <c r="AG157" s="1" t="n">
        <f aca="false">E157-AF157</f>
        <v>2887.559</v>
      </c>
      <c r="AI157" s="1" t="n">
        <f aca="false">I157</f>
        <v>0</v>
      </c>
      <c r="AJ157" s="1" t="n">
        <f aca="false">J157</f>
        <v>0</v>
      </c>
      <c r="AK157" s="1" t="n">
        <f aca="false">K157</f>
        <v>0</v>
      </c>
      <c r="AL157" s="1" t="n">
        <f aca="false">L157</f>
        <v>0</v>
      </c>
      <c r="AM157" s="1" t="n">
        <f aca="false">M157</f>
        <v>0</v>
      </c>
      <c r="AN157" s="1" t="n">
        <f aca="false">N157</f>
        <v>0</v>
      </c>
      <c r="AP157" s="1" t="n">
        <f aca="false">SUM(AI157:AO157)</f>
        <v>0</v>
      </c>
    </row>
    <row r="158" customFormat="false" ht="12.75" hidden="false" customHeight="false" outlineLevel="0" collapsed="false">
      <c r="A158" s="0" t="s">
        <v>43</v>
      </c>
      <c r="B158" s="0" t="s">
        <v>250</v>
      </c>
      <c r="C158" s="0" t="s">
        <v>249</v>
      </c>
      <c r="D158" s="0" t="n">
        <v>100072</v>
      </c>
      <c r="E158" s="1" t="n">
        <v>367</v>
      </c>
      <c r="G158" s="1" t="s">
        <v>62</v>
      </c>
      <c r="R158" s="1" t="n">
        <v>216.442</v>
      </c>
      <c r="V158" s="1" t="n">
        <v>150.409</v>
      </c>
      <c r="AF158" s="1" t="n">
        <f aca="false">SUM(I158:AE158)</f>
        <v>366.851</v>
      </c>
      <c r="AG158" s="1" t="n">
        <f aca="false">E158-AF158</f>
        <v>0.149000000000001</v>
      </c>
      <c r="AI158" s="1" t="n">
        <f aca="false">I158</f>
        <v>0</v>
      </c>
      <c r="AJ158" s="1" t="n">
        <f aca="false">J158</f>
        <v>0</v>
      </c>
      <c r="AK158" s="1" t="n">
        <f aca="false">K158</f>
        <v>0</v>
      </c>
      <c r="AL158" s="1" t="n">
        <f aca="false">L158</f>
        <v>0</v>
      </c>
      <c r="AM158" s="1" t="n">
        <f aca="false">M158</f>
        <v>0</v>
      </c>
      <c r="AN158" s="1" t="n">
        <f aca="false">N158</f>
        <v>0</v>
      </c>
      <c r="AP158" s="1" t="n">
        <f aca="false">SUM(AI158:AO158)</f>
        <v>0</v>
      </c>
    </row>
    <row r="159" customFormat="false" ht="12.75" hidden="false" customHeight="false" outlineLevel="0" collapsed="false">
      <c r="A159" s="0" t="s">
        <v>43</v>
      </c>
      <c r="B159" s="0" t="s">
        <v>251</v>
      </c>
      <c r="C159" s="0" t="s">
        <v>246</v>
      </c>
      <c r="D159" s="0" t="n">
        <v>100073</v>
      </c>
      <c r="E159" s="1" t="n">
        <v>3659</v>
      </c>
      <c r="G159" s="1" t="s">
        <v>62</v>
      </c>
      <c r="N159" s="1" t="n">
        <v>194.021</v>
      </c>
      <c r="R159" s="1" t="n">
        <v>194.021</v>
      </c>
      <c r="S159" s="1" t="n">
        <v>194.021</v>
      </c>
      <c r="V159" s="1" t="n">
        <v>1967.932</v>
      </c>
      <c r="Y159" s="1" t="n">
        <v>194.021</v>
      </c>
      <c r="AF159" s="1" t="n">
        <f aca="false">SUM(I159:AE159)</f>
        <v>2744.016</v>
      </c>
      <c r="AG159" s="1" t="n">
        <f aca="false">E159-AF159</f>
        <v>914.984</v>
      </c>
      <c r="AI159" s="1" t="n">
        <f aca="false">I159</f>
        <v>0</v>
      </c>
      <c r="AJ159" s="1" t="n">
        <f aca="false">J159</f>
        <v>0</v>
      </c>
      <c r="AK159" s="1" t="n">
        <f aca="false">K159</f>
        <v>0</v>
      </c>
      <c r="AL159" s="1" t="n">
        <f aca="false">L159</f>
        <v>0</v>
      </c>
      <c r="AM159" s="1" t="n">
        <f aca="false">M159</f>
        <v>0</v>
      </c>
      <c r="AN159" s="1" t="n">
        <f aca="false">N159</f>
        <v>194.021</v>
      </c>
      <c r="AP159" s="1" t="n">
        <f aca="false">SUM(AI159:AO159)</f>
        <v>194.021</v>
      </c>
    </row>
    <row r="160" customFormat="false" ht="12.75" hidden="false" customHeight="false" outlineLevel="0" collapsed="false">
      <c r="A160" s="0" t="s">
        <v>43</v>
      </c>
      <c r="B160" s="0" t="s">
        <v>252</v>
      </c>
      <c r="C160" s="0" t="s">
        <v>249</v>
      </c>
      <c r="D160" s="0" t="n">
        <v>100085</v>
      </c>
      <c r="E160" s="1" t="n">
        <v>673</v>
      </c>
      <c r="G160" s="1" t="s">
        <v>62</v>
      </c>
      <c r="R160" s="1" t="n">
        <v>397.247</v>
      </c>
      <c r="V160" s="1" t="n">
        <v>276.053</v>
      </c>
      <c r="AF160" s="1" t="n">
        <f aca="false">SUM(I160:AE160)</f>
        <v>673.3</v>
      </c>
      <c r="AG160" s="1" t="n">
        <f aca="false">E160-AF160</f>
        <v>-0.299999999999955</v>
      </c>
      <c r="AI160" s="1" t="n">
        <f aca="false">I160</f>
        <v>0</v>
      </c>
      <c r="AJ160" s="1" t="n">
        <f aca="false">J160</f>
        <v>0</v>
      </c>
      <c r="AK160" s="1" t="n">
        <f aca="false">K160</f>
        <v>0</v>
      </c>
      <c r="AL160" s="1" t="n">
        <f aca="false">L160</f>
        <v>0</v>
      </c>
      <c r="AM160" s="1" t="n">
        <f aca="false">M160</f>
        <v>0</v>
      </c>
      <c r="AN160" s="1" t="n">
        <f aca="false">N160</f>
        <v>0</v>
      </c>
      <c r="AP160" s="1" t="n">
        <f aca="false">SUM(AI160:AO160)</f>
        <v>0</v>
      </c>
    </row>
    <row r="161" customFormat="false" ht="12.75" hidden="false" customHeight="false" outlineLevel="0" collapsed="false">
      <c r="A161" s="0" t="s">
        <v>43</v>
      </c>
      <c r="B161" s="0" t="s">
        <v>253</v>
      </c>
      <c r="C161" s="0" t="s">
        <v>249</v>
      </c>
      <c r="D161" s="0" t="n">
        <v>100086</v>
      </c>
      <c r="E161" s="1" t="n">
        <v>1155</v>
      </c>
      <c r="G161" s="1" t="s">
        <v>62</v>
      </c>
      <c r="R161" s="1" t="n">
        <v>1155.157</v>
      </c>
      <c r="AF161" s="1" t="n">
        <f aca="false">SUM(I161:AE161)</f>
        <v>1155.157</v>
      </c>
      <c r="AG161" s="1" t="n">
        <f aca="false">E161-AF161</f>
        <v>-0.156999999999925</v>
      </c>
      <c r="AI161" s="1" t="n">
        <f aca="false">I161</f>
        <v>0</v>
      </c>
      <c r="AJ161" s="1" t="n">
        <f aca="false">J161</f>
        <v>0</v>
      </c>
      <c r="AK161" s="1" t="n">
        <f aca="false">K161</f>
        <v>0</v>
      </c>
      <c r="AL161" s="1" t="n">
        <f aca="false">L161</f>
        <v>0</v>
      </c>
      <c r="AM161" s="1" t="n">
        <f aca="false">M161</f>
        <v>0</v>
      </c>
      <c r="AN161" s="1" t="n">
        <f aca="false">N161</f>
        <v>0</v>
      </c>
      <c r="AP161" s="1" t="n">
        <f aca="false">SUM(AI161:AO161)</f>
        <v>0</v>
      </c>
    </row>
    <row r="162" customFormat="false" ht="12.75" hidden="false" customHeight="false" outlineLevel="0" collapsed="false">
      <c r="A162" s="0" t="s">
        <v>43</v>
      </c>
      <c r="B162" s="0" t="s">
        <v>254</v>
      </c>
      <c r="C162" s="0" t="s">
        <v>249</v>
      </c>
      <c r="D162" s="0" t="n">
        <v>100087</v>
      </c>
      <c r="E162" s="1" t="n">
        <v>1028</v>
      </c>
      <c r="G162" s="1" t="s">
        <v>62</v>
      </c>
      <c r="R162" s="1" t="n">
        <v>606.586</v>
      </c>
      <c r="V162" s="1" t="n">
        <v>421.526</v>
      </c>
      <c r="AF162" s="1" t="n">
        <f aca="false">SUM(I162:AE162)</f>
        <v>1028.112</v>
      </c>
      <c r="AG162" s="1" t="n">
        <f aca="false">E162-AF162</f>
        <v>-0.11200000000008</v>
      </c>
      <c r="AI162" s="1" t="n">
        <f aca="false">I162</f>
        <v>0</v>
      </c>
      <c r="AJ162" s="1" t="n">
        <f aca="false">J162</f>
        <v>0</v>
      </c>
      <c r="AK162" s="1" t="n">
        <f aca="false">K162</f>
        <v>0</v>
      </c>
      <c r="AL162" s="1" t="n">
        <f aca="false">L162</f>
        <v>0</v>
      </c>
      <c r="AM162" s="1" t="n">
        <f aca="false">M162</f>
        <v>0</v>
      </c>
      <c r="AN162" s="1" t="n">
        <f aca="false">N162</f>
        <v>0</v>
      </c>
      <c r="AP162" s="1" t="n">
        <f aca="false">SUM(AI162:AO162)</f>
        <v>0</v>
      </c>
    </row>
    <row r="163" customFormat="false" ht="12.75" hidden="false" customHeight="false" outlineLevel="0" collapsed="false">
      <c r="A163" s="0" t="s">
        <v>43</v>
      </c>
      <c r="B163" s="0" t="s">
        <v>255</v>
      </c>
      <c r="C163" s="0" t="s">
        <v>249</v>
      </c>
      <c r="D163" s="0" t="n">
        <v>100088</v>
      </c>
      <c r="E163" s="1" t="n">
        <v>704</v>
      </c>
      <c r="G163" s="1" t="s">
        <v>62</v>
      </c>
      <c r="R163" s="1" t="n">
        <v>415.065</v>
      </c>
      <c r="V163" s="1" t="n">
        <v>288.435</v>
      </c>
      <c r="AF163" s="1" t="n">
        <f aca="false">SUM(I163:AE163)</f>
        <v>703.5</v>
      </c>
      <c r="AG163" s="1" t="n">
        <f aca="false">E163-AF163</f>
        <v>0.5</v>
      </c>
      <c r="AI163" s="1" t="n">
        <f aca="false">I163</f>
        <v>0</v>
      </c>
      <c r="AJ163" s="1" t="n">
        <f aca="false">J163</f>
        <v>0</v>
      </c>
      <c r="AK163" s="1" t="n">
        <f aca="false">K163</f>
        <v>0</v>
      </c>
      <c r="AL163" s="1" t="n">
        <f aca="false">L163</f>
        <v>0</v>
      </c>
      <c r="AM163" s="1" t="n">
        <f aca="false">M163</f>
        <v>0</v>
      </c>
      <c r="AN163" s="1" t="n">
        <f aca="false">N163</f>
        <v>0</v>
      </c>
      <c r="AP163" s="1" t="n">
        <f aca="false">SUM(AI163:AO163)</f>
        <v>0</v>
      </c>
    </row>
    <row r="164" customFormat="false" ht="12.75" hidden="false" customHeight="false" outlineLevel="0" collapsed="false">
      <c r="A164" s="0" t="s">
        <v>43</v>
      </c>
      <c r="B164" s="0" t="s">
        <v>256</v>
      </c>
      <c r="C164" s="0" t="s">
        <v>249</v>
      </c>
      <c r="D164" s="0" t="n">
        <v>100100</v>
      </c>
      <c r="E164" s="1" t="n">
        <v>503</v>
      </c>
      <c r="G164" s="1" t="s">
        <v>62</v>
      </c>
      <c r="R164" s="1" t="n">
        <v>503.099</v>
      </c>
      <c r="AF164" s="1" t="n">
        <f aca="false">SUM(I164:AE164)</f>
        <v>503.099</v>
      </c>
      <c r="AG164" s="1" t="n">
        <f aca="false">E164-AF164</f>
        <v>-0.0989999999999895</v>
      </c>
      <c r="AI164" s="1" t="n">
        <f aca="false">I164</f>
        <v>0</v>
      </c>
      <c r="AJ164" s="1" t="n">
        <f aca="false">J164</f>
        <v>0</v>
      </c>
      <c r="AK164" s="1" t="n">
        <f aca="false">K164</f>
        <v>0</v>
      </c>
      <c r="AL164" s="1" t="n">
        <f aca="false">L164</f>
        <v>0</v>
      </c>
      <c r="AM164" s="1" t="n">
        <f aca="false">M164</f>
        <v>0</v>
      </c>
      <c r="AN164" s="1" t="n">
        <f aca="false">N164</f>
        <v>0</v>
      </c>
      <c r="AP164" s="1" t="n">
        <f aca="false">SUM(AI164:AO164)</f>
        <v>0</v>
      </c>
    </row>
    <row r="165" customFormat="false" ht="12.75" hidden="false" customHeight="false" outlineLevel="0" collapsed="false">
      <c r="A165" s="0" t="s">
        <v>43</v>
      </c>
      <c r="B165" s="0" t="s">
        <v>257</v>
      </c>
      <c r="C165" s="0" t="s">
        <v>246</v>
      </c>
      <c r="D165" s="0" t="n">
        <v>100102</v>
      </c>
      <c r="E165" s="1" t="n">
        <v>1887</v>
      </c>
      <c r="G165" s="1" t="s">
        <v>46</v>
      </c>
      <c r="AF165" s="1" t="n">
        <f aca="false">SUM(I165:AE165)</f>
        <v>0</v>
      </c>
      <c r="AG165" s="1" t="n">
        <f aca="false">E165-AF165</f>
        <v>1887</v>
      </c>
      <c r="AI165" s="1" t="n">
        <f aca="false">I165</f>
        <v>0</v>
      </c>
      <c r="AJ165" s="1" t="n">
        <f aca="false">J165</f>
        <v>0</v>
      </c>
      <c r="AK165" s="1" t="n">
        <f aca="false">K165</f>
        <v>0</v>
      </c>
      <c r="AL165" s="1" t="n">
        <f aca="false">L165</f>
        <v>0</v>
      </c>
      <c r="AM165" s="1" t="n">
        <f aca="false">M165</f>
        <v>0</v>
      </c>
      <c r="AN165" s="1" t="n">
        <f aca="false">N165</f>
        <v>0</v>
      </c>
      <c r="AP165" s="1" t="n">
        <f aca="false">SUM(AI165:AO165)</f>
        <v>0</v>
      </c>
    </row>
    <row r="166" customFormat="false" ht="12.75" hidden="false" customHeight="false" outlineLevel="0" collapsed="false">
      <c r="A166" s="0" t="s">
        <v>43</v>
      </c>
      <c r="B166" s="0" t="s">
        <v>258</v>
      </c>
      <c r="C166" s="0" t="s">
        <v>249</v>
      </c>
      <c r="D166" s="0" t="n">
        <v>100108</v>
      </c>
      <c r="E166" s="1" t="n">
        <v>1131</v>
      </c>
      <c r="G166" s="1" t="s">
        <v>62</v>
      </c>
      <c r="R166" s="1" t="n">
        <v>666.995</v>
      </c>
      <c r="V166" s="1" t="n">
        <v>463.505</v>
      </c>
      <c r="AF166" s="1" t="n">
        <f aca="false">SUM(I166:AE166)</f>
        <v>1130.5</v>
      </c>
      <c r="AG166" s="1" t="n">
        <f aca="false">E166-AF166</f>
        <v>0.5</v>
      </c>
      <c r="AI166" s="1" t="n">
        <f aca="false">I166</f>
        <v>0</v>
      </c>
      <c r="AJ166" s="1" t="n">
        <f aca="false">J166</f>
        <v>0</v>
      </c>
      <c r="AK166" s="1" t="n">
        <f aca="false">K166</f>
        <v>0</v>
      </c>
      <c r="AL166" s="1" t="n">
        <f aca="false">L166</f>
        <v>0</v>
      </c>
      <c r="AM166" s="1" t="n">
        <f aca="false">M166</f>
        <v>0</v>
      </c>
      <c r="AN166" s="1" t="n">
        <f aca="false">N166</f>
        <v>0</v>
      </c>
      <c r="AP166" s="1" t="n">
        <f aca="false">SUM(AI166:AO166)</f>
        <v>0</v>
      </c>
    </row>
    <row r="167" customFormat="false" ht="12.75" hidden="false" customHeight="false" outlineLevel="0" collapsed="false">
      <c r="A167" s="0" t="s">
        <v>43</v>
      </c>
      <c r="B167" s="0" t="s">
        <v>259</v>
      </c>
      <c r="C167" s="0" t="s">
        <v>246</v>
      </c>
      <c r="D167" s="0" t="n">
        <v>100135</v>
      </c>
      <c r="E167" s="1" t="n">
        <v>1086</v>
      </c>
      <c r="G167" s="1" t="s">
        <v>46</v>
      </c>
      <c r="AF167" s="1" t="n">
        <f aca="false">SUM(I167:AE167)</f>
        <v>0</v>
      </c>
      <c r="AG167" s="1" t="n">
        <f aca="false">E167-AF167</f>
        <v>1086</v>
      </c>
      <c r="AI167" s="1" t="n">
        <f aca="false">I167</f>
        <v>0</v>
      </c>
      <c r="AJ167" s="1" t="n">
        <f aca="false">J167</f>
        <v>0</v>
      </c>
      <c r="AK167" s="1" t="n">
        <f aca="false">K167</f>
        <v>0</v>
      </c>
      <c r="AL167" s="1" t="n">
        <f aca="false">L167</f>
        <v>0</v>
      </c>
      <c r="AM167" s="1" t="n">
        <f aca="false">M167</f>
        <v>0</v>
      </c>
      <c r="AN167" s="1" t="n">
        <f aca="false">N167</f>
        <v>0</v>
      </c>
      <c r="AP167" s="1" t="n">
        <f aca="false">SUM(AI167:AO167)</f>
        <v>0</v>
      </c>
    </row>
    <row r="168" customFormat="false" ht="12.75" hidden="false" customHeight="false" outlineLevel="0" collapsed="false">
      <c r="A168" s="0" t="s">
        <v>43</v>
      </c>
      <c r="B168" s="0" t="s">
        <v>260</v>
      </c>
      <c r="C168" s="0" t="s">
        <v>246</v>
      </c>
      <c r="D168" s="0" t="n">
        <v>100136</v>
      </c>
      <c r="E168" s="1" t="n">
        <v>1026</v>
      </c>
      <c r="G168" s="1" t="s">
        <v>46</v>
      </c>
      <c r="AF168" s="1" t="n">
        <f aca="false">SUM(I168:AE168)</f>
        <v>0</v>
      </c>
      <c r="AG168" s="1" t="n">
        <f aca="false">E168-AF168</f>
        <v>1026</v>
      </c>
      <c r="AI168" s="1" t="n">
        <f aca="false">I168</f>
        <v>0</v>
      </c>
      <c r="AJ168" s="1" t="n">
        <f aca="false">J168</f>
        <v>0</v>
      </c>
      <c r="AK168" s="1" t="n">
        <f aca="false">K168</f>
        <v>0</v>
      </c>
      <c r="AL168" s="1" t="n">
        <f aca="false">L168</f>
        <v>0</v>
      </c>
      <c r="AM168" s="1" t="n">
        <f aca="false">M168</f>
        <v>0</v>
      </c>
      <c r="AN168" s="1" t="n">
        <f aca="false">N168</f>
        <v>0</v>
      </c>
      <c r="AP168" s="1" t="n">
        <f aca="false">SUM(AI168:AO168)</f>
        <v>0</v>
      </c>
    </row>
    <row r="169" customFormat="false" ht="12.75" hidden="false" customHeight="false" outlineLevel="0" collapsed="false">
      <c r="A169" s="0" t="s">
        <v>43</v>
      </c>
      <c r="B169" s="0" t="s">
        <v>261</v>
      </c>
      <c r="C169" s="0" t="s">
        <v>246</v>
      </c>
      <c r="D169" s="0" t="n">
        <v>100137</v>
      </c>
      <c r="E169" s="1" t="n">
        <v>3156</v>
      </c>
      <c r="G169" s="1" t="s">
        <v>46</v>
      </c>
      <c r="AF169" s="1" t="n">
        <f aca="false">SUM(I169:AE169)</f>
        <v>0</v>
      </c>
      <c r="AG169" s="1" t="n">
        <f aca="false">E169-AF169</f>
        <v>3156</v>
      </c>
      <c r="AI169" s="1" t="n">
        <f aca="false">I169</f>
        <v>0</v>
      </c>
      <c r="AJ169" s="1" t="n">
        <f aca="false">J169</f>
        <v>0</v>
      </c>
      <c r="AK169" s="1" t="n">
        <f aca="false">K169</f>
        <v>0</v>
      </c>
      <c r="AL169" s="1" t="n">
        <f aca="false">L169</f>
        <v>0</v>
      </c>
      <c r="AM169" s="1" t="n">
        <f aca="false">M169</f>
        <v>0</v>
      </c>
      <c r="AN169" s="1" t="n">
        <f aca="false">N169</f>
        <v>0</v>
      </c>
      <c r="AP169" s="1" t="n">
        <f aca="false">SUM(AI169:AO169)</f>
        <v>0</v>
      </c>
    </row>
    <row r="170" customFormat="false" ht="12.75" hidden="false" customHeight="false" outlineLevel="0" collapsed="false">
      <c r="A170" s="0" t="s">
        <v>43</v>
      </c>
      <c r="B170" s="0" t="s">
        <v>262</v>
      </c>
      <c r="C170" s="0" t="s">
        <v>246</v>
      </c>
      <c r="D170" s="0" t="n">
        <v>100144</v>
      </c>
      <c r="E170" s="1" t="n">
        <v>0</v>
      </c>
      <c r="AF170" s="1" t="n">
        <f aca="false">SUM(I170:AE170)</f>
        <v>0</v>
      </c>
      <c r="AG170" s="1" t="n">
        <f aca="false">E170-AF170</f>
        <v>0</v>
      </c>
      <c r="AI170" s="1" t="n">
        <f aca="false">I170</f>
        <v>0</v>
      </c>
      <c r="AJ170" s="1" t="n">
        <f aca="false">J170</f>
        <v>0</v>
      </c>
      <c r="AK170" s="1" t="n">
        <f aca="false">K170</f>
        <v>0</v>
      </c>
      <c r="AL170" s="1" t="n">
        <f aca="false">L170</f>
        <v>0</v>
      </c>
      <c r="AM170" s="1" t="n">
        <f aca="false">M170</f>
        <v>0</v>
      </c>
      <c r="AN170" s="1" t="n">
        <f aca="false">N170</f>
        <v>0</v>
      </c>
      <c r="AP170" s="1" t="n">
        <f aca="false">SUM(AI170:AO170)</f>
        <v>0</v>
      </c>
    </row>
    <row r="171" customFormat="false" ht="12.75" hidden="false" customHeight="false" outlineLevel="0" collapsed="false">
      <c r="A171" s="0" t="s">
        <v>43</v>
      </c>
      <c r="B171" s="0" t="s">
        <v>263</v>
      </c>
      <c r="C171" s="0" t="s">
        <v>246</v>
      </c>
      <c r="D171" s="0" t="n">
        <v>100145</v>
      </c>
      <c r="E171" s="1" t="n">
        <v>1973</v>
      </c>
      <c r="G171" s="1" t="s">
        <v>62</v>
      </c>
      <c r="T171" s="1" t="n">
        <v>600</v>
      </c>
      <c r="Y171" s="1" t="n">
        <v>600</v>
      </c>
      <c r="AC171" s="1" t="n">
        <v>80</v>
      </c>
      <c r="AF171" s="1" t="n">
        <f aca="false">SUM(I171:AE171)</f>
        <v>1280</v>
      </c>
      <c r="AG171" s="1" t="n">
        <f aca="false">E171-AF171</f>
        <v>693</v>
      </c>
      <c r="AJ171" s="1" t="n">
        <f aca="false">J171</f>
        <v>0</v>
      </c>
      <c r="AK171" s="1" t="n">
        <f aca="false">K171</f>
        <v>0</v>
      </c>
      <c r="AL171" s="1" t="n">
        <f aca="false">L171</f>
        <v>0</v>
      </c>
      <c r="AM171" s="1" t="n">
        <f aca="false">M171</f>
        <v>0</v>
      </c>
      <c r="AN171" s="1" t="n">
        <f aca="false">N171</f>
        <v>0</v>
      </c>
      <c r="AP171" s="1" t="n">
        <f aca="false">SUM(AI171:AO171)</f>
        <v>0</v>
      </c>
    </row>
    <row r="172" customFormat="false" ht="12.75" hidden="false" customHeight="false" outlineLevel="0" collapsed="false">
      <c r="A172" s="0" t="s">
        <v>43</v>
      </c>
      <c r="B172" s="0" t="s">
        <v>264</v>
      </c>
      <c r="C172" s="0" t="s">
        <v>242</v>
      </c>
      <c r="D172" s="0" t="n">
        <v>100178</v>
      </c>
      <c r="E172" s="1" t="n">
        <v>0</v>
      </c>
      <c r="AF172" s="1" t="n">
        <f aca="false">SUM(I172:AE172)</f>
        <v>0</v>
      </c>
      <c r="AG172" s="1" t="n">
        <f aca="false">E172-AF172</f>
        <v>0</v>
      </c>
      <c r="AI172" s="1" t="n">
        <f aca="false">I172</f>
        <v>0</v>
      </c>
      <c r="AJ172" s="1" t="n">
        <f aca="false">J172</f>
        <v>0</v>
      </c>
      <c r="AK172" s="1" t="n">
        <f aca="false">K172</f>
        <v>0</v>
      </c>
      <c r="AL172" s="1" t="n">
        <f aca="false">L172</f>
        <v>0</v>
      </c>
      <c r="AM172" s="1" t="n">
        <f aca="false">M172</f>
        <v>0</v>
      </c>
      <c r="AN172" s="1" t="n">
        <f aca="false">N172</f>
        <v>0</v>
      </c>
      <c r="AP172" s="1" t="n">
        <f aca="false">SUM(AI172:AO172)</f>
        <v>0</v>
      </c>
    </row>
    <row r="173" customFormat="false" ht="12.75" hidden="false" customHeight="false" outlineLevel="0" collapsed="false">
      <c r="A173" s="0" t="s">
        <v>43</v>
      </c>
      <c r="B173" s="18" t="s">
        <v>265</v>
      </c>
      <c r="C173" s="18" t="s">
        <v>266</v>
      </c>
      <c r="D173" s="18" t="n">
        <v>100222</v>
      </c>
      <c r="E173" s="1" t="n">
        <v>864</v>
      </c>
      <c r="G173" s="1" t="s">
        <v>62</v>
      </c>
      <c r="N173" s="1" t="n">
        <v>129.6</v>
      </c>
      <c r="R173" s="1" t="n">
        <v>216</v>
      </c>
      <c r="S173" s="1" t="n">
        <v>86.4</v>
      </c>
      <c r="T173" s="1" t="n">
        <v>129.6</v>
      </c>
      <c r="U173" s="1" t="n">
        <v>86.4</v>
      </c>
      <c r="Y173" s="1" t="n">
        <v>129.6</v>
      </c>
      <c r="Z173" s="1" t="n">
        <v>43.2</v>
      </c>
      <c r="AA173" s="1" t="n">
        <v>43.2</v>
      </c>
      <c r="AF173" s="1" t="n">
        <f aca="false">SUM(I173:AE173)</f>
        <v>864</v>
      </c>
      <c r="AG173" s="1" t="n">
        <f aca="false">E173-AF173</f>
        <v>0</v>
      </c>
      <c r="AI173" s="1" t="n">
        <f aca="false">I173</f>
        <v>0</v>
      </c>
      <c r="AJ173" s="1" t="n">
        <f aca="false">J173</f>
        <v>0</v>
      </c>
      <c r="AK173" s="1" t="n">
        <f aca="false">K173</f>
        <v>0</v>
      </c>
      <c r="AL173" s="1" t="n">
        <f aca="false">L173</f>
        <v>0</v>
      </c>
      <c r="AM173" s="1" t="n">
        <f aca="false">M173</f>
        <v>0</v>
      </c>
      <c r="AN173" s="1" t="n">
        <f aca="false">N173</f>
        <v>129.6</v>
      </c>
      <c r="AP173" s="1" t="n">
        <f aca="false">SUM(AI173:AO173)</f>
        <v>129.6</v>
      </c>
    </row>
    <row r="174" customFormat="false" ht="12.75" hidden="false" customHeight="false" outlineLevel="0" collapsed="false">
      <c r="A174" s="0" t="s">
        <v>43</v>
      </c>
      <c r="B174" s="18" t="s">
        <v>267</v>
      </c>
      <c r="C174" s="18" t="s">
        <v>268</v>
      </c>
      <c r="D174" s="18" t="n">
        <v>100223</v>
      </c>
      <c r="E174" s="1" t="n">
        <v>668</v>
      </c>
      <c r="G174" s="1" t="s">
        <v>62</v>
      </c>
      <c r="N174" s="1" t="n">
        <v>32.736</v>
      </c>
      <c r="O174" s="1" t="n">
        <v>2.004</v>
      </c>
      <c r="P174" s="1" t="n">
        <v>3.34</v>
      </c>
      <c r="Q174" s="1" t="n">
        <v>3.34</v>
      </c>
      <c r="R174" s="1" t="n">
        <v>180.38</v>
      </c>
      <c r="S174" s="1" t="n">
        <v>26.723</v>
      </c>
      <c r="T174" s="1" t="n">
        <v>182.384</v>
      </c>
      <c r="U174" s="1" t="n">
        <v>56.786</v>
      </c>
      <c r="V174" s="1" t="n">
        <v>153.657</v>
      </c>
      <c r="Y174" s="1" t="n">
        <v>4.008</v>
      </c>
      <c r="AA174" s="1" t="n">
        <v>14.03</v>
      </c>
      <c r="AB174" s="1" t="n">
        <v>8.685</v>
      </c>
      <c r="AF174" s="1" t="n">
        <f aca="false">SUM(I174:AE174)</f>
        <v>668.073</v>
      </c>
      <c r="AG174" s="1" t="n">
        <f aca="false">E174-AF174</f>
        <v>-0.0729999999999791</v>
      </c>
      <c r="AI174" s="1" t="n">
        <f aca="false">I174</f>
        <v>0</v>
      </c>
      <c r="AJ174" s="1" t="n">
        <f aca="false">J174</f>
        <v>0</v>
      </c>
      <c r="AK174" s="1" t="n">
        <f aca="false">K174</f>
        <v>0</v>
      </c>
      <c r="AL174" s="1" t="n">
        <f aca="false">L174</f>
        <v>0</v>
      </c>
      <c r="AM174" s="1" t="n">
        <f aca="false">M174</f>
        <v>0</v>
      </c>
      <c r="AN174" s="1" t="n">
        <f aca="false">N174</f>
        <v>32.736</v>
      </c>
      <c r="AP174" s="1" t="n">
        <f aca="false">SUM(AI174:AO174)</f>
        <v>32.736</v>
      </c>
    </row>
    <row r="175" customFormat="false" ht="12.75" hidden="false" customHeight="false" outlineLevel="0" collapsed="false">
      <c r="A175" s="0" t="s">
        <v>43</v>
      </c>
      <c r="B175" s="18" t="s">
        <v>269</v>
      </c>
      <c r="C175" s="18" t="s">
        <v>249</v>
      </c>
      <c r="D175" s="18" t="n">
        <v>100231</v>
      </c>
      <c r="E175" s="1" t="n">
        <v>0</v>
      </c>
      <c r="AF175" s="1" t="n">
        <f aca="false">SUM(I175:AE175)</f>
        <v>0</v>
      </c>
      <c r="AG175" s="1" t="n">
        <f aca="false">E175-AF175</f>
        <v>0</v>
      </c>
      <c r="AI175" s="1" t="n">
        <f aca="false">I175</f>
        <v>0</v>
      </c>
      <c r="AJ175" s="1" t="n">
        <f aca="false">J175</f>
        <v>0</v>
      </c>
      <c r="AK175" s="1" t="n">
        <f aca="false">K175</f>
        <v>0</v>
      </c>
      <c r="AL175" s="1" t="n">
        <f aca="false">L175</f>
        <v>0</v>
      </c>
      <c r="AM175" s="1" t="n">
        <f aca="false">M175</f>
        <v>0</v>
      </c>
      <c r="AN175" s="1" t="n">
        <f aca="false">N175</f>
        <v>0</v>
      </c>
      <c r="AP175" s="1" t="n">
        <f aca="false">SUM(AI175:AO175)</f>
        <v>0</v>
      </c>
    </row>
    <row r="176" customFormat="false" ht="12.75" hidden="false" customHeight="false" outlineLevel="0" collapsed="false">
      <c r="A176" s="0" t="s">
        <v>43</v>
      </c>
      <c r="B176" s="18" t="s">
        <v>270</v>
      </c>
      <c r="C176" s="18" t="s">
        <v>271</v>
      </c>
      <c r="D176" s="18" t="n">
        <v>100233</v>
      </c>
      <c r="E176" s="1" t="n">
        <v>0</v>
      </c>
      <c r="AF176" s="1" t="n">
        <f aca="false">SUM(I176:AE176)</f>
        <v>0</v>
      </c>
      <c r="AG176" s="1" t="n">
        <f aca="false">E176-AF176</f>
        <v>0</v>
      </c>
      <c r="AI176" s="1" t="n">
        <f aca="false">I176</f>
        <v>0</v>
      </c>
      <c r="AJ176" s="1" t="n">
        <f aca="false">J176</f>
        <v>0</v>
      </c>
      <c r="AK176" s="1" t="n">
        <f aca="false">K176</f>
        <v>0</v>
      </c>
      <c r="AL176" s="1" t="n">
        <f aca="false">L176</f>
        <v>0</v>
      </c>
      <c r="AM176" s="1" t="n">
        <f aca="false">M176</f>
        <v>0</v>
      </c>
      <c r="AN176" s="1" t="n">
        <f aca="false">N176</f>
        <v>0</v>
      </c>
      <c r="AP176" s="1" t="n">
        <f aca="false">SUM(AI176:AO176)</f>
        <v>0</v>
      </c>
    </row>
    <row r="177" customFormat="false" ht="12.75" hidden="false" customHeight="false" outlineLevel="0" collapsed="false">
      <c r="A177" s="0" t="s">
        <v>43</v>
      </c>
      <c r="B177" s="18" t="s">
        <v>272</v>
      </c>
      <c r="C177" s="18" t="s">
        <v>273</v>
      </c>
      <c r="D177" s="18" t="n">
        <v>100252</v>
      </c>
      <c r="E177" s="1" t="n">
        <v>1253</v>
      </c>
      <c r="G177" s="1" t="s">
        <v>62</v>
      </c>
      <c r="P177" s="1" t="n">
        <v>150.327</v>
      </c>
      <c r="R177" s="1" t="n">
        <v>150.327</v>
      </c>
      <c r="S177" s="1" t="n">
        <v>150.327</v>
      </c>
      <c r="T177" s="1" t="n">
        <v>25.054</v>
      </c>
      <c r="U177" s="1" t="n">
        <v>150.327</v>
      </c>
      <c r="V177" s="1" t="n">
        <v>250.545</v>
      </c>
      <c r="Y177" s="1" t="n">
        <v>375.818</v>
      </c>
      <c r="AF177" s="1" t="n">
        <f aca="false">SUM(I177:AE177)</f>
        <v>1252.725</v>
      </c>
      <c r="AG177" s="1" t="n">
        <f aca="false">E177-AF177</f>
        <v>0.275000000000091</v>
      </c>
      <c r="AI177" s="1" t="n">
        <f aca="false">I177</f>
        <v>0</v>
      </c>
      <c r="AJ177" s="1" t="n">
        <f aca="false">J177</f>
        <v>0</v>
      </c>
      <c r="AK177" s="1" t="n">
        <f aca="false">K177</f>
        <v>0</v>
      </c>
      <c r="AL177" s="1" t="n">
        <f aca="false">L177</f>
        <v>0</v>
      </c>
      <c r="AM177" s="1" t="n">
        <f aca="false">M177</f>
        <v>0</v>
      </c>
      <c r="AN177" s="1" t="n">
        <f aca="false">N177</f>
        <v>0</v>
      </c>
      <c r="AP177" s="1" t="n">
        <f aca="false">SUM(AI177:AO177)</f>
        <v>0</v>
      </c>
    </row>
    <row r="178" customFormat="false" ht="12.75" hidden="false" customHeight="false" outlineLevel="0" collapsed="false">
      <c r="A178" s="0" t="s">
        <v>43</v>
      </c>
      <c r="B178" s="18" t="s">
        <v>274</v>
      </c>
      <c r="C178" s="18" t="s">
        <v>275</v>
      </c>
      <c r="D178" s="18" t="n">
        <v>100882</v>
      </c>
      <c r="E178" s="1" t="n">
        <v>1753</v>
      </c>
      <c r="G178" s="1" t="s">
        <v>62</v>
      </c>
      <c r="N178" s="1" t="n">
        <v>409.68</v>
      </c>
      <c r="P178" s="1" t="n">
        <v>5</v>
      </c>
      <c r="Q178" s="1" t="n">
        <v>5</v>
      </c>
      <c r="R178" s="1" t="n">
        <v>222</v>
      </c>
      <c r="S178" s="1" t="n">
        <v>222</v>
      </c>
      <c r="T178" s="1" t="n">
        <v>222</v>
      </c>
      <c r="U178" s="1" t="n">
        <v>222</v>
      </c>
      <c r="V178" s="1" t="n">
        <v>222</v>
      </c>
      <c r="Y178" s="1" t="n">
        <v>223</v>
      </c>
      <c r="AF178" s="1" t="n">
        <f aca="false">SUM(I178:AE178)</f>
        <v>1752.68</v>
      </c>
      <c r="AG178" s="1" t="n">
        <f aca="false">E178-AF178</f>
        <v>0.319999999999936</v>
      </c>
      <c r="AI178" s="1" t="n">
        <f aca="false">I178</f>
        <v>0</v>
      </c>
      <c r="AJ178" s="1" t="n">
        <f aca="false">J178</f>
        <v>0</v>
      </c>
      <c r="AK178" s="1" t="n">
        <f aca="false">K178</f>
        <v>0</v>
      </c>
      <c r="AL178" s="1" t="n">
        <f aca="false">L178</f>
        <v>0</v>
      </c>
      <c r="AM178" s="1" t="n">
        <f aca="false">M178</f>
        <v>0</v>
      </c>
      <c r="AN178" s="1" t="n">
        <f aca="false">N178</f>
        <v>409.68</v>
      </c>
      <c r="AP178" s="1" t="n">
        <f aca="false">SUM(AI178:AO178)</f>
        <v>409.68</v>
      </c>
    </row>
    <row r="179" customFormat="false" ht="12.75" hidden="false" customHeight="false" outlineLevel="0" collapsed="false">
      <c r="A179" s="0" t="s">
        <v>43</v>
      </c>
      <c r="B179" s="18" t="s">
        <v>276</v>
      </c>
      <c r="C179" s="18" t="s">
        <v>277</v>
      </c>
      <c r="D179" s="18" t="n">
        <v>100883</v>
      </c>
      <c r="E179" s="1" t="n">
        <v>521</v>
      </c>
      <c r="G179" s="1" t="s">
        <v>62</v>
      </c>
      <c r="N179" s="1" t="n">
        <v>130.283</v>
      </c>
      <c r="P179" s="1" t="n">
        <v>26.057</v>
      </c>
      <c r="Q179" s="1" t="n">
        <v>26.057</v>
      </c>
      <c r="R179" s="1" t="n">
        <v>52.113</v>
      </c>
      <c r="S179" s="1" t="n">
        <v>26.057</v>
      </c>
      <c r="T179" s="1" t="n">
        <v>52.113</v>
      </c>
      <c r="U179" s="1" t="n">
        <v>52.113</v>
      </c>
      <c r="V179" s="1" t="n">
        <v>52.113</v>
      </c>
      <c r="X179" s="1" t="n">
        <v>5.211</v>
      </c>
      <c r="Y179" s="1" t="n">
        <v>78.17</v>
      </c>
      <c r="Z179" s="1" t="n">
        <v>5.211</v>
      </c>
      <c r="AB179" s="1" t="n">
        <v>10.423</v>
      </c>
      <c r="AC179" s="1" t="n">
        <v>5.211</v>
      </c>
      <c r="AF179" s="1" t="n">
        <f aca="false">SUM(I179:AE179)</f>
        <v>521.132</v>
      </c>
      <c r="AG179" s="1" t="n">
        <f aca="false">E179-AF179</f>
        <v>-0.131999999999948</v>
      </c>
      <c r="AI179" s="1" t="n">
        <f aca="false">I179</f>
        <v>0</v>
      </c>
      <c r="AJ179" s="1" t="n">
        <f aca="false">J179</f>
        <v>0</v>
      </c>
      <c r="AK179" s="1" t="n">
        <f aca="false">K179</f>
        <v>0</v>
      </c>
      <c r="AL179" s="1" t="n">
        <f aca="false">L179</f>
        <v>0</v>
      </c>
      <c r="AM179" s="1" t="n">
        <f aca="false">M179</f>
        <v>0</v>
      </c>
      <c r="AN179" s="1" t="n">
        <f aca="false">N179</f>
        <v>130.283</v>
      </c>
      <c r="AP179" s="1" t="n">
        <f aca="false">SUM(AI179:AO179)</f>
        <v>130.283</v>
      </c>
    </row>
    <row r="180" customFormat="false" ht="12.75" hidden="false" customHeight="false" outlineLevel="0" collapsed="false">
      <c r="A180" s="0" t="s">
        <v>43</v>
      </c>
      <c r="B180" s="18" t="s">
        <v>278</v>
      </c>
      <c r="C180" s="18" t="s">
        <v>279</v>
      </c>
      <c r="D180" s="18" t="n">
        <v>102741</v>
      </c>
      <c r="E180" s="1" t="n">
        <v>1554</v>
      </c>
      <c r="G180" s="1" t="s">
        <v>46</v>
      </c>
      <c r="AF180" s="1" t="n">
        <f aca="false">SUM(I180:AE180)</f>
        <v>0</v>
      </c>
      <c r="AG180" s="1" t="n">
        <f aca="false">E180-AF180</f>
        <v>1554</v>
      </c>
      <c r="AI180" s="1" t="n">
        <f aca="false">I180</f>
        <v>0</v>
      </c>
      <c r="AJ180" s="1" t="n">
        <f aca="false">J180</f>
        <v>0</v>
      </c>
      <c r="AK180" s="1" t="n">
        <f aca="false">K180</f>
        <v>0</v>
      </c>
      <c r="AL180" s="1" t="n">
        <f aca="false">L180</f>
        <v>0</v>
      </c>
      <c r="AM180" s="1" t="n">
        <f aca="false">M180</f>
        <v>0</v>
      </c>
      <c r="AN180" s="1" t="n">
        <f aca="false">N180</f>
        <v>0</v>
      </c>
      <c r="AP180" s="1" t="n">
        <f aca="false">SUM(AI180:AO180)</f>
        <v>0</v>
      </c>
    </row>
    <row r="181" customFormat="false" ht="12.75" hidden="false" customHeight="false" outlineLevel="0" collapsed="false">
      <c r="A181" s="0" t="s">
        <v>43</v>
      </c>
      <c r="B181" s="18" t="s">
        <v>280</v>
      </c>
      <c r="C181" s="18" t="s">
        <v>246</v>
      </c>
      <c r="D181" s="18" t="n">
        <v>103226</v>
      </c>
      <c r="E181" s="1" t="n">
        <v>784</v>
      </c>
      <c r="G181" s="1" t="s">
        <v>46</v>
      </c>
      <c r="AF181" s="1" t="n">
        <f aca="false">SUM(I181:AE181)</f>
        <v>0</v>
      </c>
      <c r="AG181" s="1" t="n">
        <f aca="false">E181-AF181</f>
        <v>784</v>
      </c>
      <c r="AI181" s="1" t="n">
        <f aca="false">I181</f>
        <v>0</v>
      </c>
      <c r="AJ181" s="1" t="n">
        <f aca="false">J181</f>
        <v>0</v>
      </c>
      <c r="AK181" s="1" t="n">
        <f aca="false">K181</f>
        <v>0</v>
      </c>
      <c r="AL181" s="1" t="n">
        <f aca="false">L181</f>
        <v>0</v>
      </c>
      <c r="AM181" s="1" t="n">
        <f aca="false">M181</f>
        <v>0</v>
      </c>
      <c r="AN181" s="1" t="n">
        <f aca="false">N181</f>
        <v>0</v>
      </c>
      <c r="AP181" s="1" t="n">
        <f aca="false">SUM(AI181:AO181)</f>
        <v>0</v>
      </c>
    </row>
    <row r="182" customFormat="false" ht="12.75" hidden="false" customHeight="false" outlineLevel="0" collapsed="false">
      <c r="A182" s="0" t="s">
        <v>43</v>
      </c>
      <c r="B182" s="18" t="s">
        <v>281</v>
      </c>
      <c r="C182" s="18" t="s">
        <v>246</v>
      </c>
      <c r="D182" s="18" t="n">
        <v>103243</v>
      </c>
      <c r="E182" s="1" t="n">
        <v>107</v>
      </c>
      <c r="G182" s="1" t="s">
        <v>46</v>
      </c>
      <c r="AF182" s="1" t="n">
        <f aca="false">SUM(I182:AE182)</f>
        <v>0</v>
      </c>
      <c r="AG182" s="1" t="n">
        <f aca="false">E182-AF182</f>
        <v>107</v>
      </c>
      <c r="AI182" s="1" t="n">
        <f aca="false">I182</f>
        <v>0</v>
      </c>
      <c r="AJ182" s="1" t="n">
        <f aca="false">J182</f>
        <v>0</v>
      </c>
      <c r="AK182" s="1" t="n">
        <f aca="false">K182</f>
        <v>0</v>
      </c>
      <c r="AL182" s="1" t="n">
        <f aca="false">L182</f>
        <v>0</v>
      </c>
      <c r="AM182" s="1" t="n">
        <f aca="false">M182</f>
        <v>0</v>
      </c>
      <c r="AN182" s="1" t="n">
        <f aca="false">N182</f>
        <v>0</v>
      </c>
      <c r="AP182" s="1" t="n">
        <f aca="false">SUM(AI182:AO182)</f>
        <v>0</v>
      </c>
    </row>
    <row r="183" customFormat="false" ht="12.75" hidden="false" customHeight="false" outlineLevel="0" collapsed="false">
      <c r="A183" s="0" t="s">
        <v>43</v>
      </c>
      <c r="B183" s="0" t="s">
        <v>282</v>
      </c>
      <c r="C183" s="0" t="s">
        <v>246</v>
      </c>
      <c r="D183" s="0" t="n">
        <v>103245</v>
      </c>
      <c r="E183" s="1" t="n">
        <v>160</v>
      </c>
      <c r="G183" s="1" t="s">
        <v>46</v>
      </c>
      <c r="AF183" s="1" t="n">
        <f aca="false">SUM(I183:AE183)</f>
        <v>0</v>
      </c>
      <c r="AG183" s="1" t="n">
        <f aca="false">E183-AF183</f>
        <v>160</v>
      </c>
      <c r="AI183" s="1" t="n">
        <f aca="false">I183</f>
        <v>0</v>
      </c>
      <c r="AJ183" s="1" t="n">
        <f aca="false">J183</f>
        <v>0</v>
      </c>
      <c r="AK183" s="1" t="n">
        <f aca="false">K183</f>
        <v>0</v>
      </c>
      <c r="AL183" s="1" t="n">
        <f aca="false">L183</f>
        <v>0</v>
      </c>
      <c r="AM183" s="1" t="n">
        <f aca="false">M183</f>
        <v>0</v>
      </c>
      <c r="AN183" s="1" t="n">
        <f aca="false">N183</f>
        <v>0</v>
      </c>
      <c r="AP183" s="1" t="n">
        <f aca="false">SUM(AI183:AO183)</f>
        <v>0</v>
      </c>
    </row>
    <row r="184" customFormat="false" ht="12.75" hidden="false" customHeight="false" outlineLevel="0" collapsed="false">
      <c r="A184" s="0" t="s">
        <v>43</v>
      </c>
      <c r="B184" s="0" t="s">
        <v>283</v>
      </c>
      <c r="C184" s="0" t="s">
        <v>249</v>
      </c>
      <c r="D184" s="0" t="n">
        <v>103246</v>
      </c>
      <c r="E184" s="1" t="n">
        <v>292</v>
      </c>
      <c r="G184" s="1" t="s">
        <v>62</v>
      </c>
      <c r="R184" s="1" t="n">
        <v>172.28</v>
      </c>
      <c r="V184" s="1" t="n">
        <v>119.72</v>
      </c>
      <c r="AF184" s="1" t="n">
        <f aca="false">SUM(I184:AE184)</f>
        <v>292</v>
      </c>
      <c r="AG184" s="1" t="n">
        <f aca="false">E184-AF184</f>
        <v>0</v>
      </c>
      <c r="AI184" s="1" t="n">
        <f aca="false">I184</f>
        <v>0</v>
      </c>
      <c r="AJ184" s="1" t="n">
        <f aca="false">J184</f>
        <v>0</v>
      </c>
      <c r="AK184" s="1" t="n">
        <f aca="false">K184</f>
        <v>0</v>
      </c>
      <c r="AL184" s="1" t="n">
        <f aca="false">L184</f>
        <v>0</v>
      </c>
      <c r="AM184" s="1" t="n">
        <f aca="false">M184</f>
        <v>0</v>
      </c>
      <c r="AN184" s="1" t="n">
        <f aca="false">N184</f>
        <v>0</v>
      </c>
      <c r="AP184" s="1" t="n">
        <f aca="false">SUM(AI184:AO184)</f>
        <v>0</v>
      </c>
    </row>
    <row r="185" customFormat="false" ht="12.75" hidden="false" customHeight="false" outlineLevel="0" collapsed="false">
      <c r="A185" s="0" t="s">
        <v>43</v>
      </c>
      <c r="B185" s="0" t="s">
        <v>284</v>
      </c>
      <c r="C185" s="0" t="s">
        <v>246</v>
      </c>
      <c r="D185" s="0" t="n">
        <v>103247</v>
      </c>
      <c r="E185" s="1" t="n">
        <v>1862</v>
      </c>
      <c r="G185" s="1" t="s">
        <v>46</v>
      </c>
      <c r="AF185" s="1" t="n">
        <f aca="false">SUM(I185:AE185)</f>
        <v>0</v>
      </c>
      <c r="AG185" s="1" t="n">
        <f aca="false">E185-AF185</f>
        <v>1862</v>
      </c>
      <c r="AI185" s="1" t="n">
        <f aca="false">I185</f>
        <v>0</v>
      </c>
      <c r="AJ185" s="1" t="n">
        <f aca="false">J185</f>
        <v>0</v>
      </c>
      <c r="AK185" s="1" t="n">
        <f aca="false">K185</f>
        <v>0</v>
      </c>
      <c r="AL185" s="1" t="n">
        <f aca="false">L185</f>
        <v>0</v>
      </c>
      <c r="AM185" s="1" t="n">
        <f aca="false">M185</f>
        <v>0</v>
      </c>
      <c r="AN185" s="1" t="n">
        <f aca="false">N185</f>
        <v>0</v>
      </c>
      <c r="AP185" s="1" t="n">
        <f aca="false">SUM(AI185:AO185)</f>
        <v>0</v>
      </c>
    </row>
    <row r="186" customFormat="false" ht="12.75" hidden="false" customHeight="false" outlineLevel="0" collapsed="false">
      <c r="A186" s="0" t="s">
        <v>43</v>
      </c>
      <c r="B186" s="0" t="s">
        <v>285</v>
      </c>
      <c r="C186" s="0" t="s">
        <v>249</v>
      </c>
      <c r="D186" s="0" t="n">
        <v>103885</v>
      </c>
      <c r="E186" s="1" t="n">
        <v>468</v>
      </c>
      <c r="G186" s="1" t="s">
        <v>62</v>
      </c>
      <c r="R186" s="1" t="n">
        <v>276.12</v>
      </c>
      <c r="V186" s="1" t="n">
        <v>191.88</v>
      </c>
      <c r="AF186" s="1" t="n">
        <f aca="false">SUM(I186:AE186)</f>
        <v>468</v>
      </c>
      <c r="AG186" s="1" t="n">
        <f aca="false">E186-AF186</f>
        <v>0</v>
      </c>
      <c r="AI186" s="1" t="n">
        <f aca="false">I186</f>
        <v>0</v>
      </c>
      <c r="AJ186" s="1" t="n">
        <f aca="false">J186</f>
        <v>0</v>
      </c>
      <c r="AK186" s="1" t="n">
        <f aca="false">K186</f>
        <v>0</v>
      </c>
      <c r="AL186" s="1" t="n">
        <f aca="false">L186</f>
        <v>0</v>
      </c>
      <c r="AM186" s="1" t="n">
        <f aca="false">M186</f>
        <v>0</v>
      </c>
      <c r="AN186" s="1" t="n">
        <f aca="false">N186</f>
        <v>0</v>
      </c>
      <c r="AP186" s="1" t="n">
        <f aca="false">SUM(AI186:AO186)</f>
        <v>0</v>
      </c>
    </row>
    <row r="187" customFormat="false" ht="12.75" hidden="false" customHeight="false" outlineLevel="0" collapsed="false">
      <c r="A187" s="0" t="s">
        <v>43</v>
      </c>
      <c r="B187" s="0" t="s">
        <v>286</v>
      </c>
      <c r="C187" s="0" t="s">
        <v>249</v>
      </c>
      <c r="D187" s="0" t="n">
        <v>103886</v>
      </c>
      <c r="E187" s="1" t="n">
        <v>147</v>
      </c>
      <c r="G187" s="1" t="s">
        <v>62</v>
      </c>
      <c r="T187" s="1" t="n">
        <v>73.35</v>
      </c>
      <c r="X187" s="1" t="n">
        <v>73.35</v>
      </c>
      <c r="AF187" s="1" t="n">
        <f aca="false">SUM(I187:AE187)</f>
        <v>146.7</v>
      </c>
      <c r="AG187" s="1" t="n">
        <f aca="false">E187-AF187</f>
        <v>0.300000000000011</v>
      </c>
      <c r="AI187" s="1" t="n">
        <f aca="false">I187</f>
        <v>0</v>
      </c>
      <c r="AJ187" s="1" t="n">
        <f aca="false">J187</f>
        <v>0</v>
      </c>
      <c r="AK187" s="1" t="n">
        <f aca="false">K187</f>
        <v>0</v>
      </c>
      <c r="AL187" s="1" t="n">
        <f aca="false">L187</f>
        <v>0</v>
      </c>
      <c r="AM187" s="1" t="n">
        <f aca="false">M187</f>
        <v>0</v>
      </c>
      <c r="AN187" s="1" t="n">
        <f aca="false">N187</f>
        <v>0</v>
      </c>
      <c r="AP187" s="1" t="n">
        <f aca="false">SUM(AI187:AO187)</f>
        <v>0</v>
      </c>
    </row>
    <row r="188" customFormat="false" ht="12.75" hidden="false" customHeight="false" outlineLevel="0" collapsed="false">
      <c r="A188" s="0" t="s">
        <v>43</v>
      </c>
      <c r="B188" s="0" t="s">
        <v>287</v>
      </c>
      <c r="C188" s="0" t="s">
        <v>249</v>
      </c>
      <c r="D188" s="0" t="n">
        <v>103887</v>
      </c>
      <c r="E188" s="1" t="n">
        <v>236</v>
      </c>
      <c r="G188" s="1" t="s">
        <v>62</v>
      </c>
      <c r="W188" s="1" t="n">
        <v>235.94</v>
      </c>
      <c r="AF188" s="1" t="n">
        <f aca="false">SUM(I188:AE188)</f>
        <v>235.94</v>
      </c>
      <c r="AG188" s="1" t="n">
        <f aca="false">E188-AF188</f>
        <v>0.0600000000000023</v>
      </c>
      <c r="AI188" s="1" t="n">
        <f aca="false">I188</f>
        <v>0</v>
      </c>
      <c r="AJ188" s="1" t="n">
        <f aca="false">J188</f>
        <v>0</v>
      </c>
      <c r="AK188" s="1" t="n">
        <f aca="false">K188</f>
        <v>0</v>
      </c>
      <c r="AL188" s="1" t="n">
        <f aca="false">L188</f>
        <v>0</v>
      </c>
      <c r="AM188" s="1" t="n">
        <f aca="false">M188</f>
        <v>0</v>
      </c>
      <c r="AN188" s="1" t="n">
        <f aca="false">N188</f>
        <v>0</v>
      </c>
      <c r="AP188" s="1" t="n">
        <f aca="false">SUM(AI188:AO188)</f>
        <v>0</v>
      </c>
    </row>
    <row r="189" customFormat="false" ht="12.75" hidden="false" customHeight="false" outlineLevel="0" collapsed="false">
      <c r="A189" s="0" t="s">
        <v>43</v>
      </c>
      <c r="B189" s="0" t="s">
        <v>288</v>
      </c>
      <c r="C189" s="0" t="s">
        <v>289</v>
      </c>
      <c r="D189" s="0" t="n">
        <v>140196</v>
      </c>
      <c r="E189" s="1" t="n">
        <v>2000</v>
      </c>
      <c r="G189" s="1" t="s">
        <v>62</v>
      </c>
      <c r="I189" s="1" t="n">
        <v>39.999</v>
      </c>
      <c r="J189" s="1" t="n">
        <v>39.999</v>
      </c>
      <c r="K189" s="1" t="n">
        <v>39.999</v>
      </c>
      <c r="L189" s="1" t="n">
        <v>39.999</v>
      </c>
      <c r="M189" s="1" t="n">
        <v>39.999</v>
      </c>
      <c r="N189" s="1" t="n">
        <v>99.999</v>
      </c>
      <c r="O189" s="1" t="n">
        <v>39.999</v>
      </c>
      <c r="P189" s="1" t="n">
        <v>99.999</v>
      </c>
      <c r="Q189" s="1" t="n">
        <v>99.999</v>
      </c>
      <c r="R189" s="1" t="n">
        <v>299.996</v>
      </c>
      <c r="S189" s="1" t="n">
        <v>99.999</v>
      </c>
      <c r="T189" s="1" t="n">
        <v>99.999</v>
      </c>
      <c r="U189" s="1" t="n">
        <v>99.999</v>
      </c>
      <c r="V189" s="1" t="n">
        <v>99.999</v>
      </c>
      <c r="W189" s="1" t="n">
        <v>99.999</v>
      </c>
      <c r="X189" s="1" t="n">
        <v>99.999</v>
      </c>
      <c r="Y189" s="1" t="n">
        <v>399.995</v>
      </c>
      <c r="Z189" s="1" t="n">
        <v>39.999</v>
      </c>
      <c r="AA189" s="1" t="n">
        <v>39.999</v>
      </c>
      <c r="AB189" s="1" t="n">
        <v>39.999</v>
      </c>
      <c r="AC189" s="1" t="n">
        <v>39.999</v>
      </c>
      <c r="AF189" s="1" t="n">
        <f aca="false">SUM(I189:AE189)</f>
        <v>1999.972</v>
      </c>
      <c r="AG189" s="1" t="n">
        <f aca="false">E189-AF189</f>
        <v>0.02800000000002</v>
      </c>
      <c r="AI189" s="1" t="n">
        <f aca="false">I189</f>
        <v>39.999</v>
      </c>
      <c r="AJ189" s="1" t="n">
        <f aca="false">J189</f>
        <v>39.999</v>
      </c>
      <c r="AK189" s="1" t="n">
        <f aca="false">K189</f>
        <v>39.999</v>
      </c>
      <c r="AL189" s="1" t="n">
        <f aca="false">L189</f>
        <v>39.999</v>
      </c>
      <c r="AM189" s="1" t="n">
        <f aca="false">M189</f>
        <v>39.999</v>
      </c>
      <c r="AN189" s="1" t="n">
        <f aca="false">N189</f>
        <v>99.999</v>
      </c>
      <c r="AP189" s="1" t="n">
        <f aca="false">SUM(AI189:AO189)</f>
        <v>299.994</v>
      </c>
    </row>
    <row r="190" customFormat="false" ht="12.75" hidden="false" customHeight="false" outlineLevel="0" collapsed="false">
      <c r="A190" s="0" t="s">
        <v>43</v>
      </c>
      <c r="B190" s="0" t="s">
        <v>290</v>
      </c>
      <c r="C190" s="0" t="s">
        <v>291</v>
      </c>
      <c r="D190" s="0" t="n">
        <v>140197</v>
      </c>
      <c r="E190" s="1" t="n">
        <v>0</v>
      </c>
      <c r="AF190" s="1" t="n">
        <f aca="false">SUM(I190:AE190)</f>
        <v>0</v>
      </c>
      <c r="AG190" s="1" t="n">
        <f aca="false">E190-AF190</f>
        <v>0</v>
      </c>
      <c r="AI190" s="1" t="n">
        <f aca="false">I190</f>
        <v>0</v>
      </c>
      <c r="AJ190" s="1" t="n">
        <f aca="false">J190</f>
        <v>0</v>
      </c>
      <c r="AK190" s="1" t="n">
        <f aca="false">K190</f>
        <v>0</v>
      </c>
      <c r="AL190" s="1" t="n">
        <f aca="false">L190</f>
        <v>0</v>
      </c>
      <c r="AM190" s="1" t="n">
        <f aca="false">M190</f>
        <v>0</v>
      </c>
      <c r="AN190" s="1" t="n">
        <f aca="false">N190</f>
        <v>0</v>
      </c>
      <c r="AP190" s="1" t="n">
        <f aca="false">SUM(AI190:AO190)</f>
        <v>0</v>
      </c>
    </row>
    <row r="191" customFormat="false" ht="12.75" hidden="false" customHeight="false" outlineLevel="0" collapsed="false">
      <c r="A191" s="0" t="s">
        <v>43</v>
      </c>
      <c r="B191" s="0" t="s">
        <v>292</v>
      </c>
      <c r="C191" s="0" t="s">
        <v>293</v>
      </c>
      <c r="D191" s="0" t="n">
        <v>140309</v>
      </c>
      <c r="E191" s="1" t="n">
        <v>1336</v>
      </c>
      <c r="G191" s="1" t="s">
        <v>46</v>
      </c>
      <c r="N191" s="1" t="n">
        <v>19.096</v>
      </c>
      <c r="P191" s="1" t="n">
        <v>28.336</v>
      </c>
      <c r="Q191" s="1" t="n">
        <v>44.352</v>
      </c>
      <c r="R191" s="1" t="n">
        <v>118.026</v>
      </c>
      <c r="S191" s="1" t="n">
        <v>205.806</v>
      </c>
      <c r="U191" s="1" t="n">
        <v>106.106</v>
      </c>
      <c r="Y191" s="1" t="n">
        <v>763.272</v>
      </c>
      <c r="AF191" s="1" t="n">
        <f aca="false">SUM(I191:AE191)</f>
        <v>1284.994</v>
      </c>
      <c r="AG191" s="1" t="n">
        <f aca="false">E191-AF191</f>
        <v>51.0059999999999</v>
      </c>
    </row>
    <row r="192" customFormat="false" ht="12.75" hidden="false" customHeight="false" outlineLevel="0" collapsed="false">
      <c r="A192" s="0" t="s">
        <v>43</v>
      </c>
      <c r="B192" s="0" t="s">
        <v>294</v>
      </c>
      <c r="C192" s="0" t="s">
        <v>246</v>
      </c>
      <c r="D192" s="0" t="n">
        <v>140542</v>
      </c>
      <c r="E192" s="1" t="n">
        <v>432</v>
      </c>
      <c r="G192" s="1" t="s">
        <v>62</v>
      </c>
      <c r="W192" s="1" t="n">
        <v>431.812</v>
      </c>
      <c r="AF192" s="1" t="n">
        <f aca="false">SUM(I192:AE192)</f>
        <v>431.812</v>
      </c>
      <c r="AG192" s="1" t="n">
        <f aca="false">E192-AF192</f>
        <v>0.187999999999988</v>
      </c>
      <c r="AI192" s="1" t="n">
        <f aca="false">I192</f>
        <v>0</v>
      </c>
      <c r="AJ192" s="1" t="n">
        <f aca="false">J192</f>
        <v>0</v>
      </c>
      <c r="AK192" s="1" t="n">
        <f aca="false">K192</f>
        <v>0</v>
      </c>
      <c r="AL192" s="1" t="n">
        <f aca="false">L192</f>
        <v>0</v>
      </c>
      <c r="AM192" s="1" t="n">
        <f aca="false">M192</f>
        <v>0</v>
      </c>
      <c r="AN192" s="1" t="n">
        <f aca="false">N192</f>
        <v>0</v>
      </c>
      <c r="AP192" s="1" t="n">
        <f aca="false">SUM(AI192:AO192)</f>
        <v>0</v>
      </c>
    </row>
    <row r="194" customFormat="false" ht="12.75" hidden="false" customHeight="false" outlineLevel="0" collapsed="false">
      <c r="A194" s="19"/>
      <c r="B194" s="19" t="s">
        <v>295</v>
      </c>
      <c r="C194" s="19"/>
      <c r="D194" s="19"/>
      <c r="E194" s="20" t="n">
        <f aca="false">SUM(E153:E192)</f>
        <v>84192</v>
      </c>
      <c r="F194" s="20"/>
      <c r="G194" s="20"/>
      <c r="H194" s="20"/>
      <c r="I194" s="20" t="n">
        <f aca="false">SUM(I153:I192)</f>
        <v>39.999</v>
      </c>
      <c r="J194" s="20" t="n">
        <f aca="false">SUM(J153:J192)</f>
        <v>39.999</v>
      </c>
      <c r="K194" s="20" t="n">
        <f aca="false">SUM(K153:K192)</f>
        <v>39.999</v>
      </c>
      <c r="L194" s="20" t="n">
        <f aca="false">SUM(L153:L192)</f>
        <v>39.999</v>
      </c>
      <c r="M194" s="20" t="n">
        <f aca="false">SUM(M153:M192)</f>
        <v>39.999</v>
      </c>
      <c r="N194" s="20" t="n">
        <f aca="false">SUM(N153:N192)</f>
        <v>1015.415</v>
      </c>
      <c r="O194" s="20" t="n">
        <f aca="false">SUM(O153:O192)</f>
        <v>42.003</v>
      </c>
      <c r="P194" s="20" t="n">
        <f aca="false">SUM(P153:P192)</f>
        <v>313.059</v>
      </c>
      <c r="Q194" s="20" t="n">
        <f aca="false">SUM(Q153:Q192)</f>
        <v>178.748</v>
      </c>
      <c r="R194" s="20" t="n">
        <f aca="false">SUM(R153:R192)</f>
        <v>16432.863</v>
      </c>
      <c r="S194" s="20" t="n">
        <f aca="false">SUM(S153:S192)</f>
        <v>1211.333</v>
      </c>
      <c r="T194" s="20" t="n">
        <f aca="false">SUM(T153:T192)</f>
        <v>2411.15</v>
      </c>
      <c r="U194" s="20" t="n">
        <f aca="false">SUM(U153:U192)</f>
        <v>2473.731</v>
      </c>
      <c r="V194" s="20" t="n">
        <f aca="false">SUM(V153:V192)</f>
        <v>11946.246</v>
      </c>
      <c r="W194" s="20" t="n">
        <f aca="false">SUM(W153:W192)</f>
        <v>2131.811</v>
      </c>
      <c r="X194" s="20" t="n">
        <f aca="false">SUM(X153:X192)</f>
        <v>1005.21</v>
      </c>
      <c r="Y194" s="20" t="n">
        <f aca="false">SUM(Y153:Y192)</f>
        <v>3667.884</v>
      </c>
      <c r="Z194" s="20" t="n">
        <f aca="false">SUM(Z153:Z192)</f>
        <v>88.41</v>
      </c>
      <c r="AA194" s="20" t="n">
        <f aca="false">SUM(AA153:AA192)</f>
        <v>97.229</v>
      </c>
      <c r="AB194" s="20" t="n">
        <f aca="false">SUM(AB153:AB192)</f>
        <v>59.107</v>
      </c>
      <c r="AC194" s="20" t="n">
        <f aca="false">SUM(AC153:AC192)</f>
        <v>125.21</v>
      </c>
      <c r="AD194" s="20" t="n">
        <f aca="false">SUM(AD153:AD192)</f>
        <v>0</v>
      </c>
      <c r="AE194" s="20" t="n">
        <f aca="false">SUM(AE153:AE192)</f>
        <v>0</v>
      </c>
      <c r="AF194" s="20" t="n">
        <f aca="false">SUM(AF153:AF192)</f>
        <v>43399.404</v>
      </c>
      <c r="AG194" s="20" t="n">
        <f aca="false">SUM(AG153:AG192)</f>
        <v>40792.596</v>
      </c>
      <c r="AH194" s="14"/>
      <c r="AI194" s="20" t="n">
        <f aca="false">SUM(AI153:AI192)</f>
        <v>39.999</v>
      </c>
      <c r="AJ194" s="20" t="n">
        <f aca="false">SUM(AJ153:AJ192)</f>
        <v>39.999</v>
      </c>
      <c r="AK194" s="20" t="n">
        <f aca="false">SUM(AK153:AK192)</f>
        <v>39.999</v>
      </c>
      <c r="AL194" s="20" t="n">
        <f aca="false">SUM(AL153:AL192)</f>
        <v>39.999</v>
      </c>
      <c r="AM194" s="20" t="n">
        <f aca="false">SUM(AM153:AM192)</f>
        <v>39.999</v>
      </c>
      <c r="AN194" s="20" t="n">
        <f aca="false">SUM(AN153:AN192)</f>
        <v>996.319</v>
      </c>
      <c r="AO194" s="20"/>
      <c r="AP194" s="20" t="n">
        <f aca="false">SUM(AP153:AP192)</f>
        <v>1196.314</v>
      </c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  <c r="IQ194" s="15"/>
      <c r="IR194" s="15"/>
      <c r="IS194" s="15"/>
      <c r="IT194" s="15"/>
      <c r="IU194" s="15"/>
      <c r="IV194" s="15"/>
      <c r="IW194" s="15"/>
    </row>
    <row r="196" customFormat="false" ht="12.75" hidden="false" customHeight="false" outlineLevel="0" collapsed="false">
      <c r="A196" s="17" t="s">
        <v>296</v>
      </c>
    </row>
    <row r="197" customFormat="false" ht="12.75" hidden="false" customHeight="false" outlineLevel="0" collapsed="false">
      <c r="A197" s="0" t="s">
        <v>43</v>
      </c>
      <c r="B197" s="0" t="s">
        <v>297</v>
      </c>
      <c r="C197" s="0" t="s">
        <v>204</v>
      </c>
      <c r="D197" s="0" t="n">
        <v>100019</v>
      </c>
      <c r="E197" s="1" t="n">
        <v>681</v>
      </c>
      <c r="G197" s="1" t="s">
        <v>54</v>
      </c>
      <c r="I197" s="1" t="n">
        <v>9.368</v>
      </c>
      <c r="J197" s="1" t="n">
        <v>16.444</v>
      </c>
      <c r="K197" s="1" t="n">
        <v>1.246</v>
      </c>
      <c r="L197" s="1" t="n">
        <v>10.614</v>
      </c>
      <c r="M197" s="1" t="n">
        <v>49.581</v>
      </c>
      <c r="N197" s="1" t="n">
        <v>53.617</v>
      </c>
      <c r="P197" s="1" t="n">
        <v>12.009</v>
      </c>
      <c r="Q197" s="1" t="n">
        <v>39.565</v>
      </c>
      <c r="R197" s="1" t="n">
        <v>168.724</v>
      </c>
      <c r="T197" s="1" t="n">
        <v>18.935</v>
      </c>
      <c r="U197" s="1" t="n">
        <v>11.411</v>
      </c>
      <c r="V197" s="1" t="n">
        <v>94.776</v>
      </c>
      <c r="W197" s="1" t="n">
        <v>26.21</v>
      </c>
      <c r="X197" s="1" t="n">
        <v>84.96</v>
      </c>
      <c r="Y197" s="1" t="n">
        <v>5.182</v>
      </c>
      <c r="Z197" s="1" t="n">
        <v>4.784</v>
      </c>
      <c r="AA197" s="1" t="n">
        <v>1</v>
      </c>
      <c r="AF197" s="1" t="n">
        <f aca="false">SUM(I197:AE197)</f>
        <v>608.426</v>
      </c>
      <c r="AG197" s="1" t="n">
        <f aca="false">E197-AF197</f>
        <v>72.5740000000001</v>
      </c>
      <c r="AI197" s="1" t="n">
        <f aca="false">I197</f>
        <v>9.368</v>
      </c>
      <c r="AJ197" s="1" t="n">
        <f aca="false">J197</f>
        <v>16.444</v>
      </c>
      <c r="AK197" s="1" t="n">
        <f aca="false">K197</f>
        <v>1.246</v>
      </c>
      <c r="AL197" s="1" t="n">
        <f aca="false">L197</f>
        <v>10.614</v>
      </c>
      <c r="AM197" s="1" t="n">
        <f aca="false">M197</f>
        <v>49.581</v>
      </c>
      <c r="AN197" s="1" t="n">
        <f aca="false">N197</f>
        <v>53.617</v>
      </c>
      <c r="AP197" s="1" t="n">
        <f aca="false">SUM(AI197:AO197)</f>
        <v>140.87</v>
      </c>
    </row>
    <row r="198" customFormat="false" ht="12.75" hidden="false" customHeight="false" outlineLevel="0" collapsed="false">
      <c r="A198" s="0" t="s">
        <v>43</v>
      </c>
      <c r="B198" s="0" t="s">
        <v>298</v>
      </c>
      <c r="C198" s="0" t="s">
        <v>204</v>
      </c>
      <c r="D198" s="0" t="n">
        <v>100056</v>
      </c>
      <c r="E198" s="1" t="n">
        <v>156</v>
      </c>
      <c r="G198" s="1" t="s">
        <v>54</v>
      </c>
      <c r="I198" s="1" t="n">
        <v>2.147</v>
      </c>
      <c r="J198" s="1" t="n">
        <v>3.768</v>
      </c>
      <c r="L198" s="1" t="n">
        <v>2.432</v>
      </c>
      <c r="M198" s="1" t="n">
        <v>11.362</v>
      </c>
      <c r="N198" s="1" t="n">
        <v>12.287</v>
      </c>
      <c r="P198" s="1" t="n">
        <v>2.752</v>
      </c>
      <c r="Q198" s="1" t="n">
        <v>9.067</v>
      </c>
      <c r="R198" s="1" t="n">
        <v>38.666</v>
      </c>
      <c r="T198" s="1" t="n">
        <v>4.339</v>
      </c>
      <c r="U198" s="1" t="n">
        <v>2.615</v>
      </c>
      <c r="V198" s="1" t="n">
        <v>21.72</v>
      </c>
      <c r="W198" s="1" t="n">
        <v>6.007</v>
      </c>
      <c r="X198" s="1" t="n">
        <v>19.47</v>
      </c>
      <c r="Y198" s="1" t="n">
        <v>1.188</v>
      </c>
      <c r="Z198" s="1" t="n">
        <v>1.096</v>
      </c>
      <c r="AF198" s="1" t="n">
        <f aca="false">SUM(I198:AE198)</f>
        <v>138.916</v>
      </c>
      <c r="AG198" s="1" t="n">
        <f aca="false">E198-AF198</f>
        <v>17.084</v>
      </c>
      <c r="AI198" s="1" t="n">
        <f aca="false">I198</f>
        <v>2.147</v>
      </c>
      <c r="AJ198" s="1" t="n">
        <f aca="false">J198</f>
        <v>3.768</v>
      </c>
      <c r="AK198" s="1" t="n">
        <f aca="false">K198</f>
        <v>0</v>
      </c>
      <c r="AL198" s="1" t="n">
        <f aca="false">L198</f>
        <v>2.432</v>
      </c>
      <c r="AM198" s="1" t="n">
        <f aca="false">M198</f>
        <v>11.362</v>
      </c>
      <c r="AN198" s="1" t="n">
        <f aca="false">N198</f>
        <v>12.287</v>
      </c>
      <c r="AP198" s="1" t="n">
        <f aca="false">SUM(AI198:AO198)</f>
        <v>31.996</v>
      </c>
    </row>
    <row r="199" customFormat="false" ht="12.75" hidden="false" customHeight="false" outlineLevel="0" collapsed="false">
      <c r="A199" s="0" t="s">
        <v>43</v>
      </c>
      <c r="B199" s="0" t="s">
        <v>299</v>
      </c>
      <c r="C199" s="0" t="s">
        <v>204</v>
      </c>
      <c r="D199" s="0" t="n">
        <v>100069</v>
      </c>
      <c r="E199" s="1" t="n">
        <v>3615</v>
      </c>
      <c r="G199" s="1" t="s">
        <v>300</v>
      </c>
      <c r="I199" s="1" t="n">
        <v>49.749</v>
      </c>
      <c r="J199" s="1" t="n">
        <v>87.325</v>
      </c>
      <c r="K199" s="1" t="n">
        <v>6.616</v>
      </c>
      <c r="L199" s="1" t="n">
        <v>56.364</v>
      </c>
      <c r="M199" s="1" t="n">
        <v>263.299</v>
      </c>
      <c r="N199" s="1" t="n">
        <v>284.733</v>
      </c>
      <c r="P199" s="1" t="n">
        <v>63.774</v>
      </c>
      <c r="Q199" s="1" t="n">
        <v>210.11</v>
      </c>
      <c r="R199" s="1" t="n">
        <v>896.01</v>
      </c>
      <c r="T199" s="1" t="n">
        <v>100.556</v>
      </c>
      <c r="U199" s="1" t="n">
        <v>60.598</v>
      </c>
      <c r="V199" s="1" t="n">
        <v>503.311</v>
      </c>
      <c r="W199" s="1" t="n">
        <v>139.191</v>
      </c>
      <c r="X199" s="1" t="n">
        <v>451.18</v>
      </c>
      <c r="Y199" s="1" t="n">
        <v>27.521</v>
      </c>
      <c r="Z199" s="1" t="n">
        <v>25.404</v>
      </c>
      <c r="AA199" s="1" t="n">
        <v>1.588</v>
      </c>
      <c r="AF199" s="1" t="n">
        <f aca="false">SUM(I199:AE199)</f>
        <v>3227.329</v>
      </c>
      <c r="AG199" s="1" t="n">
        <f aca="false">E199-AF199</f>
        <v>387.671</v>
      </c>
      <c r="AI199" s="1" t="n">
        <f aca="false">I199</f>
        <v>49.749</v>
      </c>
      <c r="AJ199" s="1" t="n">
        <f aca="false">J199</f>
        <v>87.325</v>
      </c>
      <c r="AK199" s="1" t="n">
        <f aca="false">K199</f>
        <v>6.616</v>
      </c>
      <c r="AL199" s="1" t="n">
        <f aca="false">L199</f>
        <v>56.364</v>
      </c>
      <c r="AM199" s="1" t="n">
        <f aca="false">M199</f>
        <v>263.299</v>
      </c>
      <c r="AN199" s="1" t="n">
        <f aca="false">N199</f>
        <v>284.733</v>
      </c>
      <c r="AP199" s="1" t="n">
        <f aca="false">SUM(AI199:AO199)</f>
        <v>748.086</v>
      </c>
    </row>
    <row r="200" customFormat="false" ht="12.75" hidden="false" customHeight="false" outlineLevel="0" collapsed="false">
      <c r="A200" s="0" t="s">
        <v>43</v>
      </c>
      <c r="B200" s="0" t="s">
        <v>301</v>
      </c>
      <c r="C200" s="0" t="s">
        <v>204</v>
      </c>
      <c r="D200" s="0" t="n">
        <v>100133</v>
      </c>
      <c r="E200" s="1" t="n">
        <v>7792</v>
      </c>
      <c r="G200" s="1" t="s">
        <v>54</v>
      </c>
      <c r="I200" s="1" t="n">
        <v>107.235</v>
      </c>
      <c r="J200" s="1" t="n">
        <v>188.232</v>
      </c>
      <c r="K200" s="1" t="n">
        <v>14.26</v>
      </c>
      <c r="L200" s="1" t="n">
        <v>121.495</v>
      </c>
      <c r="M200" s="1" t="n">
        <v>567.547</v>
      </c>
      <c r="N200" s="1" t="n">
        <v>613.749</v>
      </c>
      <c r="P200" s="1" t="n">
        <v>137.466</v>
      </c>
      <c r="Q200" s="1" t="n">
        <v>452.897</v>
      </c>
      <c r="R200" s="1" t="n">
        <v>1931.371</v>
      </c>
      <c r="T200" s="1" t="n">
        <v>216.752</v>
      </c>
      <c r="U200" s="1" t="n">
        <v>130.621</v>
      </c>
      <c r="V200" s="1" t="n">
        <v>1084.899</v>
      </c>
      <c r="W200" s="1" t="n">
        <v>300.03</v>
      </c>
      <c r="X200" s="1" t="n">
        <v>972.53</v>
      </c>
      <c r="Y200" s="1" t="n">
        <v>59.321</v>
      </c>
      <c r="Z200" s="1" t="n">
        <v>54.758</v>
      </c>
      <c r="AA200" s="1" t="n">
        <v>3.422</v>
      </c>
      <c r="AF200" s="1" t="n">
        <f aca="false">SUM(I200:AE200)</f>
        <v>6956.585</v>
      </c>
      <c r="AG200" s="1" t="n">
        <f aca="false">E200-AF200</f>
        <v>835.415000000001</v>
      </c>
      <c r="AI200" s="1" t="n">
        <f aca="false">I200</f>
        <v>107.235</v>
      </c>
      <c r="AJ200" s="1" t="n">
        <f aca="false">J200</f>
        <v>188.232</v>
      </c>
      <c r="AK200" s="1" t="n">
        <f aca="false">K200</f>
        <v>14.26</v>
      </c>
      <c r="AL200" s="1" t="n">
        <f aca="false">L200</f>
        <v>121.495</v>
      </c>
      <c r="AM200" s="1" t="n">
        <f aca="false">M200</f>
        <v>567.547</v>
      </c>
      <c r="AN200" s="1" t="n">
        <f aca="false">N200</f>
        <v>613.749</v>
      </c>
      <c r="AP200" s="1" t="n">
        <f aca="false">SUM(AI200:AO200)</f>
        <v>1612.518</v>
      </c>
    </row>
    <row r="201" customFormat="false" ht="12.75" hidden="false" customHeight="false" outlineLevel="0" collapsed="false">
      <c r="A201" s="0" t="s">
        <v>43</v>
      </c>
      <c r="B201" s="0" t="s">
        <v>302</v>
      </c>
      <c r="C201" s="0" t="s">
        <v>204</v>
      </c>
      <c r="D201" s="0" t="n">
        <v>100134</v>
      </c>
      <c r="E201" s="1" t="n">
        <v>750</v>
      </c>
      <c r="G201" s="1" t="s">
        <v>54</v>
      </c>
      <c r="I201" s="1" t="n">
        <v>10.321</v>
      </c>
      <c r="J201" s="1" t="n">
        <v>18.117</v>
      </c>
      <c r="K201" s="1" t="n">
        <v>1.373</v>
      </c>
      <c r="L201" s="1" t="n">
        <v>11.694</v>
      </c>
      <c r="M201" s="1" t="n">
        <v>54.626</v>
      </c>
      <c r="N201" s="1" t="n">
        <v>59.073</v>
      </c>
      <c r="P201" s="1" t="n">
        <v>13.231</v>
      </c>
      <c r="Q201" s="1" t="n">
        <v>43.591</v>
      </c>
      <c r="R201" s="1" t="n">
        <v>185.894</v>
      </c>
      <c r="T201" s="1" t="n">
        <v>20.862</v>
      </c>
      <c r="U201" s="1" t="n">
        <v>12.572</v>
      </c>
      <c r="V201" s="1" t="n">
        <v>104.421</v>
      </c>
      <c r="W201" s="1" t="n">
        <v>28.878</v>
      </c>
      <c r="X201" s="1" t="n">
        <v>93.606</v>
      </c>
      <c r="Y201" s="1" t="n">
        <v>5.71</v>
      </c>
      <c r="Z201" s="1" t="n">
        <v>5.27</v>
      </c>
      <c r="AA201" s="1" t="n">
        <v>1</v>
      </c>
      <c r="AF201" s="1" t="n">
        <f aca="false">SUM(I201:AE201)</f>
        <v>670.239</v>
      </c>
      <c r="AG201" s="1" t="n">
        <f aca="false">E201-AF201</f>
        <v>79.761</v>
      </c>
      <c r="AI201" s="1" t="n">
        <f aca="false">I201</f>
        <v>10.321</v>
      </c>
      <c r="AJ201" s="1" t="n">
        <f aca="false">J201</f>
        <v>18.117</v>
      </c>
      <c r="AK201" s="1" t="n">
        <f aca="false">K201</f>
        <v>1.373</v>
      </c>
      <c r="AL201" s="1" t="n">
        <f aca="false">L201</f>
        <v>11.694</v>
      </c>
      <c r="AM201" s="1" t="n">
        <f aca="false">M201</f>
        <v>54.626</v>
      </c>
      <c r="AN201" s="1" t="n">
        <f aca="false">N201</f>
        <v>59.073</v>
      </c>
      <c r="AP201" s="1" t="n">
        <f aca="false">SUM(AI201:AO201)</f>
        <v>155.204</v>
      </c>
    </row>
    <row r="202" customFormat="false" ht="12.75" hidden="false" customHeight="false" outlineLevel="0" collapsed="false">
      <c r="A202" s="0" t="s">
        <v>43</v>
      </c>
      <c r="B202" s="0" t="s">
        <v>303</v>
      </c>
      <c r="C202" s="0" t="s">
        <v>204</v>
      </c>
      <c r="D202" s="0" t="n">
        <v>100138</v>
      </c>
      <c r="E202" s="1" t="n">
        <v>3650</v>
      </c>
      <c r="G202" s="1" t="s">
        <v>300</v>
      </c>
      <c r="I202" s="1" t="n">
        <v>50.231</v>
      </c>
      <c r="J202" s="1" t="n">
        <v>88.171</v>
      </c>
      <c r="K202" s="1" t="n">
        <v>6.68</v>
      </c>
      <c r="L202" s="1" t="n">
        <v>56.91</v>
      </c>
      <c r="M202" s="1" t="n">
        <v>265.848</v>
      </c>
      <c r="N202" s="1" t="n">
        <v>287.49</v>
      </c>
      <c r="P202" s="1" t="n">
        <v>64.391</v>
      </c>
      <c r="Q202" s="1" t="n">
        <v>212.144</v>
      </c>
      <c r="R202" s="1" t="n">
        <v>904.685</v>
      </c>
      <c r="T202" s="1" t="n">
        <v>101.53</v>
      </c>
      <c r="U202" s="1" t="n">
        <v>61.185</v>
      </c>
      <c r="V202" s="1" t="n">
        <v>508.184</v>
      </c>
      <c r="W202" s="1" t="n">
        <v>140.539</v>
      </c>
      <c r="X202" s="1" t="n">
        <v>455.549</v>
      </c>
      <c r="Y202" s="1" t="n">
        <v>27.787</v>
      </c>
      <c r="Z202" s="1" t="n">
        <v>25.65</v>
      </c>
      <c r="AA202" s="1" t="n">
        <v>1.603</v>
      </c>
      <c r="AF202" s="1" t="n">
        <f aca="false">SUM(I202:AE202)</f>
        <v>3258.577</v>
      </c>
      <c r="AG202" s="1" t="n">
        <f aca="false">E202-AF202</f>
        <v>391.423</v>
      </c>
      <c r="AI202" s="1" t="n">
        <f aca="false">I202</f>
        <v>50.231</v>
      </c>
      <c r="AJ202" s="1" t="n">
        <f aca="false">J202</f>
        <v>88.171</v>
      </c>
      <c r="AK202" s="1" t="n">
        <f aca="false">K202</f>
        <v>6.68</v>
      </c>
      <c r="AL202" s="1" t="n">
        <f aca="false">L202</f>
        <v>56.91</v>
      </c>
      <c r="AM202" s="1" t="n">
        <f aca="false">M202</f>
        <v>265.848</v>
      </c>
      <c r="AN202" s="1" t="n">
        <f aca="false">N202</f>
        <v>287.49</v>
      </c>
      <c r="AP202" s="1" t="n">
        <f aca="false">SUM(AI202:AO202)</f>
        <v>755.33</v>
      </c>
    </row>
    <row r="203" customFormat="false" ht="12.75" hidden="false" customHeight="false" outlineLevel="0" collapsed="false">
      <c r="A203" s="0" t="s">
        <v>43</v>
      </c>
      <c r="B203" s="0" t="s">
        <v>304</v>
      </c>
      <c r="C203" s="0" t="s">
        <v>204</v>
      </c>
      <c r="D203" s="0" t="n">
        <v>140344</v>
      </c>
      <c r="E203" s="1" t="n">
        <v>110</v>
      </c>
      <c r="G203" s="1" t="s">
        <v>54</v>
      </c>
      <c r="AF203" s="1" t="n">
        <f aca="false">SUM(I203:AE203)</f>
        <v>0</v>
      </c>
      <c r="AG203" s="1" t="n">
        <f aca="false">E203-AF203</f>
        <v>110</v>
      </c>
      <c r="AI203" s="1" t="n">
        <f aca="false">I203</f>
        <v>0</v>
      </c>
      <c r="AJ203" s="1" t="n">
        <f aca="false">J203</f>
        <v>0</v>
      </c>
      <c r="AK203" s="1" t="n">
        <f aca="false">K203</f>
        <v>0</v>
      </c>
      <c r="AL203" s="1" t="n">
        <f aca="false">L203</f>
        <v>0</v>
      </c>
      <c r="AM203" s="1" t="n">
        <f aca="false">M203</f>
        <v>0</v>
      </c>
      <c r="AN203" s="1" t="n">
        <f aca="false">N203</f>
        <v>0</v>
      </c>
      <c r="AP203" s="1" t="n">
        <f aca="false">SUM(AI203:AO203)</f>
        <v>0</v>
      </c>
    </row>
    <row r="205" customFormat="false" ht="12.75" hidden="false" customHeight="false" outlineLevel="0" collapsed="false">
      <c r="A205" s="19"/>
      <c r="B205" s="19" t="s">
        <v>305</v>
      </c>
      <c r="C205" s="19"/>
      <c r="D205" s="19"/>
      <c r="E205" s="20" t="n">
        <f aca="false">SUM(E197:E204)</f>
        <v>16754</v>
      </c>
      <c r="F205" s="20"/>
      <c r="G205" s="20"/>
      <c r="H205" s="20"/>
      <c r="I205" s="20" t="n">
        <f aca="false">SUM(I197:I204)</f>
        <v>229.051</v>
      </c>
      <c r="J205" s="20" t="n">
        <f aca="false">SUM(J197:J204)</f>
        <v>402.057</v>
      </c>
      <c r="K205" s="20" t="n">
        <f aca="false">SUM(K197:K204)</f>
        <v>30.175</v>
      </c>
      <c r="L205" s="20" t="n">
        <f aca="false">SUM(L197:L204)</f>
        <v>259.509</v>
      </c>
      <c r="M205" s="20" t="n">
        <f aca="false">SUM(M197:M204)</f>
        <v>1212.263</v>
      </c>
      <c r="N205" s="20" t="n">
        <f aca="false">SUM(N197:N204)</f>
        <v>1310.949</v>
      </c>
      <c r="O205" s="20" t="n">
        <f aca="false">SUM(O197:O204)</f>
        <v>0</v>
      </c>
      <c r="P205" s="20" t="n">
        <f aca="false">SUM(P197:P204)</f>
        <v>293.623</v>
      </c>
      <c r="Q205" s="20" t="n">
        <f aca="false">SUM(Q197:Q204)</f>
        <v>967.374</v>
      </c>
      <c r="R205" s="20" t="n">
        <f aca="false">SUM(R197:R204)</f>
        <v>4125.35</v>
      </c>
      <c r="S205" s="20" t="n">
        <f aca="false">SUM(S197:S204)</f>
        <v>0</v>
      </c>
      <c r="T205" s="20" t="n">
        <f aca="false">SUM(T197:T204)</f>
        <v>462.974</v>
      </c>
      <c r="U205" s="20" t="n">
        <f aca="false">SUM(U197:U204)</f>
        <v>279.002</v>
      </c>
      <c r="V205" s="20" t="n">
        <f aca="false">SUM(V197:V204)</f>
        <v>2317.311</v>
      </c>
      <c r="W205" s="20" t="n">
        <f aca="false">SUM(W197:W204)</f>
        <v>640.855</v>
      </c>
      <c r="X205" s="20" t="n">
        <f aca="false">SUM(X197:X204)</f>
        <v>2077.295</v>
      </c>
      <c r="Y205" s="20" t="n">
        <f aca="false">SUM(Y197:Y204)</f>
        <v>126.709</v>
      </c>
      <c r="Z205" s="20" t="n">
        <f aca="false">SUM(Z197:Z204)</f>
        <v>116.962</v>
      </c>
      <c r="AA205" s="20" t="n">
        <f aca="false">SUM(AA197:AA204)</f>
        <v>8.613</v>
      </c>
      <c r="AB205" s="20" t="n">
        <f aca="false">SUM(AB197:AB204)</f>
        <v>0</v>
      </c>
      <c r="AC205" s="20" t="n">
        <f aca="false">SUM(AC197:AC204)</f>
        <v>0</v>
      </c>
      <c r="AD205" s="20" t="n">
        <f aca="false">SUM(AD197:AD204)</f>
        <v>0</v>
      </c>
      <c r="AE205" s="20" t="n">
        <f aca="false">SUM(AE197:AE204)</f>
        <v>0</v>
      </c>
      <c r="AF205" s="20" t="n">
        <f aca="false">SUM(AF197:AF204)</f>
        <v>14860.072</v>
      </c>
      <c r="AG205" s="20" t="n">
        <f aca="false">SUM(AG197:AG204)</f>
        <v>1893.928</v>
      </c>
      <c r="AH205" s="14"/>
      <c r="AI205" s="20" t="n">
        <f aca="false">SUM(AI197:AI204)</f>
        <v>229.051</v>
      </c>
      <c r="AJ205" s="20" t="n">
        <f aca="false">SUM(AJ197:AJ204)</f>
        <v>402.057</v>
      </c>
      <c r="AK205" s="20" t="n">
        <f aca="false">SUM(AK197:AK204)</f>
        <v>30.175</v>
      </c>
      <c r="AL205" s="20" t="n">
        <f aca="false">SUM(AL197:AL204)</f>
        <v>259.509</v>
      </c>
      <c r="AM205" s="20" t="n">
        <f aca="false">SUM(AM197:AM204)</f>
        <v>1212.263</v>
      </c>
      <c r="AN205" s="20" t="n">
        <f aca="false">SUM(AN197:AN204)</f>
        <v>1310.949</v>
      </c>
      <c r="AO205" s="20"/>
      <c r="AP205" s="20" t="n">
        <f aca="false">SUM(AP197:AP204)</f>
        <v>3444.004</v>
      </c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  <c r="GO205" s="15"/>
      <c r="GP205" s="15"/>
      <c r="GQ205" s="15"/>
      <c r="GR205" s="15"/>
      <c r="GS205" s="15"/>
      <c r="GT205" s="15"/>
      <c r="GU205" s="15"/>
      <c r="GV205" s="15"/>
      <c r="GW205" s="15"/>
      <c r="GX205" s="15"/>
      <c r="GY205" s="15"/>
      <c r="GZ205" s="15"/>
      <c r="HA205" s="15"/>
      <c r="HB205" s="15"/>
      <c r="HC205" s="15"/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  <c r="IM205" s="15"/>
      <c r="IN205" s="15"/>
      <c r="IO205" s="15"/>
      <c r="IP205" s="15"/>
      <c r="IQ205" s="15"/>
      <c r="IR205" s="15"/>
      <c r="IS205" s="15"/>
      <c r="IT205" s="15"/>
      <c r="IU205" s="15"/>
      <c r="IV205" s="15"/>
      <c r="IW205" s="15"/>
    </row>
    <row r="207" customFormat="false" ht="12.75" hidden="false" customHeight="false" outlineLevel="0" collapsed="false">
      <c r="A207" s="17" t="s">
        <v>306</v>
      </c>
    </row>
    <row r="208" customFormat="false" ht="12.75" hidden="false" customHeight="false" outlineLevel="0" collapsed="false">
      <c r="A208" s="0" t="s">
        <v>43</v>
      </c>
      <c r="B208" s="0" t="s">
        <v>307</v>
      </c>
      <c r="C208" s="0" t="s">
        <v>308</v>
      </c>
      <c r="D208" s="22" t="s">
        <v>309</v>
      </c>
      <c r="E208" s="1" t="n">
        <v>19166</v>
      </c>
      <c r="G208" s="1" t="s">
        <v>213</v>
      </c>
      <c r="L208" s="13" t="s">
        <v>310</v>
      </c>
      <c r="AF208" s="1" t="n">
        <v>14043</v>
      </c>
      <c r="AG208" s="1" t="n">
        <f aca="false">E208-AF208</f>
        <v>5123</v>
      </c>
      <c r="AI208" s="1" t="n">
        <f aca="false">I208</f>
        <v>0</v>
      </c>
      <c r="AJ208" s="1" t="n">
        <f aca="false">J208</f>
        <v>0</v>
      </c>
      <c r="AK208" s="1" t="n">
        <f aca="false">K208</f>
        <v>0</v>
      </c>
      <c r="AL208" s="1" t="str">
        <f aca="false">L208</f>
        <v>Aviation &amp; EPSC charges will not be allocated via Corp. Assessments.  These charges will bill actual expenses directly to individual cost centers.</v>
      </c>
      <c r="AM208" s="1" t="n">
        <f aca="false">M208</f>
        <v>0</v>
      </c>
      <c r="AN208" s="1" t="n">
        <f aca="false">N208</f>
        <v>0</v>
      </c>
      <c r="AP208" s="1" t="n">
        <f aca="false">SUM(AI208:AO208)</f>
        <v>0</v>
      </c>
    </row>
    <row r="209" customFormat="false" ht="12.75" hidden="false" customHeight="false" outlineLevel="0" collapsed="false">
      <c r="A209" s="0" t="s">
        <v>311</v>
      </c>
      <c r="B209" s="0" t="s">
        <v>312</v>
      </c>
      <c r="C209" s="0" t="s">
        <v>308</v>
      </c>
      <c r="D209" s="22" t="s">
        <v>309</v>
      </c>
      <c r="E209" s="1" t="n">
        <v>126959</v>
      </c>
      <c r="G209" s="1" t="s">
        <v>213</v>
      </c>
      <c r="AF209" s="1" t="n">
        <v>126959</v>
      </c>
      <c r="AG209" s="1" t="n">
        <f aca="false">E209-AF209</f>
        <v>0</v>
      </c>
      <c r="AI209" s="1" t="n">
        <f aca="false">I209</f>
        <v>0</v>
      </c>
      <c r="AJ209" s="1" t="n">
        <f aca="false">J209</f>
        <v>0</v>
      </c>
      <c r="AK209" s="1" t="n">
        <f aca="false">K209</f>
        <v>0</v>
      </c>
      <c r="AL209" s="1" t="n">
        <f aca="false">L209</f>
        <v>0</v>
      </c>
      <c r="AM209" s="1" t="n">
        <f aca="false">M209</f>
        <v>0</v>
      </c>
      <c r="AN209" s="1" t="n">
        <f aca="false">N209</f>
        <v>0</v>
      </c>
      <c r="AP209" s="1" t="n">
        <f aca="false">SUM(AI209:AO209)</f>
        <v>0</v>
      </c>
    </row>
    <row r="211" customFormat="false" ht="12.75" hidden="false" customHeight="false" outlineLevel="0" collapsed="false">
      <c r="A211" s="19"/>
      <c r="B211" s="19" t="s">
        <v>313</v>
      </c>
      <c r="C211" s="19"/>
      <c r="D211" s="19"/>
      <c r="E211" s="20" t="n">
        <f aca="false">SUM(E208:E210)</f>
        <v>146125</v>
      </c>
      <c r="F211" s="20"/>
      <c r="G211" s="20"/>
      <c r="H211" s="20"/>
      <c r="I211" s="20" t="n">
        <f aca="false">SUM(I208:I210)</f>
        <v>0</v>
      </c>
      <c r="J211" s="20" t="n">
        <f aca="false">SUM(J208:J210)</f>
        <v>0</v>
      </c>
      <c r="K211" s="20" t="n">
        <f aca="false">SUM(K208:K210)</f>
        <v>0</v>
      </c>
      <c r="L211" s="20" t="n">
        <f aca="false">SUM(L208:L210)</f>
        <v>0</v>
      </c>
      <c r="M211" s="20" t="n">
        <f aca="false">SUM(M208:M210)</f>
        <v>0</v>
      </c>
      <c r="N211" s="20" t="n">
        <f aca="false">SUM(N208:N210)</f>
        <v>0</v>
      </c>
      <c r="O211" s="20" t="n">
        <f aca="false">SUM(O208:O210)</f>
        <v>0</v>
      </c>
      <c r="P211" s="20" t="n">
        <f aca="false">SUM(P208:P210)</f>
        <v>0</v>
      </c>
      <c r="Q211" s="20" t="n">
        <f aca="false">SUM(Q208:Q210)</f>
        <v>0</v>
      </c>
      <c r="R211" s="20" t="n">
        <f aca="false">SUM(R208:R210)</f>
        <v>0</v>
      </c>
      <c r="S211" s="20" t="n">
        <f aca="false">SUM(S208:S210)</f>
        <v>0</v>
      </c>
      <c r="T211" s="20" t="n">
        <f aca="false">SUM(T208:T210)</f>
        <v>0</v>
      </c>
      <c r="U211" s="20" t="n">
        <f aca="false">SUM(U208:U210)</f>
        <v>0</v>
      </c>
      <c r="V211" s="20" t="n">
        <f aca="false">SUM(V208:V210)</f>
        <v>0</v>
      </c>
      <c r="W211" s="20" t="n">
        <f aca="false">SUM(W208:W210)</f>
        <v>0</v>
      </c>
      <c r="X211" s="20" t="n">
        <f aca="false">SUM(X208:X210)</f>
        <v>0</v>
      </c>
      <c r="Y211" s="20" t="n">
        <f aca="false">SUM(Y208:Y210)</f>
        <v>0</v>
      </c>
      <c r="Z211" s="20" t="n">
        <f aca="false">SUM(Z208:Z210)</f>
        <v>0</v>
      </c>
      <c r="AA211" s="20" t="n">
        <f aca="false">SUM(AA208:AA210)</f>
        <v>0</v>
      </c>
      <c r="AB211" s="20" t="n">
        <f aca="false">SUM(AB208:AB210)</f>
        <v>0</v>
      </c>
      <c r="AC211" s="20" t="n">
        <f aca="false">SUM(AC208:AC210)</f>
        <v>0</v>
      </c>
      <c r="AD211" s="20" t="n">
        <f aca="false">SUM(AD208:AD210)</f>
        <v>0</v>
      </c>
      <c r="AE211" s="20" t="n">
        <f aca="false">SUM(AE208:AE210)</f>
        <v>0</v>
      </c>
      <c r="AF211" s="20" t="n">
        <f aca="false">SUM(AF208:AF210)</f>
        <v>141002</v>
      </c>
      <c r="AG211" s="20" t="n">
        <f aca="false">SUM(AG208:AG210)</f>
        <v>5123</v>
      </c>
      <c r="AH211" s="14"/>
      <c r="AI211" s="20" t="n">
        <f aca="false">SUM(AI208:AI210)</f>
        <v>0</v>
      </c>
      <c r="AJ211" s="20" t="n">
        <f aca="false">SUM(AJ208:AJ210)</f>
        <v>0</v>
      </c>
      <c r="AK211" s="20" t="n">
        <f aca="false">SUM(AK208:AK210)</f>
        <v>0</v>
      </c>
      <c r="AL211" s="20" t="n">
        <f aca="false">SUM(AL208:AL210)</f>
        <v>0</v>
      </c>
      <c r="AM211" s="20" t="n">
        <f aca="false">SUM(AM208:AM210)</f>
        <v>0</v>
      </c>
      <c r="AN211" s="20" t="n">
        <f aca="false">SUM(AN208:AN210)</f>
        <v>0</v>
      </c>
      <c r="AO211" s="20" t="n">
        <f aca="false">SUM(AO208:AO210)</f>
        <v>0</v>
      </c>
      <c r="AP211" s="20" t="n">
        <f aca="false">SUM(AP208:AP210)</f>
        <v>0</v>
      </c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  <c r="HR211" s="15"/>
      <c r="HS211" s="15"/>
      <c r="HT211" s="15"/>
      <c r="HU211" s="15"/>
      <c r="HV211" s="15"/>
      <c r="HW211" s="15"/>
      <c r="HX211" s="15"/>
      <c r="HY211" s="15"/>
      <c r="HZ211" s="15"/>
      <c r="IA211" s="15"/>
      <c r="IB211" s="15"/>
      <c r="IC211" s="15"/>
      <c r="ID211" s="15"/>
      <c r="IE211" s="15"/>
      <c r="IF211" s="15"/>
      <c r="IG211" s="15"/>
      <c r="IH211" s="15"/>
      <c r="II211" s="15"/>
      <c r="IJ211" s="15"/>
      <c r="IK211" s="15"/>
      <c r="IL211" s="15"/>
      <c r="IM211" s="15"/>
      <c r="IN211" s="15"/>
      <c r="IO211" s="15"/>
      <c r="IP211" s="15"/>
      <c r="IQ211" s="15"/>
      <c r="IR211" s="15"/>
      <c r="IS211" s="15"/>
      <c r="IT211" s="15"/>
      <c r="IU211" s="15"/>
      <c r="IV211" s="15"/>
      <c r="IW211" s="15"/>
    </row>
    <row r="213" customFormat="false" ht="12.75" hidden="false" customHeight="false" outlineLevel="0" collapsed="false">
      <c r="A213" s="23"/>
      <c r="B213" s="23"/>
      <c r="C213" s="23" t="s">
        <v>314</v>
      </c>
      <c r="D213" s="23"/>
      <c r="E213" s="24" t="n">
        <f aca="false">E19+E31+E41+E53+E66+E71+E78+E85+E103+E113+E134+E150+E194+E205+E211</f>
        <v>708910.147</v>
      </c>
      <c r="F213" s="24"/>
      <c r="G213" s="24"/>
      <c r="H213" s="24"/>
      <c r="I213" s="24" t="n">
        <f aca="false">I19+I31+I41+I53+I66+I71+I78+I85+I103+I113+I134+I150+I194+I205+I211</f>
        <v>2990.084</v>
      </c>
      <c r="J213" s="24" t="n">
        <f aca="false">J19+J31+J41+J53+J66+J71+J78+J85+J103+J113+J134+J150+J194+J205+J211</f>
        <v>9085.198</v>
      </c>
      <c r="K213" s="24" t="n">
        <f aca="false">K19+K31+K41+K53+K66+K71+K78+K85+K103+K113+K134+K150+K194+K205+K211</f>
        <v>392.855</v>
      </c>
      <c r="L213" s="24" t="n">
        <f aca="false">L19+L31+L41+L53+L66+L71+L78+L85+L103+L113+L134+L150+L194+L205+L211</f>
        <v>1405.107</v>
      </c>
      <c r="M213" s="24" t="n">
        <f aca="false">M19+M31+M41+M53+M66+M71+M78+M85+M103+M113+M134+M150+M194+M205+M211</f>
        <v>11596.999</v>
      </c>
      <c r="N213" s="24" t="n">
        <f aca="false">N19+N31+N41+N53+N66+N71+N78+N85+N103+N113+N134+N150+N194+N205+N211</f>
        <v>13713.691</v>
      </c>
      <c r="O213" s="24" t="n">
        <f aca="false">O19+O31+O41+O53+O66+O71+O78+O85+O103+O113+O134+O150+O194+O205+O211</f>
        <v>721.961</v>
      </c>
      <c r="P213" s="24" t="n">
        <f aca="false">P19+P31+P41+P53+P66+P71+P78+P85+P103+P113+P134+P150+P194+P205+P211</f>
        <v>6559.784</v>
      </c>
      <c r="Q213" s="24" t="n">
        <f aca="false">Q19+Q31+Q41+Q53+Q66+Q71+Q78+Q85+Q103+Q113+Q134+Q150+Q194+Q205+Q211</f>
        <v>5468.756</v>
      </c>
      <c r="R213" s="24" t="n">
        <f aca="false">R19+R31+R41+R53+R66+R71+R78+R85+R103+R113+R134+R150+R194+R205+R211</f>
        <v>72846.239</v>
      </c>
      <c r="S213" s="24" t="n">
        <f aca="false">S19+S31+S41+S53+S66+S71+S78+S85+S103+S113+S134+S150+S194+S205+S211</f>
        <v>21470.206</v>
      </c>
      <c r="T213" s="24" t="n">
        <f aca="false">T19+T31+T41+T53+T66+T71+T78+T85+T103+T113+T134+T150+T194+T205+T211</f>
        <v>16709.355</v>
      </c>
      <c r="U213" s="24" t="n">
        <f aca="false">U19+U31+U41+U53+U66+U71+U78+U85+U103+U113+U134+U150+U194+U205+U211</f>
        <v>9422.688</v>
      </c>
      <c r="V213" s="24" t="n">
        <f aca="false">V19+V31+V41+V53+V66+V71+V78+V85+V103+V113+V134+V150+V194+V205+V211</f>
        <v>45152.046</v>
      </c>
      <c r="W213" s="24" t="n">
        <f aca="false">W19+W31+W41+W53+W66+W71+W78+W85+W103+W113+W134+W150+W194+W205+W211</f>
        <v>21644.846</v>
      </c>
      <c r="X213" s="24" t="n">
        <f aca="false">X19+X31+X41+X53+X66+X71+X78+X85+X103+X113+X134+X150+X194+X205+X211</f>
        <v>14772.553</v>
      </c>
      <c r="Y213" s="24" t="n">
        <f aca="false">Y19+Y31+Y41+Y53+Y66+Y71+Y78+Y85+Y103+Y113+Y134+Y150+Y194+Y205+Y211</f>
        <v>53776.709</v>
      </c>
      <c r="Z213" s="24" t="n">
        <f aca="false">Z19+Z31+Z41+Z53+Z66+Z71+Z78+Z85+Z103+Z113+Z134+Z150+Z194+Z205+Z211</f>
        <v>7244.849</v>
      </c>
      <c r="AA213" s="24" t="n">
        <f aca="false">AA19+AA31+AA41+AA53+AA66+AA71+AA78+AA85+AA103+AA113+AA134+AA150+AA194+AA205+AA211</f>
        <v>1828.198</v>
      </c>
      <c r="AB213" s="24" t="n">
        <f aca="false">AB19+AB31+AB41+AB53+AB66+AB71+AB78+AB85+AB103+AB113+AB134+AB150+AB194+AB205+AB211</f>
        <v>1746.183</v>
      </c>
      <c r="AC213" s="24" t="n">
        <f aca="false">AC19+AC31+AC41+AC53+AC66+AC71+AC78+AC85+AC103+AC113+AC134+AC150+AC194+AC205+AC211</f>
        <v>535.673</v>
      </c>
      <c r="AD213" s="24" t="n">
        <f aca="false">AD19+AD31+AD41+AD53+AD66+AD71+AD78+AD85+AD103+AD113+AD134+AD150+AD194+AD205+AD211</f>
        <v>1005.817</v>
      </c>
      <c r="AE213" s="24" t="n">
        <f aca="false">AE19+AE31+AE41+AE53+AE66+AE71+AE78+AE85+AE103+AE113+AE134+AE150+AE194+AE205+AE211</f>
        <v>1151</v>
      </c>
      <c r="AF213" s="24" t="n">
        <f aca="false">AF19+AF31+AF41+AF53+AF66+AF71+AF78+AF85+AF103+AF113+AF134+AF150+AF194+AF205+AF211</f>
        <v>462242.797</v>
      </c>
      <c r="AG213" s="24" t="n">
        <f aca="false">AG19+AG31+AG41+AG53+AG66+AG71+AG78+AG85+AG103+AG113+AG134+AG150+AG194+AG205+AG211</f>
        <v>243459.646</v>
      </c>
      <c r="AH213" s="14"/>
      <c r="AI213" s="24" t="n">
        <f aca="false">AI19+AI31+AI41+AI53+AI66+AI71+AI78+AI85+AI103+AI113+AI134+AI150+AI194+AI205+AI211</f>
        <v>2920.301</v>
      </c>
      <c r="AJ213" s="24" t="n">
        <f aca="false">AJ19+AJ31+AJ41+AJ53+AJ66+AJ71+AJ78+AJ85+AJ103+AJ113+AJ134+AJ150+AJ194+AJ205+AJ211</f>
        <v>8841.594</v>
      </c>
      <c r="AK213" s="24" t="n">
        <f aca="false">AK19+AK31+AK41+AK53+AK66+AK71+AK78+AK85+AK103+AK113+AK134+AK150+AK194+AK205+AK211</f>
        <v>362.002</v>
      </c>
      <c r="AL213" s="24" t="n">
        <f aca="false">AL19+AL31+AL41+AL53+AL66+AL71+AL78+AL85+AL103+AL113+AL134+AL150+AL194+AL205+AL211</f>
        <v>1072.974</v>
      </c>
      <c r="AM213" s="24" t="n">
        <f aca="false">AM19+AM31+AM41+AM53+AM66+AM71+AM78+AM85+AM103+AM113+AM134+AM150+AM194+AM205+AM211</f>
        <v>11362.048</v>
      </c>
      <c r="AN213" s="24" t="n">
        <f aca="false">AN19+AN31+AN41+AN53+AN66+AN71+AN78+AN85+AN103+AN113+AN134+AN150+AN194+AN205+AN211</f>
        <v>12253.954</v>
      </c>
      <c r="AO213" s="24"/>
      <c r="AP213" s="24" t="n">
        <f aca="false">AP19+AP31+AP41+AP53+AP66+AP71+AP78+AP85+AP103+AP113+AP134+AP150+AP194+AP205+AP211</f>
        <v>36812.873</v>
      </c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  <c r="HR213" s="15"/>
      <c r="HS213" s="15"/>
      <c r="HT213" s="15"/>
      <c r="HU213" s="15"/>
      <c r="HV213" s="15"/>
      <c r="HW213" s="15"/>
      <c r="HX213" s="15"/>
      <c r="HY213" s="15"/>
      <c r="HZ213" s="15"/>
      <c r="IA213" s="15"/>
      <c r="IB213" s="15"/>
      <c r="IC213" s="15"/>
      <c r="ID213" s="15"/>
      <c r="IE213" s="15"/>
      <c r="IF213" s="15"/>
      <c r="IG213" s="15"/>
      <c r="IH213" s="15"/>
      <c r="II213" s="15"/>
      <c r="IJ213" s="15"/>
      <c r="IK213" s="15"/>
      <c r="IL213" s="15"/>
      <c r="IM213" s="15"/>
      <c r="IN213" s="15"/>
      <c r="IO213" s="15"/>
      <c r="IP213" s="15"/>
      <c r="IQ213" s="15"/>
      <c r="IR213" s="15"/>
      <c r="IS213" s="15"/>
      <c r="IT213" s="15"/>
      <c r="IU213" s="15"/>
      <c r="IV213" s="15"/>
      <c r="IW213" s="15"/>
    </row>
    <row r="215" customFormat="false" ht="12.75" hidden="false" customHeight="false" outlineLevel="0" collapsed="false">
      <c r="B215" s="25" t="n">
        <f aca="true">NOW()</f>
        <v>45926.949435543</v>
      </c>
    </row>
    <row r="216" customFormat="false" ht="12.75" hidden="false" customHeight="false" outlineLevel="0" collapsed="false">
      <c r="B216" s="26" t="str">
        <f aca="true">CELL("filename",A185)</f>
        <v>'file:///mnt/12tb/@roms/datasets/enron/EDRM Enron Email Data Set v2 XML/filtered-attachments/xls/Corp_2002_Alloc.xls'#$By Group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8" man="true" max="16383" min="0"/>
    <brk id="150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  <col collapsed="false" customWidth="true" hidden="false" outlineLevel="0" max="37" min="37" style="0" width="2.56"/>
  </cols>
  <sheetData>
    <row r="1" customFormat="false" ht="15.75" hidden="false" customHeight="true" outlineLevel="0" collapsed="false">
      <c r="A1" s="27" t="s">
        <v>315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</row>
    <row r="2" customFormat="false" ht="15.75" hidden="false" customHeight="true" outlineLevel="0" collapsed="false">
      <c r="A2" s="27" t="s">
        <v>316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customFormat="false" ht="15.75" hidden="false" customHeight="true" outlineLevel="0" collapsed="false">
      <c r="A3" s="27" t="s">
        <v>317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customFormat="false" ht="12.95" hidden="false" customHeight="true" outlineLevel="0" collapsed="false">
      <c r="A4" s="29" t="s">
        <v>318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customFormat="false" ht="12.95" hidden="false" customHeight="true" outlineLevel="0" collapsed="false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 t="s">
        <v>9</v>
      </c>
      <c r="AC6" s="8" t="s">
        <v>10</v>
      </c>
      <c r="AD6" s="17"/>
      <c r="AE6" s="8"/>
      <c r="AF6" s="8"/>
      <c r="AG6" s="8"/>
      <c r="AH6" s="8" t="s">
        <v>7</v>
      </c>
      <c r="AI6" s="8"/>
      <c r="AJ6" s="8" t="s">
        <v>8</v>
      </c>
      <c r="AK6" s="8"/>
      <c r="AL6" s="8" t="s">
        <v>4</v>
      </c>
    </row>
    <row r="7" customFormat="false" ht="12.75" hidden="false" customHeight="false" outlineLevel="0" collapsed="false">
      <c r="A7" s="31"/>
      <c r="B7" s="8"/>
      <c r="C7" s="8"/>
      <c r="D7" s="8"/>
      <c r="E7" s="8"/>
      <c r="F7" s="8" t="s">
        <v>17</v>
      </c>
      <c r="G7" s="8" t="s">
        <v>18</v>
      </c>
      <c r="H7" s="8" t="s">
        <v>19</v>
      </c>
      <c r="I7" s="8" t="s">
        <v>20</v>
      </c>
      <c r="J7" s="8" t="s">
        <v>21</v>
      </c>
      <c r="K7" s="8" t="s">
        <v>22</v>
      </c>
      <c r="L7" s="8" t="s">
        <v>23</v>
      </c>
      <c r="M7" s="8" t="s">
        <v>24</v>
      </c>
      <c r="N7" s="8" t="s">
        <v>25</v>
      </c>
      <c r="O7" s="8" t="s">
        <v>26</v>
      </c>
      <c r="P7" s="8" t="s">
        <v>27</v>
      </c>
      <c r="Q7" s="8" t="s">
        <v>28</v>
      </c>
      <c r="R7" s="8" t="s">
        <v>29</v>
      </c>
      <c r="S7" s="8" t="s">
        <v>30</v>
      </c>
      <c r="T7" s="8" t="s">
        <v>31</v>
      </c>
      <c r="U7" s="8" t="s">
        <v>32</v>
      </c>
      <c r="V7" s="8" t="s">
        <v>33</v>
      </c>
      <c r="W7" s="8" t="s">
        <v>34</v>
      </c>
      <c r="X7" s="8" t="s">
        <v>35</v>
      </c>
      <c r="Y7" s="8" t="s">
        <v>36</v>
      </c>
      <c r="Z7" s="8" t="s">
        <v>37</v>
      </c>
      <c r="AA7" s="8" t="s">
        <v>38</v>
      </c>
      <c r="AB7" s="8" t="s">
        <v>40</v>
      </c>
      <c r="AC7" s="8" t="s">
        <v>41</v>
      </c>
      <c r="AD7" s="17"/>
      <c r="AE7" s="8" t="s">
        <v>17</v>
      </c>
      <c r="AF7" s="8" t="s">
        <v>18</v>
      </c>
      <c r="AG7" s="8" t="s">
        <v>19</v>
      </c>
      <c r="AH7" s="8" t="s">
        <v>20</v>
      </c>
      <c r="AI7" s="8" t="s">
        <v>21</v>
      </c>
      <c r="AJ7" s="8" t="s">
        <v>22</v>
      </c>
      <c r="AK7" s="8"/>
      <c r="AL7" s="8" t="s">
        <v>8</v>
      </c>
    </row>
    <row r="8" customFormat="false" ht="12.75" hidden="false" customHeight="false" outlineLevel="0" collapsed="false">
      <c r="A8" s="8"/>
      <c r="B8" s="8"/>
      <c r="C8" s="8"/>
      <c r="D8" s="8"/>
      <c r="E8" s="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customFormat="false" ht="12.75" hidden="false" customHeight="false" outlineLevel="0" collapsed="false">
      <c r="A9" s="17" t="s">
        <v>42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59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77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108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125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129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319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137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145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173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320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321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17" t="s">
        <v>240</v>
      </c>
    </row>
    <row r="36" customFormat="false" ht="12.75" hidden="false" customHeight="false" outlineLevel="0" collapsed="false">
      <c r="A36" s="17"/>
    </row>
    <row r="37" customFormat="false" ht="12.75" hidden="false" customHeight="false" outlineLevel="0" collapsed="false">
      <c r="A37" s="17" t="s">
        <v>296</v>
      </c>
    </row>
    <row r="38" customFormat="false" ht="12.75" hidden="false" customHeight="false" outlineLevel="0" collapsed="false">
      <c r="A38" s="17"/>
    </row>
    <row r="39" customFormat="false" ht="12.75" hidden="false" customHeight="false" outlineLevel="0" collapsed="false">
      <c r="A39" s="17" t="s">
        <v>39</v>
      </c>
    </row>
    <row r="40" customFormat="false" ht="12.75" hidden="false" customHeight="false" outlineLevel="0" collapsed="false">
      <c r="A40" s="17"/>
    </row>
    <row r="41" customFormat="false" ht="12.75" hidden="false" customHeight="false" outlineLevel="0" collapsed="false">
      <c r="A41" s="17" t="s">
        <v>38</v>
      </c>
    </row>
    <row r="43" customFormat="false" ht="12.75" hidden="false" customHeight="false" outlineLevel="0" collapsed="false">
      <c r="C43" s="17" t="s">
        <v>322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2001-08-31T17:30:21Z</cp:lastPrinted>
  <dcterms:modified xsi:type="dcterms:W3CDTF">2001-08-31T18:10:11Z</dcterms:modified>
  <cp:revision>0</cp:revision>
  <dc:subject/>
  <dc:title/>
</cp:coreProperties>
</file>