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solidated" sheetId="1" state="visible" r:id="rId3"/>
    <sheet name="Sheet2" sheetId="2" state="visible" r:id="rId4"/>
  </sheets>
  <externalReferences>
    <externalReference r:id="rId5"/>
    <externalReference r:id="rId6"/>
    <externalReference r:id="rId7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<sst xmlns="http://schemas.openxmlformats.org/spreadsheetml/2006/main" count="77" uniqueCount="53">
  <si>
    <t xml:space="preserve">EAST POWER TRADING</t>
  </si>
  <si>
    <t xml:space="preserve">DAILY POSITION STATEMENT - TERMINATED AND NON-TERMINATED TRANSACTIONS</t>
  </si>
  <si>
    <t xml:space="preserve">Non-Terminated Performing</t>
  </si>
  <si>
    <t xml:space="preserve">Non-Terminated Non-Performing</t>
  </si>
  <si>
    <t xml:space="preserve">Total Non-Terminated </t>
  </si>
  <si>
    <t xml:space="preserve">Total Terminated</t>
  </si>
  <si>
    <t xml:space="preserve">Grand Total (Non-Terminated and Terminated)</t>
  </si>
  <si>
    <t xml:space="preserve">Volumes  long/(short)  (Million MMbtu)</t>
  </si>
  <si>
    <t xml:space="preserve">     Net NPV Position (MWH)</t>
  </si>
  <si>
    <t xml:space="preserve">     Net NPV Position (MMBtu)</t>
  </si>
  <si>
    <t xml:space="preserve">     Net NPV Position (MM Bbls)</t>
  </si>
  <si>
    <t xml:space="preserve">     Gross Purchases Position</t>
  </si>
  <si>
    <t xml:space="preserve">     Gross Sales Position</t>
  </si>
  <si>
    <t xml:space="preserve">     Net Notional Position</t>
  </si>
  <si>
    <t xml:space="preserve">As of December 31, 2001</t>
  </si>
  <si>
    <t xml:space="preserve">Change Since December 31, 2001</t>
  </si>
  <si>
    <t xml:space="preserve">PV Margins  (in thousands)</t>
  </si>
  <si>
    <t xml:space="preserve">Through December 31, 2001</t>
  </si>
  <si>
    <t xml:space="preserve">     Gross Book Balance</t>
  </si>
  <si>
    <t xml:space="preserve">      Prudence</t>
  </si>
  <si>
    <t xml:space="preserve">      Liquidated</t>
  </si>
  <si>
    <t xml:space="preserve">      LTD Gross Recognized Balance</t>
  </si>
  <si>
    <t xml:space="preserve">     Originated Transactions / Credit Reserve</t>
  </si>
  <si>
    <r>
      <rPr>
        <sz val="10"/>
        <rFont val="Tahoma"/>
        <family val="2"/>
      </rPr>
      <t xml:space="preserve">     </t>
    </r>
    <r>
      <rPr>
        <u val="single"/>
        <sz val="10"/>
        <rFont val="Tahoma"/>
        <family val="2"/>
      </rPr>
      <t xml:space="preserve">Hedge management</t>
    </r>
  </si>
  <si>
    <t xml:space="preserve">         New Deals</t>
  </si>
  <si>
    <t xml:space="preserve">         Change in Price</t>
  </si>
  <si>
    <t xml:space="preserve">         Change in Basis Price</t>
  </si>
  <si>
    <t xml:space="preserve">         Change in Index Price</t>
  </si>
  <si>
    <t xml:space="preserve">         Gamma</t>
  </si>
  <si>
    <t xml:space="preserve">         Change in Implied Volatility (Vega)</t>
  </si>
  <si>
    <t xml:space="preserve">         Theta</t>
  </si>
  <si>
    <t xml:space="preserve">         Change in Time</t>
  </si>
  <si>
    <t xml:space="preserve">         Change in Interest Rates</t>
  </si>
  <si>
    <t xml:space="preserve">         Broker Fees</t>
  </si>
  <si>
    <t xml:space="preserve">         Adjustments</t>
  </si>
  <si>
    <t xml:space="preserve">     MTD Total Hedge Management</t>
  </si>
  <si>
    <t xml:space="preserve">     Change in Price Prudence</t>
  </si>
  <si>
    <t xml:space="preserve">     Financial Liquidations</t>
  </si>
  <si>
    <t xml:space="preserve">     Physical Liquidations</t>
  </si>
  <si>
    <t xml:space="preserve">     Other Changes</t>
  </si>
  <si>
    <t xml:space="preserve">     MTD Income (Loss)</t>
  </si>
  <si>
    <t xml:space="preserve">     Gross Book Balance (including Current Month Rho &amp; Drift)</t>
  </si>
  <si>
    <t xml:space="preserve">     Current Month:        Rho</t>
  </si>
  <si>
    <t xml:space="preserve">                                      Drift</t>
  </si>
  <si>
    <t xml:space="preserve">     Gross Book Balance (excluding Current Month Rho &amp; Drift)</t>
  </si>
  <si>
    <t xml:space="preserve">     Prudence</t>
  </si>
  <si>
    <t xml:space="preserve">     Liquidated</t>
  </si>
  <si>
    <t xml:space="preserve">     Gross Recognized Balance</t>
  </si>
  <si>
    <t xml:space="preserve">LTD Through December 31, 2001</t>
  </si>
  <si>
    <t xml:space="preserve">     Prudence </t>
  </si>
  <si>
    <t xml:space="preserve">Income (Loss) from Today's....</t>
  </si>
  <si>
    <t xml:space="preserve">     Today's Total Hedge Management</t>
  </si>
  <si>
    <t xml:space="preserve">     Total Income (Loss)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</si>
</sst>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.00_);_(* \(#,##0.00\);_(* \-??_);_(@_)"/>
    <numFmt numFmtId="166" formatCode="[$-409]#,##0_);[RED]\(#,##0\)"/>
    <numFmt numFmtId="167" formatCode="&quot;As of &quot;mmmm\ dd&quot;, &quot;yyyy"/>
    <numFmt numFmtId="168" formatCode="[$-409]#,##0_);\(#,##0\)"/>
    <numFmt numFmtId="169" formatCode="0"/>
    <numFmt numFmtId="170" formatCode="&quot;Through &quot;mmmm\ dd&quot;, &quot;yyyy"/>
    <numFmt numFmtId="171" formatCode="#,##0.0_);\(#,##0.0\)"/>
    <numFmt numFmtId="172" formatCode="&quot;Change since &quot;mmmm\ dd&quot;, &quot;yyyy"/>
    <numFmt numFmtId="173" formatCode="&quot;LTD Through &quot;mmmm\ dd&quot;, &quot;yyyy"/>
    <numFmt numFmtId="174" formatCode="\$#,##0_);&quot;($&quot;#,##0\)"/>
    <numFmt numFmtId="175" formatCode="&quot;MTD Through &quot;mmmm\ dd&quot;, &quot;yyyy"/>
    <numFmt numFmtId="176" formatCode="&quot;YTD Through &quot;mmmm\ dd&quot;, &quot;yyyy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ahoma"/>
      <family val="2"/>
    </font>
    <font>
      <sz val="8"/>
      <name val="Tahoma"/>
      <family val="2"/>
    </font>
    <font>
      <b val="true"/>
      <sz val="10"/>
      <name val="Tahoma"/>
      <family val="2"/>
    </font>
    <font>
      <b val="true"/>
      <sz val="11"/>
      <name val="Tahoma"/>
      <family val="2"/>
    </font>
    <font>
      <b val="true"/>
      <i val="true"/>
      <sz val="10"/>
      <name val="Tahoma"/>
      <family val="2"/>
    </font>
    <font>
      <b val="true"/>
      <sz val="8"/>
      <name val="Tahoma"/>
      <family val="2"/>
    </font>
    <font>
      <b val="true"/>
      <sz val="10"/>
      <color rgb="FF800000"/>
      <name val="Tahoma"/>
      <family val="2"/>
    </font>
    <font>
      <b val="true"/>
      <u val="single"/>
      <sz val="10"/>
      <color rgb="FF003366"/>
      <name val="Tahoma"/>
      <family val="2"/>
    </font>
    <font>
      <u val="single"/>
      <sz val="10"/>
      <name val="Tahoma"/>
      <family val="2"/>
    </font>
    <font>
      <b val="true"/>
      <i val="true"/>
      <sz val="10"/>
      <color rgb="FF008000"/>
      <name val="Tahoma"/>
      <family val="2"/>
    </font>
    <font>
      <b val="true"/>
      <u val="single"/>
      <sz val="10"/>
      <name val="Tahoma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6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4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6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6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4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6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EPMI-EAST-BANK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EAST-PERF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EAST-NPERF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Check"/>
      <sheetName val="ASSOCIATED"/>
      <sheetName val="NY EAST"/>
      <sheetName val="NY WEST"/>
      <sheetName val="WESTERN HUB"/>
      <sheetName val="PJM"/>
      <sheetName val="First Energy"/>
      <sheetName val="NY ZONE J"/>
      <sheetName val="NEPOOL"/>
      <sheetName val="10 MIN SPIN"/>
      <sheetName val="10 MIN NONSPIN"/>
      <sheetName val="30 MIN OP RESV"/>
      <sheetName val="AGC"/>
      <sheetName val="SOCO"/>
      <sheetName val="FLA GA"/>
      <sheetName val="INTO TVA"/>
      <sheetName val="DUKE"/>
      <sheetName val="GTC"/>
      <sheetName val="ENTERGY"/>
      <sheetName val="CINERGY"/>
      <sheetName val="INTO COMED"/>
      <sheetName val="MANITOBA"/>
      <sheetName val="NSP"/>
      <sheetName val="INTO AEP"/>
      <sheetName val="ERCOT SOUTH"/>
      <sheetName val="ERCOT NORTH"/>
      <sheetName val="ERCOT WEST"/>
      <sheetName val="Regulation Up"/>
      <sheetName val="Regulation Down"/>
      <sheetName val="Responsive Reserve"/>
      <sheetName val="Non-Spinning Reserve"/>
      <sheetName val="Renewable Energy Credits"/>
      <sheetName val="OPPD NPPD"/>
      <sheetName val="Orig Sched"/>
      <sheetName val="Daily Macro"/>
      <sheetName val="MTD Macro"/>
      <sheetName val="YTD Macro"/>
      <sheetName val="Liquidation GOTO"/>
      <sheetName val="Link Macro"/>
      <sheetName val="Sheet1"/>
    </sheetNames>
    <sheetDataSet>
      <sheetData sheetId="0">
        <row r="13">
          <cell r="BO13">
            <v>-294973026.628776</v>
          </cell>
        </row>
        <row r="14">
          <cell r="BO14">
            <v>-2527918838.20861</v>
          </cell>
        </row>
        <row r="15">
          <cell r="BO15">
            <v>0</v>
          </cell>
        </row>
        <row r="19">
          <cell r="BO19">
            <v>612108216.2678</v>
          </cell>
        </row>
        <row r="20">
          <cell r="BO20">
            <v>-957327105.27</v>
          </cell>
        </row>
        <row r="21">
          <cell r="BO21">
            <v>-345218889.0022</v>
          </cell>
        </row>
        <row r="24">
          <cell r="BO24">
            <v>0</v>
          </cell>
        </row>
        <row r="25">
          <cell r="BO25">
            <v>0</v>
          </cell>
        </row>
        <row r="26">
          <cell r="BO26">
            <v>0</v>
          </cell>
        </row>
        <row r="28">
          <cell r="BO28">
            <v>-345218889.0022</v>
          </cell>
        </row>
        <row r="33">
          <cell r="BO33">
            <v>0</v>
          </cell>
        </row>
        <row r="34">
          <cell r="BO34">
            <v>0</v>
          </cell>
        </row>
        <row r="35">
          <cell r="BO35">
            <v>0</v>
          </cell>
        </row>
        <row r="36">
          <cell r="BO36">
            <v>0</v>
          </cell>
        </row>
        <row r="39">
          <cell r="BO39">
            <v>0</v>
          </cell>
        </row>
        <row r="41">
          <cell r="BO41">
            <v>0</v>
          </cell>
        </row>
        <row r="42">
          <cell r="BO42">
            <v>1097868842.92163</v>
          </cell>
        </row>
        <row r="43">
          <cell r="BO43">
            <v>570153.2</v>
          </cell>
        </row>
        <row r="44">
          <cell r="BO44">
            <v>0</v>
          </cell>
        </row>
        <row r="45">
          <cell r="BO45">
            <v>-58949.192506969</v>
          </cell>
        </row>
        <row r="46">
          <cell r="BO46">
            <v>-33409.2434964179</v>
          </cell>
        </row>
        <row r="47">
          <cell r="BO47">
            <v>278000.074249376</v>
          </cell>
        </row>
        <row r="48">
          <cell r="BO48">
            <v>0</v>
          </cell>
        </row>
        <row r="49">
          <cell r="BO49">
            <v>0</v>
          </cell>
        </row>
        <row r="50">
          <cell r="BO50">
            <v>0</v>
          </cell>
        </row>
        <row r="51">
          <cell r="BO51">
            <v>0</v>
          </cell>
        </row>
        <row r="52">
          <cell r="BO52">
            <v>1098624637.75987</v>
          </cell>
        </row>
        <row r="53">
          <cell r="BO53">
            <v>0</v>
          </cell>
        </row>
        <row r="54">
          <cell r="BO54">
            <v>1702250.49751188</v>
          </cell>
        </row>
        <row r="55">
          <cell r="BO55">
            <v>-6620639.31112726</v>
          </cell>
        </row>
        <row r="56">
          <cell r="BO56">
            <v>18616.5618597183</v>
          </cell>
        </row>
        <row r="57">
          <cell r="BO57">
            <v>1093724865.50812</v>
          </cell>
        </row>
        <row r="60">
          <cell r="BO60">
            <v>1099838198.29854</v>
          </cell>
        </row>
        <row r="61">
          <cell r="BO61">
            <v>4899639.7014809</v>
          </cell>
        </row>
        <row r="62">
          <cell r="BO62">
            <v>507642.197339576</v>
          </cell>
        </row>
        <row r="64">
          <cell r="BO64">
            <v>1099838198.29854</v>
          </cell>
        </row>
        <row r="65">
          <cell r="BO65">
            <v>0</v>
          </cell>
        </row>
        <row r="66">
          <cell r="BO66">
            <v>-6113332.47693215</v>
          </cell>
        </row>
        <row r="67">
          <cell r="BO67">
            <v>1093724865.50812</v>
          </cell>
        </row>
        <row r="70">
          <cell r="BO70">
            <v>0</v>
          </cell>
        </row>
        <row r="71">
          <cell r="BO71">
            <v>0</v>
          </cell>
        </row>
        <row r="72">
          <cell r="BO72" t="str">
            <v> </v>
          </cell>
        </row>
        <row r="73">
          <cell r="BO73">
            <v>0</v>
          </cell>
        </row>
        <row r="74">
          <cell r="BO74">
            <v>1099838198.29854</v>
          </cell>
        </row>
        <row r="75">
          <cell r="BO75">
            <v>0</v>
          </cell>
        </row>
        <row r="76">
          <cell r="BO76">
            <v>-6113332.47693215</v>
          </cell>
        </row>
        <row r="77">
          <cell r="BO77">
            <v>1093724865.82161</v>
          </cell>
        </row>
        <row r="80">
          <cell r="BO80">
            <v>0</v>
          </cell>
        </row>
        <row r="81">
          <cell r="BO81" t="str">
            <v> </v>
          </cell>
        </row>
        <row r="82">
          <cell r="BO82">
            <v>0</v>
          </cell>
        </row>
        <row r="83">
          <cell r="BO83">
            <v>-29899.719204708</v>
          </cell>
        </row>
        <row r="84">
          <cell r="BO84">
            <v>580516.19</v>
          </cell>
        </row>
        <row r="85">
          <cell r="BO85">
            <v>0</v>
          </cell>
        </row>
        <row r="86">
          <cell r="BO86">
            <v>-3874.85836333036</v>
          </cell>
        </row>
        <row r="87">
          <cell r="BO87">
            <v>-224.803890705057</v>
          </cell>
        </row>
        <row r="88">
          <cell r="BO88">
            <v>52967.4864408394</v>
          </cell>
        </row>
        <row r="89">
          <cell r="BO89">
            <v>0</v>
          </cell>
        </row>
        <row r="90">
          <cell r="BO90">
            <v>0</v>
          </cell>
        </row>
        <row r="91">
          <cell r="BO91">
            <v>0</v>
          </cell>
        </row>
        <row r="92">
          <cell r="BO92">
            <v>599484.294982096</v>
          </cell>
        </row>
        <row r="93">
          <cell r="BO93">
            <v>0</v>
          </cell>
        </row>
        <row r="94">
          <cell r="BO94">
            <v>920009.179441264</v>
          </cell>
        </row>
        <row r="95">
          <cell r="BO95">
            <v>-1596495.1085508</v>
          </cell>
        </row>
        <row r="96">
          <cell r="BO96">
            <v>2897.73053870752</v>
          </cell>
        </row>
        <row r="97">
          <cell r="BO97">
            <v>-74103.9035887732</v>
          </cell>
        </row>
      </sheetData>
      <sheetData sheetId="1"/>
      <sheetData sheetId="2"/>
      <sheetData sheetId="3"/>
      <sheetData sheetId="4">
        <row r="5">
          <cell r="B5">
            <v>37271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Check"/>
      <sheetName val="ASSOCIATED"/>
      <sheetName val="NY EAST"/>
      <sheetName val="NY WEST"/>
      <sheetName val="WESTERN HUB"/>
      <sheetName val="PJM"/>
      <sheetName val="First Energy"/>
      <sheetName val="VEPCO"/>
      <sheetName val="NEPOOL"/>
      <sheetName val="10 MIN SPIN"/>
      <sheetName val="10 MIN NONSPIN"/>
      <sheetName val="30 MIN OP RESV"/>
      <sheetName val="AGC"/>
      <sheetName val="SOCO"/>
      <sheetName val="FLA GA"/>
      <sheetName val="INTO TVA"/>
      <sheetName val="DUKE"/>
      <sheetName val="GTC"/>
      <sheetName val="ENTERGY"/>
      <sheetName val="CINERGY"/>
      <sheetName val="INTO COMED"/>
      <sheetName val="MANITOBA"/>
      <sheetName val="NSP"/>
      <sheetName val="INTO AEP"/>
      <sheetName val="ERCOT SOUTH"/>
      <sheetName val="ERCOT NORTH"/>
      <sheetName val="ERCOT WEST"/>
      <sheetName val="Regulation Up"/>
      <sheetName val="Regulation Down"/>
      <sheetName val="Responsive Reserve"/>
      <sheetName val="Non-Spinning Reserve"/>
      <sheetName val="Renewable Energy Credits"/>
      <sheetName val="OPPD NPPD"/>
      <sheetName val="Orig Sched"/>
      <sheetName val="Daily Macro"/>
      <sheetName val="MTD Macro"/>
      <sheetName val="YTD Macro"/>
      <sheetName val="Liquidation GOTO"/>
      <sheetName val="Link Macro"/>
      <sheetName val="Sheet1"/>
    </sheetNames>
    <sheetDataSet>
      <sheetData sheetId="0">
        <row r="13">
          <cell r="BO13">
            <v>-4014728.91242645</v>
          </cell>
        </row>
        <row r="14">
          <cell r="BO14">
            <v>-34406226.7794947</v>
          </cell>
        </row>
        <row r="15">
          <cell r="BO15">
            <v>0</v>
          </cell>
        </row>
        <row r="19">
          <cell r="BO19">
            <v>17695000</v>
          </cell>
        </row>
        <row r="20">
          <cell r="BO20">
            <v>-21037740.208</v>
          </cell>
        </row>
        <row r="21">
          <cell r="BO21">
            <v>-3342740.208</v>
          </cell>
        </row>
        <row r="24">
          <cell r="BO24">
            <v>0</v>
          </cell>
        </row>
        <row r="25">
          <cell r="BO25">
            <v>0</v>
          </cell>
        </row>
        <row r="26">
          <cell r="BO26">
            <v>0</v>
          </cell>
        </row>
        <row r="28">
          <cell r="BO28">
            <v>-3342740.208</v>
          </cell>
        </row>
        <row r="33">
          <cell r="BO33">
            <v>0</v>
          </cell>
        </row>
        <row r="34">
          <cell r="BO34">
            <v>0</v>
          </cell>
        </row>
        <row r="35">
          <cell r="BO35">
            <v>0</v>
          </cell>
        </row>
        <row r="36">
          <cell r="BO36">
            <v>0</v>
          </cell>
        </row>
        <row r="39">
          <cell r="BO39">
            <v>0</v>
          </cell>
        </row>
        <row r="41">
          <cell r="BO41">
            <v>0</v>
          </cell>
        </row>
        <row r="42">
          <cell r="BO42">
            <v>141228420.713913</v>
          </cell>
        </row>
        <row r="43">
          <cell r="BO43">
            <v>0</v>
          </cell>
        </row>
        <row r="44">
          <cell r="BO44">
            <v>0</v>
          </cell>
        </row>
        <row r="45">
          <cell r="BO45">
            <v>4211.2272002697</v>
          </cell>
        </row>
        <row r="46">
          <cell r="BO46">
            <v>-6524.92923004925</v>
          </cell>
        </row>
        <row r="47">
          <cell r="BO47">
            <v>-34110.2267834457</v>
          </cell>
        </row>
        <row r="48">
          <cell r="BO48">
            <v>0</v>
          </cell>
        </row>
        <row r="49">
          <cell r="BO49">
            <v>0</v>
          </cell>
        </row>
        <row r="50">
          <cell r="BO50">
            <v>0</v>
          </cell>
        </row>
        <row r="51">
          <cell r="BO51">
            <v>0</v>
          </cell>
        </row>
        <row r="52">
          <cell r="BO52">
            <v>141191996.7851</v>
          </cell>
        </row>
        <row r="53">
          <cell r="BO53">
            <v>0</v>
          </cell>
        </row>
        <row r="54">
          <cell r="BO54">
            <v>0</v>
          </cell>
        </row>
        <row r="55">
          <cell r="BO55">
            <v>2556237.6388952</v>
          </cell>
        </row>
        <row r="56">
          <cell r="BO56">
            <v>7849.62038159461</v>
          </cell>
        </row>
        <row r="57">
          <cell r="BO57">
            <v>143756084.044377</v>
          </cell>
        </row>
        <row r="60">
          <cell r="BO60">
            <v>139082808.849983</v>
          </cell>
        </row>
        <row r="61">
          <cell r="BO61">
            <v>345439.108344744</v>
          </cell>
        </row>
        <row r="62">
          <cell r="BO62">
            <v>51837.0324445225</v>
          </cell>
        </row>
        <row r="64">
          <cell r="BO64">
            <v>139082808.849983</v>
          </cell>
        </row>
        <row r="65">
          <cell r="BO65">
            <v>0</v>
          </cell>
        </row>
        <row r="66">
          <cell r="BO66">
            <v>4673275.27302654</v>
          </cell>
        </row>
        <row r="67">
          <cell r="BO67">
            <v>143756084.044377</v>
          </cell>
        </row>
        <row r="70">
          <cell r="BO70">
            <v>0</v>
          </cell>
        </row>
        <row r="71">
          <cell r="BO71">
            <v>0</v>
          </cell>
        </row>
        <row r="72">
          <cell r="BO72" t="str">
            <v> </v>
          </cell>
        </row>
        <row r="73">
          <cell r="BO73">
            <v>0</v>
          </cell>
        </row>
        <row r="74">
          <cell r="BO74">
            <v>139082808.849983</v>
          </cell>
        </row>
        <row r="75">
          <cell r="BO75">
            <v>0</v>
          </cell>
        </row>
        <row r="76">
          <cell r="BO76">
            <v>4673275.27302654</v>
          </cell>
        </row>
        <row r="77">
          <cell r="BO77">
            <v>143756084.123009</v>
          </cell>
        </row>
        <row r="80">
          <cell r="BO80">
            <v>0</v>
          </cell>
        </row>
        <row r="81">
          <cell r="BO81" t="str">
            <v> </v>
          </cell>
        </row>
        <row r="82">
          <cell r="BO82">
            <v>0</v>
          </cell>
        </row>
        <row r="83">
          <cell r="BO83">
            <v>3328.47195645556</v>
          </cell>
        </row>
        <row r="84">
          <cell r="BO84">
            <v>0</v>
          </cell>
        </row>
        <row r="85">
          <cell r="BO85">
            <v>0</v>
          </cell>
        </row>
        <row r="86">
          <cell r="BO86">
            <v>0</v>
          </cell>
        </row>
        <row r="87">
          <cell r="BO87">
            <v>0</v>
          </cell>
        </row>
        <row r="88">
          <cell r="BO88">
            <v>-6700.08300130336</v>
          </cell>
        </row>
        <row r="89">
          <cell r="BO89">
            <v>0</v>
          </cell>
        </row>
        <row r="90">
          <cell r="BO90">
            <v>0</v>
          </cell>
        </row>
        <row r="91">
          <cell r="BO91">
            <v>0</v>
          </cell>
        </row>
        <row r="92">
          <cell r="BO92">
            <v>-3371.61104484781</v>
          </cell>
        </row>
        <row r="93">
          <cell r="BO93">
            <v>0</v>
          </cell>
        </row>
        <row r="94">
          <cell r="BO94">
            <v>0</v>
          </cell>
        </row>
        <row r="95">
          <cell r="BO95">
            <v>681706.709053849</v>
          </cell>
        </row>
        <row r="96">
          <cell r="BO96">
            <v>594.430193366127</v>
          </cell>
        </row>
        <row r="97">
          <cell r="BO97">
            <v>678929.52820237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Check"/>
      <sheetName val="ASSOCIATED"/>
      <sheetName val="NY EAST"/>
      <sheetName val="NY WEST"/>
      <sheetName val="WESTERN HUB"/>
      <sheetName val="PJM"/>
      <sheetName val="First Energy"/>
      <sheetName val="NY ZONE J"/>
      <sheetName val="NEPOOL"/>
      <sheetName val="10 MIN SPIN"/>
      <sheetName val="10 MIN NONSPIN"/>
      <sheetName val="30 MIN OP RESV"/>
      <sheetName val="AGC"/>
      <sheetName val="SOCO"/>
      <sheetName val="FLA GA"/>
      <sheetName val="INTO TVA"/>
      <sheetName val="DUKE"/>
      <sheetName val="GTC"/>
      <sheetName val="ENTERGY"/>
      <sheetName val="CINERGY"/>
      <sheetName val="INTO COMED"/>
      <sheetName val="EASTERN HUB"/>
      <sheetName val="NSP"/>
      <sheetName val="INTO AEP"/>
      <sheetName val="ERCOT SOUTH"/>
      <sheetName val="ERCOT NORTH"/>
      <sheetName val="ERCOT WEST"/>
      <sheetName val="Regulation Up"/>
      <sheetName val="Regulation Down"/>
      <sheetName val="Responsive Reserve"/>
      <sheetName val="Non-Spinning Reserve"/>
      <sheetName val="Renewable Energy Credits"/>
      <sheetName val="OPPD NPPD"/>
      <sheetName val="Orig Sched"/>
      <sheetName val="Daily Macro"/>
      <sheetName val="MTD Macro"/>
      <sheetName val="YTD Macro"/>
      <sheetName val="Liquidation GOTO"/>
      <sheetName val="Link Macro"/>
      <sheetName val="Sheet1"/>
    </sheetNames>
    <sheetDataSet>
      <sheetData sheetId="0">
        <row r="13">
          <cell r="BO13">
            <v>-12126740.8276895</v>
          </cell>
        </row>
        <row r="14">
          <cell r="BO14">
            <v>-103926168.893299</v>
          </cell>
        </row>
        <row r="15">
          <cell r="BO15">
            <v>0</v>
          </cell>
        </row>
        <row r="19">
          <cell r="BO19">
            <v>88254046.19</v>
          </cell>
        </row>
        <row r="20">
          <cell r="BO20">
            <v>-102114203.39</v>
          </cell>
        </row>
        <row r="21">
          <cell r="BO21">
            <v>-13860157.2</v>
          </cell>
        </row>
        <row r="24">
          <cell r="BO24">
            <v>0</v>
          </cell>
        </row>
        <row r="25">
          <cell r="BO25">
            <v>0</v>
          </cell>
        </row>
        <row r="26">
          <cell r="BO26">
            <v>0</v>
          </cell>
        </row>
        <row r="28">
          <cell r="BO28">
            <v>-13860157.2</v>
          </cell>
        </row>
        <row r="33">
          <cell r="BO33">
            <v>0</v>
          </cell>
        </row>
        <row r="34">
          <cell r="BO34">
            <v>0</v>
          </cell>
        </row>
        <row r="35">
          <cell r="BO35">
            <v>0</v>
          </cell>
        </row>
        <row r="36">
          <cell r="BO36">
            <v>0</v>
          </cell>
        </row>
        <row r="39">
          <cell r="BO39">
            <v>0</v>
          </cell>
        </row>
        <row r="41">
          <cell r="BO41">
            <v>229655.707376513</v>
          </cell>
        </row>
        <row r="42">
          <cell r="BO42">
            <v>-183263479.195737</v>
          </cell>
        </row>
        <row r="43">
          <cell r="BO43">
            <v>11855.0944477119</v>
          </cell>
        </row>
        <row r="44">
          <cell r="BO44">
            <v>0</v>
          </cell>
        </row>
        <row r="45">
          <cell r="BO45">
            <v>332.419006347656</v>
          </cell>
        </row>
        <row r="46">
          <cell r="BO46">
            <v>-20.8411273956299</v>
          </cell>
        </row>
        <row r="47">
          <cell r="BO47">
            <v>-6545.09544448299</v>
          </cell>
        </row>
        <row r="48">
          <cell r="BO48">
            <v>0</v>
          </cell>
        </row>
        <row r="49">
          <cell r="BO49">
            <v>0</v>
          </cell>
        </row>
        <row r="50">
          <cell r="BO50">
            <v>0</v>
          </cell>
        </row>
        <row r="51">
          <cell r="BO51">
            <v>0</v>
          </cell>
        </row>
        <row r="52">
          <cell r="BO52">
            <v>-183028201.911479</v>
          </cell>
        </row>
        <row r="53">
          <cell r="BO53">
            <v>0</v>
          </cell>
        </row>
        <row r="54">
          <cell r="BO54">
            <v>0</v>
          </cell>
        </row>
        <row r="55">
          <cell r="BO55">
            <v>-359344.951063187</v>
          </cell>
        </row>
        <row r="56">
          <cell r="BO56">
            <v>803.966893481509</v>
          </cell>
        </row>
        <row r="57">
          <cell r="BO57">
            <v>-183386742.895648</v>
          </cell>
        </row>
        <row r="60">
          <cell r="BO60">
            <v>-183542117.939585</v>
          </cell>
        </row>
        <row r="61">
          <cell r="BO61">
            <v>-38702.3161083704</v>
          </cell>
        </row>
        <row r="62">
          <cell r="BO62">
            <v>-22522.0495741334</v>
          </cell>
        </row>
        <row r="64">
          <cell r="BO64">
            <v>-183542117.939585</v>
          </cell>
        </row>
        <row r="65">
          <cell r="BO65">
            <v>0</v>
          </cell>
        </row>
        <row r="66">
          <cell r="BO66">
            <v>155372.176045728</v>
          </cell>
        </row>
        <row r="67">
          <cell r="BO67">
            <v>-183386742.895648</v>
          </cell>
        </row>
        <row r="70">
          <cell r="BO70">
            <v>0</v>
          </cell>
        </row>
        <row r="71">
          <cell r="BO71">
            <v>0</v>
          </cell>
        </row>
        <row r="72">
          <cell r="BO72" t="str">
            <v> </v>
          </cell>
        </row>
        <row r="73">
          <cell r="BO73">
            <v>0</v>
          </cell>
        </row>
        <row r="74">
          <cell r="BO74">
            <v>-183542117.939585</v>
          </cell>
        </row>
        <row r="75">
          <cell r="BO75">
            <v>0</v>
          </cell>
        </row>
        <row r="76">
          <cell r="BO76">
            <v>155372.176045728</v>
          </cell>
        </row>
        <row r="77">
          <cell r="BO77">
            <v>-183386745.763539</v>
          </cell>
        </row>
        <row r="80">
          <cell r="BO80">
            <v>0</v>
          </cell>
        </row>
        <row r="81">
          <cell r="BO81" t="str">
            <v> </v>
          </cell>
        </row>
        <row r="82">
          <cell r="BO82">
            <v>229655.707376513</v>
          </cell>
        </row>
        <row r="83">
          <cell r="BO83">
            <v>-183263479.195737</v>
          </cell>
        </row>
        <row r="84">
          <cell r="BO84">
            <v>11855.0944477119</v>
          </cell>
        </row>
        <row r="85">
          <cell r="BO85">
            <v>0</v>
          </cell>
        </row>
        <row r="86">
          <cell r="BO86">
            <v>332.419006347656</v>
          </cell>
        </row>
        <row r="87">
          <cell r="BO87">
            <v>-20.8411273956299</v>
          </cell>
        </row>
        <row r="88">
          <cell r="BO88">
            <v>-6545.09544448299</v>
          </cell>
        </row>
        <row r="89">
          <cell r="BO89">
            <v>0</v>
          </cell>
        </row>
        <row r="90">
          <cell r="BO90">
            <v>0</v>
          </cell>
        </row>
        <row r="91">
          <cell r="BO91">
            <v>0</v>
          </cell>
        </row>
        <row r="92">
          <cell r="BO92">
            <v>-183028201.911479</v>
          </cell>
        </row>
        <row r="93">
          <cell r="BO93">
            <v>0</v>
          </cell>
        </row>
        <row r="94">
          <cell r="BO94">
            <v>0</v>
          </cell>
        </row>
        <row r="95">
          <cell r="BO95">
            <v>-359344.951063187</v>
          </cell>
        </row>
        <row r="96">
          <cell r="BO96">
            <v>803.966893481509</v>
          </cell>
        </row>
        <row r="97">
          <cell r="BO97">
            <v>-183386742.895648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2.85"/>
    <col collapsed="false" customWidth="true" hidden="false" outlineLevel="0" max="2" min="2" style="2" width="2.7"/>
    <col collapsed="false" customWidth="true" hidden="false" outlineLevel="0" max="3" min="3" style="3" width="14.99"/>
    <col collapsed="false" customWidth="true" hidden="false" outlineLevel="0" max="4" min="4" style="2" width="2.7"/>
    <col collapsed="false" customWidth="true" hidden="false" outlineLevel="0" max="5" min="5" style="3" width="15.41"/>
    <col collapsed="false" customWidth="true" hidden="false" outlineLevel="0" max="6" min="6" style="3" width="2.7"/>
    <col collapsed="false" customWidth="true" hidden="false" outlineLevel="0" max="7" min="7" style="4" width="15.41"/>
    <col collapsed="false" customWidth="true" hidden="false" outlineLevel="0" max="8" min="8" style="2" width="2.7"/>
    <col collapsed="false" customWidth="true" hidden="false" outlineLevel="0" max="9" min="9" style="3" width="16.56"/>
    <col collapsed="false" customWidth="true" hidden="false" outlineLevel="0" max="10" min="10" style="2" width="2.7"/>
    <col collapsed="false" customWidth="true" hidden="false" outlineLevel="0" max="11" min="11" style="4" width="16.42"/>
    <col collapsed="false" customWidth="false" hidden="false" outlineLevel="0" max="257" min="12" style="3" width="9.14"/>
  </cols>
  <sheetData>
    <row r="1" customFormat="false" ht="14.25" hidden="false" customHeight="false" outlineLevel="0" collapsed="false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customFormat="false" ht="14.25" hidden="false" customHeight="false" outlineLevel="0" collapsed="false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customFormat="false" ht="14.25" hidden="false" customHeight="false" outlineLevel="0" collapsed="false">
      <c r="A3" s="6" t="n">
        <f aca="false">+'[1]NY WEST'!B5</f>
        <v>37271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customFormat="false" ht="14.25" hidden="false" customHeight="false" outlineLevel="0" collapsed="false">
      <c r="A4" s="6"/>
      <c r="B4" s="6"/>
      <c r="C4" s="6"/>
      <c r="D4" s="6"/>
      <c r="E4" s="6"/>
      <c r="F4" s="6"/>
      <c r="G4" s="6"/>
      <c r="H4" s="6"/>
      <c r="I4" s="6"/>
      <c r="J4" s="6"/>
      <c r="K4" s="6"/>
    </row>
    <row r="5" customFormat="false" ht="13.5" hidden="false" customHeight="false" outlineLevel="0" collapsed="false">
      <c r="A5" s="7"/>
      <c r="C5" s="8"/>
      <c r="E5" s="8"/>
      <c r="F5" s="8"/>
      <c r="G5" s="9"/>
      <c r="I5" s="8"/>
      <c r="K5" s="9"/>
    </row>
    <row r="6" customFormat="false" ht="51" hidden="false" customHeight="false" outlineLevel="0" collapsed="false">
      <c r="A6" s="10"/>
      <c r="B6" s="11"/>
      <c r="C6" s="12" t="s">
        <v>2</v>
      </c>
      <c r="D6" s="11"/>
      <c r="E6" s="12" t="s">
        <v>3</v>
      </c>
      <c r="F6" s="13"/>
      <c r="G6" s="12" t="s">
        <v>4</v>
      </c>
      <c r="H6" s="14"/>
      <c r="I6" s="12" t="s">
        <v>5</v>
      </c>
      <c r="J6" s="11"/>
      <c r="K6" s="12" t="s">
        <v>6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12.75" hidden="true" customHeight="false" outlineLevel="0" collapsed="false">
      <c r="C7" s="15"/>
      <c r="E7" s="15"/>
      <c r="F7" s="16"/>
      <c r="G7" s="17"/>
      <c r="H7" s="18"/>
      <c r="I7" s="15"/>
      <c r="K7" s="19"/>
    </row>
    <row r="8" customFormat="false" ht="12.75" hidden="true" customHeight="false" outlineLevel="0" collapsed="false">
      <c r="C8" s="20"/>
      <c r="D8" s="21"/>
      <c r="E8" s="20"/>
      <c r="F8" s="22"/>
      <c r="G8" s="23"/>
      <c r="I8" s="20"/>
      <c r="K8" s="23"/>
    </row>
    <row r="9" customFormat="false" ht="12.75" hidden="true" customHeight="false" outlineLevel="0" collapsed="false">
      <c r="B9" s="24"/>
      <c r="C9" s="25"/>
      <c r="E9" s="25"/>
      <c r="F9" s="26"/>
      <c r="G9" s="25"/>
      <c r="I9" s="25"/>
      <c r="K9" s="25"/>
    </row>
    <row r="10" customFormat="false" ht="12.75" hidden="true" customHeight="false" outlineLevel="0" collapsed="false">
      <c r="C10" s="20"/>
      <c r="E10" s="20"/>
      <c r="F10" s="22"/>
      <c r="G10" s="23"/>
      <c r="I10" s="20"/>
      <c r="K10" s="23"/>
    </row>
    <row r="11" customFormat="false" ht="12.75" hidden="true" customHeight="false" outlineLevel="0" collapsed="false">
      <c r="A11" s="27" t="s">
        <v>7</v>
      </c>
      <c r="C11" s="28"/>
      <c r="E11" s="28"/>
      <c r="F11" s="1"/>
      <c r="G11" s="29"/>
      <c r="I11" s="28"/>
      <c r="K11" s="29"/>
    </row>
    <row r="12" customFormat="false" ht="12" hidden="true" customHeight="true" outlineLevel="0" collapsed="false">
      <c r="A12" s="30"/>
      <c r="C12" s="28"/>
      <c r="E12" s="28"/>
      <c r="F12" s="1"/>
      <c r="G12" s="29"/>
      <c r="I12" s="28"/>
      <c r="K12" s="29"/>
    </row>
    <row r="13" customFormat="false" ht="12.75" hidden="true" customHeight="false" outlineLevel="0" collapsed="false">
      <c r="A13" s="31" t="n">
        <f aca="false">+A3</f>
        <v>37271</v>
      </c>
      <c r="C13" s="28"/>
      <c r="E13" s="28"/>
      <c r="F13" s="1"/>
      <c r="G13" s="29"/>
      <c r="I13" s="28"/>
      <c r="K13" s="29"/>
    </row>
    <row r="14" customFormat="false" ht="12.75" hidden="true" customHeight="false" outlineLevel="0" collapsed="false">
      <c r="A14" s="8" t="s">
        <v>8</v>
      </c>
      <c r="C14" s="32" t="n">
        <f aca="false">[2]Report!$BO13</f>
        <v>-4014728.91242645</v>
      </c>
      <c r="E14" s="32" t="n">
        <f aca="false">[3]Report!$BO13</f>
        <v>-12126740.8276895</v>
      </c>
      <c r="F14" s="33"/>
      <c r="G14" s="34" t="n">
        <f aca="false">SUM(C14:F14)</f>
        <v>-16141469.7401159</v>
      </c>
      <c r="I14" s="32" t="n">
        <f aca="false">[1]Report!$BO13</f>
        <v>-294973026.628776</v>
      </c>
      <c r="K14" s="34" t="n">
        <f aca="false">SUM(G14:J14)</f>
        <v>-311114496.368892</v>
      </c>
    </row>
    <row r="15" customFormat="false" ht="12.75" hidden="true" customHeight="false" outlineLevel="0" collapsed="false">
      <c r="A15" s="8" t="s">
        <v>9</v>
      </c>
      <c r="C15" s="35" t="n">
        <f aca="false">[2]Report!$BO14</f>
        <v>-34406226.7794947</v>
      </c>
      <c r="E15" s="35" t="n">
        <f aca="false">[3]Report!$BO14</f>
        <v>-103926168.893299</v>
      </c>
      <c r="F15" s="36"/>
      <c r="G15" s="37" t="n">
        <f aca="false">SUM(C15:F15)</f>
        <v>-138332395.672793</v>
      </c>
      <c r="I15" s="35" t="n">
        <f aca="false">[1]Report!$BO14</f>
        <v>-2527918838.20861</v>
      </c>
      <c r="K15" s="37" t="n">
        <f aca="false">SUM(G15:J15)</f>
        <v>-2666251233.88141</v>
      </c>
    </row>
    <row r="16" customFormat="false" ht="12.75" hidden="true" customHeight="false" outlineLevel="0" collapsed="false">
      <c r="A16" s="8" t="s">
        <v>10</v>
      </c>
      <c r="B16" s="11"/>
      <c r="C16" s="35" t="n">
        <f aca="false">[2]Report!$BO15</f>
        <v>0</v>
      </c>
      <c r="E16" s="35" t="n">
        <f aca="false">[3]Report!$BO15</f>
        <v>0</v>
      </c>
      <c r="F16" s="36"/>
      <c r="G16" s="37" t="n">
        <f aca="false">SUM(C16:F16)</f>
        <v>0</v>
      </c>
      <c r="I16" s="35" t="n">
        <f aca="false">[1]Report!$BO15</f>
        <v>0</v>
      </c>
      <c r="K16" s="37" t="n">
        <f aca="false">SUM(G16:J16)</f>
        <v>0</v>
      </c>
    </row>
    <row r="17" customFormat="false" ht="12.75" hidden="true" customHeight="false" outlineLevel="0" collapsed="false">
      <c r="A17" s="8"/>
      <c r="C17" s="38"/>
      <c r="E17" s="38"/>
      <c r="F17" s="39"/>
      <c r="G17" s="40"/>
      <c r="I17" s="38"/>
      <c r="K17" s="40"/>
    </row>
    <row r="18" customFormat="false" ht="12.75" hidden="true" customHeight="false" outlineLevel="0" collapsed="false">
      <c r="A18" s="8"/>
      <c r="C18" s="41"/>
      <c r="E18" s="41"/>
      <c r="F18" s="1"/>
      <c r="G18" s="42"/>
      <c r="I18" s="41"/>
      <c r="K18" s="42"/>
    </row>
    <row r="19" customFormat="false" ht="12.75" hidden="true" customHeight="false" outlineLevel="0" collapsed="false">
      <c r="A19" s="8"/>
      <c r="C19" s="38"/>
      <c r="E19" s="38"/>
      <c r="F19" s="39"/>
      <c r="G19" s="40"/>
      <c r="I19" s="38"/>
      <c r="K19" s="40"/>
    </row>
    <row r="20" customFormat="false" ht="12.75" hidden="true" customHeight="false" outlineLevel="0" collapsed="false">
      <c r="A20" s="8" t="s">
        <v>11</v>
      </c>
      <c r="C20" s="35" t="n">
        <f aca="false">[2]Report!$BO19</f>
        <v>17695000</v>
      </c>
      <c r="E20" s="35" t="n">
        <f aca="false">[3]Report!$BO19</f>
        <v>88254046.19</v>
      </c>
      <c r="F20" s="36"/>
      <c r="G20" s="37" t="n">
        <f aca="false">SUM(C20:F20)</f>
        <v>105949046.19</v>
      </c>
      <c r="I20" s="35" t="n">
        <f aca="false">[1]Report!$BO19</f>
        <v>612108216.2678</v>
      </c>
      <c r="K20" s="37" t="n">
        <f aca="false">SUM(G20:J20)</f>
        <v>718057262.4578</v>
      </c>
    </row>
    <row r="21" customFormat="false" ht="12.75" hidden="true" customHeight="false" outlineLevel="0" collapsed="false">
      <c r="A21" s="8" t="s">
        <v>12</v>
      </c>
      <c r="C21" s="35" t="n">
        <f aca="false">[2]Report!$BO20</f>
        <v>-21037740.208</v>
      </c>
      <c r="E21" s="35" t="n">
        <f aca="false">[3]Report!$BO20</f>
        <v>-102114203.39</v>
      </c>
      <c r="F21" s="36"/>
      <c r="G21" s="37" t="n">
        <f aca="false">SUM(C21:F21)</f>
        <v>-123151943.598</v>
      </c>
      <c r="I21" s="35" t="n">
        <f aca="false">[1]Report!$BO20</f>
        <v>-957327105.27</v>
      </c>
      <c r="K21" s="37" t="n">
        <f aca="false">SUM(G21:J21)</f>
        <v>-1080479048.868</v>
      </c>
    </row>
    <row r="22" customFormat="false" ht="12.75" hidden="true" customHeight="false" outlineLevel="0" collapsed="false">
      <c r="A22" s="8" t="s">
        <v>13</v>
      </c>
      <c r="C22" s="35" t="n">
        <f aca="false">[2]Report!$BO21</f>
        <v>-3342740.208</v>
      </c>
      <c r="E22" s="35" t="n">
        <f aca="false">[3]Report!$BO21</f>
        <v>-13860157.2</v>
      </c>
      <c r="F22" s="36"/>
      <c r="G22" s="37" t="n">
        <f aca="false">SUM(C22:F22)</f>
        <v>-17202897.408</v>
      </c>
      <c r="I22" s="35" t="n">
        <f aca="false">[1]Report!$BO21</f>
        <v>-345218889.0022</v>
      </c>
      <c r="K22" s="37" t="n">
        <f aca="false">SUM(G22:J22)</f>
        <v>-362421786.4102</v>
      </c>
    </row>
    <row r="23" customFormat="false" ht="12.75" hidden="true" customHeight="false" outlineLevel="0" collapsed="false">
      <c r="C23" s="38"/>
      <c r="E23" s="38"/>
      <c r="F23" s="39"/>
      <c r="G23" s="40"/>
      <c r="I23" s="38"/>
      <c r="K23" s="40"/>
    </row>
    <row r="24" customFormat="false" ht="12.75" hidden="true" customHeight="false" outlineLevel="0" collapsed="false">
      <c r="A24" s="31" t="s">
        <v>14</v>
      </c>
      <c r="C24" s="41"/>
      <c r="E24" s="41"/>
      <c r="F24" s="1"/>
      <c r="G24" s="42"/>
      <c r="I24" s="41"/>
      <c r="K24" s="42"/>
    </row>
    <row r="25" customFormat="false" ht="12.75" hidden="true" customHeight="false" outlineLevel="0" collapsed="false">
      <c r="A25" s="8" t="s">
        <v>11</v>
      </c>
      <c r="C25" s="35" t="n">
        <f aca="false">[2]Report!$BO24</f>
        <v>0</v>
      </c>
      <c r="E25" s="35" t="n">
        <f aca="false">[3]Report!$BO24</f>
        <v>0</v>
      </c>
      <c r="F25" s="36"/>
      <c r="G25" s="37" t="n">
        <f aca="false">SUM(C25:F25)</f>
        <v>0</v>
      </c>
      <c r="I25" s="35" t="n">
        <f aca="false">[1]Report!$BO24</f>
        <v>0</v>
      </c>
      <c r="K25" s="37" t="n">
        <f aca="false">SUM(G25:J25)</f>
        <v>0</v>
      </c>
    </row>
    <row r="26" customFormat="false" ht="12.75" hidden="true" customHeight="false" outlineLevel="0" collapsed="false">
      <c r="A26" s="8" t="s">
        <v>12</v>
      </c>
      <c r="C26" s="35" t="n">
        <f aca="false">[2]Report!$BO25</f>
        <v>0</v>
      </c>
      <c r="E26" s="35" t="n">
        <f aca="false">[3]Report!$BO25</f>
        <v>0</v>
      </c>
      <c r="F26" s="36"/>
      <c r="G26" s="37" t="n">
        <f aca="false">SUM(C26:F26)</f>
        <v>0</v>
      </c>
      <c r="I26" s="35" t="n">
        <f aca="false">[1]Report!$BO25</f>
        <v>0</v>
      </c>
      <c r="K26" s="37" t="n">
        <f aca="false">SUM(G26:J26)</f>
        <v>0</v>
      </c>
    </row>
    <row r="27" customFormat="false" ht="12.75" hidden="true" customHeight="false" outlineLevel="0" collapsed="false">
      <c r="A27" s="8" t="s">
        <v>13</v>
      </c>
      <c r="C27" s="35" t="n">
        <f aca="false">[2]Report!$BO26</f>
        <v>0</v>
      </c>
      <c r="E27" s="35" t="n">
        <f aca="false">[3]Report!$BO26</f>
        <v>0</v>
      </c>
      <c r="F27" s="36"/>
      <c r="G27" s="37" t="n">
        <f aca="false">SUM(C27:F27)</f>
        <v>0</v>
      </c>
      <c r="I27" s="35" t="n">
        <f aca="false">[1]Report!$BO26</f>
        <v>0</v>
      </c>
      <c r="K27" s="37" t="n">
        <f aca="false">SUM(G27:J27)</f>
        <v>0</v>
      </c>
    </row>
    <row r="28" customFormat="false" ht="12.75" hidden="true" customHeight="false" outlineLevel="0" collapsed="false">
      <c r="C28" s="41"/>
      <c r="E28" s="41"/>
      <c r="F28" s="1"/>
      <c r="G28" s="42" t="n">
        <f aca="false">SUM(C28:F28)</f>
        <v>0</v>
      </c>
      <c r="I28" s="41"/>
      <c r="K28" s="42" t="n">
        <f aca="false">SUM(G28:J28)</f>
        <v>0</v>
      </c>
    </row>
    <row r="29" customFormat="false" ht="12.75" hidden="true" customHeight="false" outlineLevel="0" collapsed="false">
      <c r="A29" s="43" t="s">
        <v>15</v>
      </c>
      <c r="C29" s="35" t="n">
        <f aca="false">[2]Report!$BO28</f>
        <v>-3342740.208</v>
      </c>
      <c r="E29" s="35" t="n">
        <f aca="false">[3]Report!$BO28</f>
        <v>-13860157.2</v>
      </c>
      <c r="F29" s="39"/>
      <c r="G29" s="37" t="n">
        <f aca="false">SUM(C29:F29)</f>
        <v>-17202897.408</v>
      </c>
      <c r="I29" s="35" t="n">
        <f aca="false">[1]Report!$BO28</f>
        <v>-345218889.0022</v>
      </c>
      <c r="K29" s="37" t="n">
        <f aca="false">SUM(G29:J29)</f>
        <v>-362421786.4102</v>
      </c>
    </row>
    <row r="30" customFormat="false" ht="12.75" hidden="false" customHeight="false" outlineLevel="0" collapsed="false">
      <c r="C30" s="28"/>
      <c r="E30" s="28"/>
      <c r="F30" s="1"/>
      <c r="G30" s="29"/>
      <c r="I30" s="28"/>
      <c r="K30" s="29"/>
    </row>
    <row r="31" customFormat="false" ht="12.75" hidden="false" customHeight="false" outlineLevel="0" collapsed="false">
      <c r="A31" s="44" t="s">
        <v>16</v>
      </c>
      <c r="C31" s="28"/>
      <c r="E31" s="28"/>
      <c r="F31" s="1"/>
      <c r="G31" s="29"/>
      <c r="I31" s="28"/>
      <c r="K31" s="29"/>
    </row>
    <row r="32" customFormat="false" ht="12.75" hidden="false" customHeight="false" outlineLevel="0" collapsed="false">
      <c r="C32" s="28"/>
      <c r="E32" s="28"/>
      <c r="F32" s="1"/>
      <c r="G32" s="29"/>
      <c r="I32" s="28"/>
      <c r="K32" s="29"/>
    </row>
    <row r="33" customFormat="false" ht="12.75" hidden="true" customHeight="false" outlineLevel="0" collapsed="false">
      <c r="A33" s="45" t="s">
        <v>17</v>
      </c>
      <c r="C33" s="46"/>
      <c r="E33" s="46"/>
      <c r="F33" s="39"/>
      <c r="G33" s="47"/>
      <c r="I33" s="46"/>
      <c r="K33" s="47"/>
    </row>
    <row r="34" customFormat="false" ht="12.75" hidden="true" customHeight="false" outlineLevel="0" collapsed="false">
      <c r="A34" s="8" t="s">
        <v>18</v>
      </c>
      <c r="C34" s="48" t="n">
        <f aca="false">[2]Report!$BO33</f>
        <v>0</v>
      </c>
      <c r="D34" s="49"/>
      <c r="E34" s="48" t="n">
        <f aca="false">[3]Report!$BO33</f>
        <v>0</v>
      </c>
      <c r="F34" s="50"/>
      <c r="G34" s="51" t="n">
        <f aca="false">SUM(C34:F34)</f>
        <v>0</v>
      </c>
      <c r="H34" s="49"/>
      <c r="I34" s="48" t="n">
        <f aca="false">[1]Report!$BO33</f>
        <v>0</v>
      </c>
      <c r="J34" s="49"/>
      <c r="K34" s="51" t="n">
        <f aca="false">SUM(G34:J34)</f>
        <v>0</v>
      </c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</row>
    <row r="35" customFormat="false" ht="12.75" hidden="true" customHeight="false" outlineLevel="0" collapsed="false">
      <c r="A35" s="8" t="s">
        <v>19</v>
      </c>
      <c r="C35" s="48" t="n">
        <f aca="false">[2]Report!$BO34</f>
        <v>0</v>
      </c>
      <c r="D35" s="49"/>
      <c r="E35" s="48" t="n">
        <f aca="false">[3]Report!$BO34</f>
        <v>0</v>
      </c>
      <c r="F35" s="50"/>
      <c r="G35" s="51" t="n">
        <f aca="false">SUM(C35:F35)</f>
        <v>0</v>
      </c>
      <c r="H35" s="49"/>
      <c r="I35" s="48" t="n">
        <f aca="false">[1]Report!$BO34</f>
        <v>0</v>
      </c>
      <c r="J35" s="49"/>
      <c r="K35" s="51" t="n">
        <f aca="false">SUM(G35:J35)</f>
        <v>0</v>
      </c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</row>
    <row r="36" customFormat="false" ht="12.75" hidden="true" customHeight="false" outlineLevel="0" collapsed="false">
      <c r="A36" s="8" t="s">
        <v>20</v>
      </c>
      <c r="C36" s="48" t="n">
        <f aca="false">[2]Report!$BO35</f>
        <v>0</v>
      </c>
      <c r="D36" s="49"/>
      <c r="E36" s="48" t="n">
        <f aca="false">[3]Report!$BO35</f>
        <v>0</v>
      </c>
      <c r="F36" s="50"/>
      <c r="G36" s="51" t="n">
        <f aca="false">SUM(C36:F36)</f>
        <v>0</v>
      </c>
      <c r="H36" s="49"/>
      <c r="I36" s="48" t="n">
        <f aca="false">[1]Report!$BO35</f>
        <v>0</v>
      </c>
      <c r="J36" s="49"/>
      <c r="K36" s="51" t="n">
        <f aca="false">SUM(G36:J36)</f>
        <v>0</v>
      </c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</row>
    <row r="37" customFormat="false" ht="12.75" hidden="true" customHeight="false" outlineLevel="0" collapsed="false">
      <c r="A37" s="8" t="s">
        <v>21</v>
      </c>
      <c r="C37" s="48" t="n">
        <f aca="false">[2]Report!$BO36</f>
        <v>0</v>
      </c>
      <c r="D37" s="49"/>
      <c r="E37" s="48" t="n">
        <f aca="false">[3]Report!$BO36</f>
        <v>0</v>
      </c>
      <c r="F37" s="50"/>
      <c r="G37" s="51" t="n">
        <f aca="false">SUM(C37:F37)</f>
        <v>0</v>
      </c>
      <c r="H37" s="49"/>
      <c r="I37" s="48" t="n">
        <f aca="false">[1]Report!$BO36</f>
        <v>0</v>
      </c>
      <c r="J37" s="49"/>
      <c r="K37" s="51" t="n">
        <f aca="false">SUM(G37:J37)</f>
        <v>0</v>
      </c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</row>
    <row r="38" customFormat="false" ht="12.75" hidden="true" customHeight="false" outlineLevel="0" collapsed="false">
      <c r="C38" s="53"/>
      <c r="D38" s="49"/>
      <c r="E38" s="53"/>
      <c r="F38" s="50"/>
      <c r="G38" s="54"/>
      <c r="H38" s="49"/>
      <c r="I38" s="53"/>
      <c r="J38" s="49"/>
      <c r="K38" s="54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</row>
    <row r="39" customFormat="false" ht="12.75" hidden="false" customHeight="false" outlineLevel="0" collapsed="false">
      <c r="A39" s="55" t="n">
        <f aca="false">+A3</f>
        <v>37271</v>
      </c>
      <c r="C39" s="56"/>
      <c r="D39" s="49"/>
      <c r="E39" s="56"/>
      <c r="F39" s="57"/>
      <c r="G39" s="58"/>
      <c r="H39" s="49"/>
      <c r="I39" s="56"/>
      <c r="J39" s="49"/>
      <c r="K39" s="58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</row>
    <row r="40" customFormat="false" ht="12.75" hidden="false" customHeight="false" outlineLevel="0" collapsed="false">
      <c r="A40" s="8" t="s">
        <v>22</v>
      </c>
      <c r="B40" s="11"/>
      <c r="C40" s="48" t="n">
        <f aca="false">[2]Report!$BO39</f>
        <v>0</v>
      </c>
      <c r="D40" s="59"/>
      <c r="E40" s="48" t="n">
        <f aca="false">[3]Report!$BO39</f>
        <v>0</v>
      </c>
      <c r="F40" s="50"/>
      <c r="G40" s="51" t="n">
        <f aca="false">SUM(C40:F40)</f>
        <v>0</v>
      </c>
      <c r="H40" s="59"/>
      <c r="I40" s="48" t="n">
        <f aca="false">[1]Report!$BO39</f>
        <v>0</v>
      </c>
      <c r="J40" s="59"/>
      <c r="K40" s="51" t="n">
        <f aca="false">SUM(G40:J40)</f>
        <v>0</v>
      </c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</row>
    <row r="41" customFormat="false" ht="12.75" hidden="false" customHeight="false" outlineLevel="0" collapsed="false">
      <c r="A41" s="8" t="s">
        <v>23</v>
      </c>
      <c r="C41" s="53"/>
      <c r="D41" s="49"/>
      <c r="E41" s="53"/>
      <c r="F41" s="50"/>
      <c r="G41" s="54"/>
      <c r="H41" s="49"/>
      <c r="I41" s="53"/>
      <c r="J41" s="49"/>
      <c r="K41" s="54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</row>
    <row r="42" customFormat="false" ht="12.75" hidden="false" customHeight="false" outlineLevel="0" collapsed="false">
      <c r="A42" s="8" t="s">
        <v>24</v>
      </c>
      <c r="C42" s="53" t="n">
        <f aca="false">[2]Report!$BO41</f>
        <v>0</v>
      </c>
      <c r="D42" s="49"/>
      <c r="E42" s="53" t="n">
        <f aca="false">[3]Report!$BO41</f>
        <v>229655.707376513</v>
      </c>
      <c r="F42" s="50"/>
      <c r="G42" s="54" t="n">
        <f aca="false">SUM(C42:F42)</f>
        <v>229655.707376513</v>
      </c>
      <c r="H42" s="49"/>
      <c r="I42" s="53" t="n">
        <f aca="false">[1]Report!$BO41</f>
        <v>0</v>
      </c>
      <c r="J42" s="49"/>
      <c r="K42" s="54" t="n">
        <f aca="false">SUM(G42:J42)</f>
        <v>229655.707376513</v>
      </c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</row>
    <row r="43" customFormat="false" ht="12.75" hidden="false" customHeight="false" outlineLevel="0" collapsed="false">
      <c r="A43" s="8" t="s">
        <v>25</v>
      </c>
      <c r="C43" s="53" t="n">
        <f aca="false">[2]Report!$BO42</f>
        <v>141228420.713913</v>
      </c>
      <c r="D43" s="49"/>
      <c r="E43" s="53" t="n">
        <f aca="false">[3]Report!$BO42</f>
        <v>-183263479.195737</v>
      </c>
      <c r="F43" s="50"/>
      <c r="G43" s="54" t="n">
        <f aca="false">SUM(C43:F43)</f>
        <v>-42035058.4818241</v>
      </c>
      <c r="H43" s="49"/>
      <c r="I43" s="53" t="n">
        <f aca="false">[1]Report!$BO42</f>
        <v>1097868842.92163</v>
      </c>
      <c r="J43" s="49"/>
      <c r="K43" s="54" t="n">
        <f aca="false">SUM(G43:J43)</f>
        <v>1055833784.4398</v>
      </c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</row>
    <row r="44" customFormat="false" ht="12.75" hidden="false" customHeight="false" outlineLevel="0" collapsed="false">
      <c r="A44" s="8" t="s">
        <v>26</v>
      </c>
      <c r="C44" s="53" t="n">
        <f aca="false">[2]Report!$BO43</f>
        <v>0</v>
      </c>
      <c r="D44" s="49"/>
      <c r="E44" s="53" t="n">
        <f aca="false">[3]Report!$BO43</f>
        <v>11855.0944477119</v>
      </c>
      <c r="F44" s="50"/>
      <c r="G44" s="54" t="n">
        <f aca="false">SUM(C44:F44)</f>
        <v>11855.0944477119</v>
      </c>
      <c r="H44" s="49"/>
      <c r="I44" s="53" t="n">
        <f aca="false">[1]Report!$BO43</f>
        <v>570153.2</v>
      </c>
      <c r="J44" s="49"/>
      <c r="K44" s="54" t="n">
        <f aca="false">SUM(G44:J44)</f>
        <v>582008.294447712</v>
      </c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</row>
    <row r="45" customFormat="false" ht="12.75" hidden="false" customHeight="false" outlineLevel="0" collapsed="false">
      <c r="A45" s="8" t="s">
        <v>27</v>
      </c>
      <c r="C45" s="53" t="n">
        <f aca="false">[2]Report!$BO44</f>
        <v>0</v>
      </c>
      <c r="D45" s="49"/>
      <c r="E45" s="53" t="n">
        <f aca="false">[3]Report!$BO44</f>
        <v>0</v>
      </c>
      <c r="F45" s="50"/>
      <c r="G45" s="54" t="n">
        <f aca="false">SUM(C45:F45)</f>
        <v>0</v>
      </c>
      <c r="H45" s="49"/>
      <c r="I45" s="53" t="n">
        <f aca="false">[1]Report!$BO44</f>
        <v>0</v>
      </c>
      <c r="J45" s="49"/>
      <c r="K45" s="54" t="n">
        <f aca="false">SUM(G45:J45)</f>
        <v>0</v>
      </c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</row>
    <row r="46" customFormat="false" ht="12.75" hidden="false" customHeight="false" outlineLevel="0" collapsed="false">
      <c r="A46" s="8" t="s">
        <v>28</v>
      </c>
      <c r="C46" s="53" t="n">
        <f aca="false">[2]Report!$BO45</f>
        <v>4211.2272002697</v>
      </c>
      <c r="D46" s="49"/>
      <c r="E46" s="53" t="n">
        <f aca="false">[3]Report!$BO45</f>
        <v>332.419006347656</v>
      </c>
      <c r="F46" s="50"/>
      <c r="G46" s="54" t="n">
        <f aca="false">SUM(C46:F46)</f>
        <v>4543.64620661736</v>
      </c>
      <c r="H46" s="49"/>
      <c r="I46" s="53" t="n">
        <f aca="false">[1]Report!$BO45</f>
        <v>-58949.192506969</v>
      </c>
      <c r="J46" s="49"/>
      <c r="K46" s="54" t="n">
        <f aca="false">SUM(G46:J46)</f>
        <v>-54405.5463003516</v>
      </c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</row>
    <row r="47" customFormat="false" ht="12.75" hidden="false" customHeight="false" outlineLevel="0" collapsed="false">
      <c r="A47" s="8" t="s">
        <v>29</v>
      </c>
      <c r="C47" s="53" t="n">
        <f aca="false">[2]Report!$BO46</f>
        <v>-6524.92923004925</v>
      </c>
      <c r="D47" s="49"/>
      <c r="E47" s="53" t="n">
        <f aca="false">[3]Report!$BO46</f>
        <v>-20.8411273956299</v>
      </c>
      <c r="F47" s="50"/>
      <c r="G47" s="54" t="n">
        <f aca="false">SUM(C47:F47)</f>
        <v>-6545.77035744488</v>
      </c>
      <c r="H47" s="49"/>
      <c r="I47" s="53" t="n">
        <f aca="false">[1]Report!$BO46</f>
        <v>-33409.2434964179</v>
      </c>
      <c r="J47" s="49"/>
      <c r="K47" s="54" t="n">
        <f aca="false">SUM(G47:J47)</f>
        <v>-39955.0138538628</v>
      </c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</row>
    <row r="48" customFormat="false" ht="12.75" hidden="false" customHeight="false" outlineLevel="0" collapsed="false">
      <c r="A48" s="8" t="s">
        <v>30</v>
      </c>
      <c r="C48" s="53" t="n">
        <f aca="false">[2]Report!$BO47</f>
        <v>-34110.2267834457</v>
      </c>
      <c r="D48" s="49"/>
      <c r="E48" s="53" t="n">
        <f aca="false">[3]Report!$BO47</f>
        <v>-6545.09544448299</v>
      </c>
      <c r="F48" s="50"/>
      <c r="G48" s="54" t="n">
        <f aca="false">SUM(C48:F48)</f>
        <v>-40655.3222279287</v>
      </c>
      <c r="H48" s="49"/>
      <c r="I48" s="53" t="n">
        <f aca="false">[1]Report!$BO47</f>
        <v>278000.074249376</v>
      </c>
      <c r="J48" s="49"/>
      <c r="K48" s="54" t="n">
        <f aca="false">SUM(G48:J48)</f>
        <v>237344.752021448</v>
      </c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</row>
    <row r="49" customFormat="false" ht="12.75" hidden="false" customHeight="false" outlineLevel="0" collapsed="false">
      <c r="A49" s="8" t="s">
        <v>31</v>
      </c>
      <c r="C49" s="53" t="n">
        <f aca="false">[2]Report!$BO48</f>
        <v>0</v>
      </c>
      <c r="D49" s="49"/>
      <c r="E49" s="53" t="n">
        <f aca="false">[3]Report!$BO48</f>
        <v>0</v>
      </c>
      <c r="F49" s="50"/>
      <c r="G49" s="54" t="n">
        <f aca="false">SUM(C49:F49)</f>
        <v>0</v>
      </c>
      <c r="H49" s="49"/>
      <c r="I49" s="53" t="n">
        <f aca="false">[1]Report!$BO48</f>
        <v>0</v>
      </c>
      <c r="J49" s="49"/>
      <c r="K49" s="54" t="n">
        <f aca="false">SUM(G49:J49)</f>
        <v>0</v>
      </c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</row>
    <row r="50" customFormat="false" ht="12.75" hidden="false" customHeight="false" outlineLevel="0" collapsed="false">
      <c r="A50" s="8" t="s">
        <v>32</v>
      </c>
      <c r="C50" s="53" t="n">
        <f aca="false">[2]Report!$BO49</f>
        <v>0</v>
      </c>
      <c r="D50" s="49"/>
      <c r="E50" s="53" t="n">
        <f aca="false">[3]Report!$BO49</f>
        <v>0</v>
      </c>
      <c r="F50" s="50"/>
      <c r="G50" s="54" t="n">
        <f aca="false">SUM(C50:F50)</f>
        <v>0</v>
      </c>
      <c r="H50" s="49"/>
      <c r="I50" s="53" t="n">
        <f aca="false">[1]Report!$BO49</f>
        <v>0</v>
      </c>
      <c r="J50" s="49"/>
      <c r="K50" s="54" t="n">
        <f aca="false">SUM(G50:J50)</f>
        <v>0</v>
      </c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</row>
    <row r="51" customFormat="false" ht="12.75" hidden="true" customHeight="false" outlineLevel="0" collapsed="false">
      <c r="A51" s="8" t="s">
        <v>33</v>
      </c>
      <c r="C51" s="53" t="n">
        <f aca="false">[2]Report!$BO50</f>
        <v>0</v>
      </c>
      <c r="D51" s="49"/>
      <c r="E51" s="53" t="n">
        <f aca="false">[3]Report!$BO50</f>
        <v>0</v>
      </c>
      <c r="F51" s="50"/>
      <c r="G51" s="54" t="n">
        <f aca="false">SUM(C51:F51)</f>
        <v>0</v>
      </c>
      <c r="H51" s="49"/>
      <c r="I51" s="53" t="n">
        <f aca="false">[1]Report!$BO50</f>
        <v>0</v>
      </c>
      <c r="J51" s="49"/>
      <c r="K51" s="54" t="n">
        <f aca="false">SUM(G51:J51)</f>
        <v>0</v>
      </c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</row>
    <row r="52" customFormat="false" ht="12.75" hidden="false" customHeight="false" outlineLevel="0" collapsed="false">
      <c r="A52" s="8" t="s">
        <v>34</v>
      </c>
      <c r="C52" s="53" t="n">
        <f aca="false">[2]Report!$BO51</f>
        <v>0</v>
      </c>
      <c r="D52" s="49"/>
      <c r="E52" s="53" t="n">
        <f aca="false">[3]Report!$BO51</f>
        <v>0</v>
      </c>
      <c r="F52" s="50"/>
      <c r="G52" s="54" t="n">
        <f aca="false">SUM(C52:F52)</f>
        <v>0</v>
      </c>
      <c r="H52" s="49"/>
      <c r="I52" s="53" t="n">
        <f aca="false">[1]Report!$BO51</f>
        <v>0</v>
      </c>
      <c r="J52" s="49"/>
      <c r="K52" s="54" t="n">
        <f aca="false">SUM(G52:J52)</f>
        <v>0</v>
      </c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</row>
    <row r="53" customFormat="false" ht="12.75" hidden="false" customHeight="false" outlineLevel="0" collapsed="false">
      <c r="A53" s="9" t="s">
        <v>35</v>
      </c>
      <c r="C53" s="51" t="n">
        <f aca="false">[2]Report!$BO52</f>
        <v>141191996.7851</v>
      </c>
      <c r="D53" s="49"/>
      <c r="E53" s="51" t="n">
        <f aca="false">[3]Report!$BO52</f>
        <v>-183028201.911479</v>
      </c>
      <c r="F53" s="60"/>
      <c r="G53" s="51" t="n">
        <f aca="false">SUM(C53:F53)</f>
        <v>-41836205.1263786</v>
      </c>
      <c r="H53" s="49"/>
      <c r="I53" s="51" t="n">
        <f aca="false">[1]Report!$BO52</f>
        <v>1098624637.75987</v>
      </c>
      <c r="J53" s="49"/>
      <c r="K53" s="51" t="n">
        <f aca="false">SUM(G53:J53)</f>
        <v>1056788432.6335</v>
      </c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</row>
    <row r="54" customFormat="false" ht="12.75" hidden="true" customHeight="false" outlineLevel="0" collapsed="false">
      <c r="A54" s="8" t="s">
        <v>36</v>
      </c>
      <c r="C54" s="48" t="n">
        <f aca="false">[2]Report!$BO53</f>
        <v>0</v>
      </c>
      <c r="D54" s="49"/>
      <c r="E54" s="48" t="n">
        <f aca="false">[3]Report!$BO53</f>
        <v>0</v>
      </c>
      <c r="F54" s="50"/>
      <c r="G54" s="51" t="n">
        <f aca="false">SUM(C54:F54)</f>
        <v>0</v>
      </c>
      <c r="H54" s="49"/>
      <c r="I54" s="48" t="n">
        <f aca="false">[1]Report!$BO53</f>
        <v>0</v>
      </c>
      <c r="J54" s="49"/>
      <c r="K54" s="51" t="n">
        <f aca="false">SUM(G54:J54)</f>
        <v>0</v>
      </c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</row>
    <row r="55" customFormat="false" ht="12.75" hidden="true" customHeight="false" outlineLevel="0" collapsed="false">
      <c r="A55" s="8" t="s">
        <v>37</v>
      </c>
      <c r="C55" s="48" t="n">
        <f aca="false">[2]Report!$BO54</f>
        <v>0</v>
      </c>
      <c r="D55" s="49"/>
      <c r="E55" s="48" t="n">
        <f aca="false">[3]Report!$BO54</f>
        <v>0</v>
      </c>
      <c r="F55" s="50"/>
      <c r="G55" s="51" t="n">
        <f aca="false">SUM(C55:F55)</f>
        <v>0</v>
      </c>
      <c r="H55" s="49"/>
      <c r="I55" s="48" t="n">
        <f aca="false">[1]Report!$BO54</f>
        <v>1702250.49751188</v>
      </c>
      <c r="J55" s="49"/>
      <c r="K55" s="51" t="n">
        <f aca="false">SUM(G55:J55)</f>
        <v>1702250.49751188</v>
      </c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</row>
    <row r="56" customFormat="false" ht="12.75" hidden="true" customHeight="false" outlineLevel="0" collapsed="false">
      <c r="A56" s="8" t="s">
        <v>38</v>
      </c>
      <c r="C56" s="48" t="n">
        <f aca="false">[2]Report!$BO55</f>
        <v>2556237.6388952</v>
      </c>
      <c r="D56" s="49"/>
      <c r="E56" s="48" t="n">
        <f aca="false">[3]Report!$BO55</f>
        <v>-359344.951063187</v>
      </c>
      <c r="F56" s="50"/>
      <c r="G56" s="51" t="n">
        <f aca="false">SUM(C56:F56)</f>
        <v>2196892.68783201</v>
      </c>
      <c r="H56" s="49"/>
      <c r="I56" s="48" t="n">
        <f aca="false">[1]Report!$BO55</f>
        <v>-6620639.31112726</v>
      </c>
      <c r="J56" s="49"/>
      <c r="K56" s="51" t="n">
        <f aca="false">SUM(G56:J56)</f>
        <v>-4423746.62329525</v>
      </c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</row>
    <row r="57" customFormat="false" ht="12.75" hidden="true" customHeight="false" outlineLevel="0" collapsed="false">
      <c r="A57" s="8" t="s">
        <v>39</v>
      </c>
      <c r="C57" s="48" t="n">
        <f aca="false">[2]Report!$BO56</f>
        <v>7849.62038159461</v>
      </c>
      <c r="D57" s="49"/>
      <c r="E57" s="48" t="n">
        <f aca="false">[3]Report!$BO56</f>
        <v>803.966893481509</v>
      </c>
      <c r="F57" s="50"/>
      <c r="G57" s="51" t="n">
        <f aca="false">SUM(C57:F57)</f>
        <v>8653.58727507612</v>
      </c>
      <c r="H57" s="49"/>
      <c r="I57" s="48" t="n">
        <f aca="false">[1]Report!$BO56</f>
        <v>18616.5618597183</v>
      </c>
      <c r="J57" s="49"/>
      <c r="K57" s="51" t="n">
        <f aca="false">SUM(G57:J57)</f>
        <v>27270.1491347944</v>
      </c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</row>
    <row r="58" customFormat="false" ht="12.75" hidden="true" customHeight="false" outlineLevel="0" collapsed="false">
      <c r="A58" s="9" t="s">
        <v>40</v>
      </c>
      <c r="C58" s="51" t="n">
        <f aca="false">[2]Report!$BO57</f>
        <v>143756084.044377</v>
      </c>
      <c r="D58" s="49"/>
      <c r="E58" s="51" t="n">
        <f aca="false">[3]Report!$BO57</f>
        <v>-183386742.895648</v>
      </c>
      <c r="F58" s="60"/>
      <c r="G58" s="51" t="n">
        <f aca="false">SUM(C58:F58)</f>
        <v>-39630658.8512715</v>
      </c>
      <c r="H58" s="49"/>
      <c r="I58" s="51" t="n">
        <f aca="false">[1]Report!$BO57</f>
        <v>1093724865.50812</v>
      </c>
      <c r="J58" s="49"/>
      <c r="K58" s="51" t="n">
        <f aca="false">SUM(G58:J58)</f>
        <v>1054094206.65685</v>
      </c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</row>
    <row r="59" customFormat="false" ht="12.75" hidden="false" customHeight="false" outlineLevel="0" collapsed="false">
      <c r="C59" s="53"/>
      <c r="D59" s="49"/>
      <c r="E59" s="53"/>
      <c r="F59" s="50"/>
      <c r="G59" s="54"/>
      <c r="H59" s="49"/>
      <c r="I59" s="53"/>
      <c r="J59" s="49"/>
      <c r="K59" s="54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</row>
    <row r="60" customFormat="false" ht="12.75" hidden="false" customHeight="false" outlineLevel="0" collapsed="false">
      <c r="A60" s="45" t="n">
        <f aca="false">+A3</f>
        <v>37271</v>
      </c>
      <c r="C60" s="56"/>
      <c r="D60" s="49"/>
      <c r="E60" s="56"/>
      <c r="F60" s="57"/>
      <c r="G60" s="58"/>
      <c r="H60" s="49"/>
      <c r="I60" s="56"/>
      <c r="J60" s="49"/>
      <c r="K60" s="58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</row>
    <row r="61" customFormat="false" ht="12.75" hidden="false" customHeight="false" outlineLevel="0" collapsed="false">
      <c r="A61" s="8" t="s">
        <v>41</v>
      </c>
      <c r="C61" s="48" t="n">
        <f aca="false">[2]Report!$BO60</f>
        <v>139082808.849983</v>
      </c>
      <c r="D61" s="49"/>
      <c r="E61" s="48" t="n">
        <f aca="false">[3]Report!$BO60</f>
        <v>-183542117.939585</v>
      </c>
      <c r="F61" s="50"/>
      <c r="G61" s="51" t="n">
        <f aca="false">SUM(C61:F61)</f>
        <v>-44459309.0896024</v>
      </c>
      <c r="H61" s="49"/>
      <c r="I61" s="48" t="n">
        <f aca="false">[1]Report!$BO60</f>
        <v>1099838198.29854</v>
      </c>
      <c r="J61" s="49"/>
      <c r="K61" s="51" t="n">
        <f aca="false">SUM(G61:J61)</f>
        <v>1055378889.20894</v>
      </c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</row>
    <row r="62" customFormat="false" ht="12.75" hidden="false" customHeight="false" outlineLevel="0" collapsed="false">
      <c r="A62" s="8" t="s">
        <v>42</v>
      </c>
      <c r="C62" s="48" t="n">
        <f aca="false">[2]Report!$BO61</f>
        <v>345439.108344744</v>
      </c>
      <c r="D62" s="49"/>
      <c r="E62" s="48" t="n">
        <f aca="false">[3]Report!$BO61</f>
        <v>-38702.3161083704</v>
      </c>
      <c r="F62" s="50"/>
      <c r="G62" s="51" t="n">
        <f aca="false">SUM(C62:F62)</f>
        <v>306736.792236374</v>
      </c>
      <c r="H62" s="49"/>
      <c r="I62" s="48" t="n">
        <f aca="false">[1]Report!$BO61</f>
        <v>4899639.7014809</v>
      </c>
      <c r="J62" s="49"/>
      <c r="K62" s="51" t="n">
        <f aca="false">SUM(G62:J62)</f>
        <v>5206376.49371727</v>
      </c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</row>
    <row r="63" customFormat="false" ht="12.75" hidden="false" customHeight="false" outlineLevel="0" collapsed="false">
      <c r="A63" s="8" t="s">
        <v>43</v>
      </c>
      <c r="C63" s="48" t="n">
        <f aca="false">[2]Report!$BO62</f>
        <v>51837.0324445225</v>
      </c>
      <c r="D63" s="49"/>
      <c r="E63" s="48" t="n">
        <f aca="false">[3]Report!$BO62</f>
        <v>-22522.0495741334</v>
      </c>
      <c r="F63" s="50"/>
      <c r="G63" s="51" t="n">
        <f aca="false">SUM(C63:F63)</f>
        <v>29314.9828703891</v>
      </c>
      <c r="H63" s="49"/>
      <c r="I63" s="48" t="n">
        <f aca="false">[1]Report!$BO62</f>
        <v>507642.197339576</v>
      </c>
      <c r="J63" s="49"/>
      <c r="K63" s="51" t="n">
        <f aca="false">SUM(G63:J63)</f>
        <v>536957.180209965</v>
      </c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</row>
    <row r="64" customFormat="false" ht="12.75" hidden="false" customHeight="false" outlineLevel="0" collapsed="false">
      <c r="A64" s="8"/>
      <c r="C64" s="53"/>
      <c r="D64" s="49"/>
      <c r="E64" s="53"/>
      <c r="F64" s="50"/>
      <c r="G64" s="54"/>
      <c r="H64" s="49"/>
      <c r="I64" s="53"/>
      <c r="J64" s="49"/>
      <c r="K64" s="54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</row>
    <row r="65" customFormat="false" ht="12.75" hidden="false" customHeight="false" outlineLevel="0" collapsed="false">
      <c r="A65" s="8" t="s">
        <v>44</v>
      </c>
      <c r="C65" s="48" t="n">
        <f aca="false">[2]Report!$BO64</f>
        <v>139082808.849983</v>
      </c>
      <c r="D65" s="49"/>
      <c r="E65" s="48" t="n">
        <f aca="false">[3]Report!$BO64</f>
        <v>-183542117.939585</v>
      </c>
      <c r="F65" s="50"/>
      <c r="G65" s="51" t="n">
        <f aca="false">SUM(C65:F65)</f>
        <v>-44459309.0896024</v>
      </c>
      <c r="H65" s="49"/>
      <c r="I65" s="48" t="n">
        <f aca="false">[1]Report!$BO64</f>
        <v>1099838198.29854</v>
      </c>
      <c r="J65" s="49"/>
      <c r="K65" s="51" t="n">
        <f aca="false">SUM(G65:J65)</f>
        <v>1055378889.20894</v>
      </c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</row>
    <row r="66" customFormat="false" ht="12.75" hidden="true" customHeight="false" outlineLevel="0" collapsed="false">
      <c r="A66" s="8" t="s">
        <v>45</v>
      </c>
      <c r="C66" s="48" t="n">
        <f aca="false">[2]Report!$BO65</f>
        <v>0</v>
      </c>
      <c r="D66" s="49"/>
      <c r="E66" s="48" t="n">
        <f aca="false">[3]Report!$BO65</f>
        <v>0</v>
      </c>
      <c r="F66" s="50"/>
      <c r="G66" s="51" t="n">
        <f aca="false">SUM(C66:F66)</f>
        <v>0</v>
      </c>
      <c r="H66" s="49"/>
      <c r="I66" s="48" t="n">
        <f aca="false">[1]Report!$BO65</f>
        <v>0</v>
      </c>
      <c r="J66" s="49"/>
      <c r="K66" s="51" t="n">
        <f aca="false">SUM(G66:J66)</f>
        <v>0</v>
      </c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</row>
    <row r="67" customFormat="false" ht="12.75" hidden="true" customHeight="false" outlineLevel="0" collapsed="false">
      <c r="A67" s="8" t="s">
        <v>46</v>
      </c>
      <c r="C67" s="48" t="n">
        <f aca="false">[2]Report!$BO66</f>
        <v>4673275.27302654</v>
      </c>
      <c r="D67" s="49"/>
      <c r="E67" s="48" t="n">
        <f aca="false">[3]Report!$BO66</f>
        <v>155372.176045728</v>
      </c>
      <c r="F67" s="50"/>
      <c r="G67" s="51" t="n">
        <f aca="false">SUM(C67:F67)</f>
        <v>4828647.44907227</v>
      </c>
      <c r="H67" s="49"/>
      <c r="I67" s="48" t="n">
        <f aca="false">[1]Report!$BO66</f>
        <v>-6113332.47693215</v>
      </c>
      <c r="J67" s="49"/>
      <c r="K67" s="51" t="n">
        <f aca="false">SUM(G67:J67)</f>
        <v>-1284685.02785988</v>
      </c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</row>
    <row r="68" customFormat="false" ht="12.75" hidden="true" customHeight="false" outlineLevel="0" collapsed="false">
      <c r="A68" s="8" t="s">
        <v>47</v>
      </c>
      <c r="C68" s="48" t="n">
        <f aca="false">[2]Report!$BO67</f>
        <v>143756084.044377</v>
      </c>
      <c r="D68" s="49"/>
      <c r="E68" s="48" t="n">
        <f aca="false">[3]Report!$BO67</f>
        <v>-183386742.895648</v>
      </c>
      <c r="F68" s="50"/>
      <c r="G68" s="51" t="n">
        <f aca="false">SUM(C68:F68)</f>
        <v>-39630658.8512715</v>
      </c>
      <c r="H68" s="49"/>
      <c r="I68" s="48" t="n">
        <f aca="false">[1]Report!$BO67</f>
        <v>1093724865.50812</v>
      </c>
      <c r="J68" s="49"/>
      <c r="K68" s="51" t="n">
        <f aca="false">SUM(G68:J68)</f>
        <v>1054094206.65685</v>
      </c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</row>
    <row r="69" customFormat="false" ht="12.75" hidden="false" customHeight="false" outlineLevel="0" collapsed="false">
      <c r="C69" s="56"/>
      <c r="D69" s="49"/>
      <c r="E69" s="56"/>
      <c r="F69" s="57"/>
      <c r="G69" s="58"/>
      <c r="H69" s="49"/>
      <c r="I69" s="56"/>
      <c r="J69" s="49"/>
      <c r="K69" s="58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</row>
    <row r="70" customFormat="false" ht="12.75" hidden="true" customHeight="false" outlineLevel="0" collapsed="false">
      <c r="A70" s="61" t="s">
        <v>48</v>
      </c>
      <c r="C70" s="56"/>
      <c r="D70" s="49"/>
      <c r="E70" s="56"/>
      <c r="F70" s="57"/>
      <c r="G70" s="58"/>
      <c r="H70" s="49"/>
      <c r="I70" s="56"/>
      <c r="J70" s="49"/>
      <c r="K70" s="58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</row>
    <row r="71" customFormat="false" ht="12.75" hidden="true" customHeight="false" outlineLevel="0" collapsed="false">
      <c r="A71" s="8" t="s">
        <v>47</v>
      </c>
      <c r="C71" s="48" t="n">
        <f aca="false">[2]Report!$BO70</f>
        <v>0</v>
      </c>
      <c r="D71" s="49"/>
      <c r="E71" s="48" t="n">
        <f aca="false">[3]Report!$BO70</f>
        <v>0</v>
      </c>
      <c r="F71" s="50"/>
      <c r="G71" s="51" t="n">
        <f aca="false">SUM(C71:F71)</f>
        <v>0</v>
      </c>
      <c r="H71" s="49"/>
      <c r="I71" s="48" t="n">
        <f aca="false">[1]Report!$BO70</f>
        <v>0</v>
      </c>
      <c r="J71" s="49"/>
      <c r="K71" s="51" t="n">
        <f aca="false">SUM(G71:J71)</f>
        <v>0</v>
      </c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</row>
    <row r="72" customFormat="false" ht="12.75" hidden="true" customHeight="false" outlineLevel="0" collapsed="false">
      <c r="C72" s="53" t="n">
        <f aca="false">[2]Report!$BO71</f>
        <v>0</v>
      </c>
      <c r="D72" s="49"/>
      <c r="E72" s="53" t="n">
        <f aca="false">[3]Report!$BO71</f>
        <v>0</v>
      </c>
      <c r="F72" s="50"/>
      <c r="G72" s="54" t="n">
        <f aca="false">SUM(C72:F72)</f>
        <v>0</v>
      </c>
      <c r="H72" s="49"/>
      <c r="I72" s="53" t="n">
        <f aca="false">[1]Report!$BO71</f>
        <v>0</v>
      </c>
      <c r="J72" s="49"/>
      <c r="K72" s="54" t="n">
        <f aca="false">SUM(G72:J72)</f>
        <v>0</v>
      </c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</row>
    <row r="73" customFormat="false" ht="12.75" hidden="false" customHeight="false" outlineLevel="0" collapsed="false">
      <c r="A73" s="62" t="n">
        <f aca="false">+A3</f>
        <v>37271</v>
      </c>
      <c r="C73" s="56" t="str">
        <f aca="false">[2]Report!$BO72</f>
        <v> </v>
      </c>
      <c r="D73" s="49"/>
      <c r="E73" s="56" t="str">
        <f aca="false">[3]Report!$BO72</f>
        <v> </v>
      </c>
      <c r="F73" s="57"/>
      <c r="G73" s="58"/>
      <c r="H73" s="49"/>
      <c r="I73" s="56" t="str">
        <f aca="false">[1]Report!$BO72</f>
        <v> </v>
      </c>
      <c r="J73" s="49"/>
      <c r="K73" s="58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</row>
    <row r="74" customFormat="false" ht="12.75" hidden="false" customHeight="false" outlineLevel="0" collapsed="false">
      <c r="A74" s="8" t="s">
        <v>22</v>
      </c>
      <c r="C74" s="48" t="n">
        <f aca="false">[2]Report!$BO73</f>
        <v>0</v>
      </c>
      <c r="D74" s="49"/>
      <c r="E74" s="48" t="n">
        <f aca="false">[3]Report!$BO73</f>
        <v>0</v>
      </c>
      <c r="F74" s="50"/>
      <c r="G74" s="51" t="n">
        <f aca="false">SUM(C74:F74)</f>
        <v>0</v>
      </c>
      <c r="H74" s="49"/>
      <c r="I74" s="48" t="n">
        <f aca="false">[1]Report!$BO73</f>
        <v>0</v>
      </c>
      <c r="J74" s="49"/>
      <c r="K74" s="51" t="n">
        <f aca="false">SUM(G74:J74)</f>
        <v>0</v>
      </c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</row>
    <row r="75" customFormat="false" ht="12.75" hidden="false" customHeight="false" outlineLevel="0" collapsed="false">
      <c r="A75" s="8" t="s">
        <v>18</v>
      </c>
      <c r="C75" s="48" t="n">
        <f aca="false">[2]Report!$BO74</f>
        <v>139082808.849983</v>
      </c>
      <c r="D75" s="49"/>
      <c r="E75" s="48" t="n">
        <f aca="false">[3]Report!$BO74</f>
        <v>-183542117.939585</v>
      </c>
      <c r="F75" s="50"/>
      <c r="G75" s="51" t="n">
        <f aca="false">SUM(C75:F75)</f>
        <v>-44459309.0896024</v>
      </c>
      <c r="H75" s="49"/>
      <c r="I75" s="48" t="n">
        <f aca="false">[1]Report!$BO74</f>
        <v>1099838198.29854</v>
      </c>
      <c r="J75" s="49"/>
      <c r="K75" s="51" t="n">
        <f aca="false">SUM(G75:J75)</f>
        <v>1055378889.20894</v>
      </c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</row>
    <row r="76" customFormat="false" ht="12.75" hidden="true" customHeight="false" outlineLevel="0" collapsed="false">
      <c r="A76" s="8" t="s">
        <v>49</v>
      </c>
      <c r="C76" s="48" t="n">
        <f aca="false">[2]Report!$BO75</f>
        <v>0</v>
      </c>
      <c r="D76" s="49"/>
      <c r="E76" s="48" t="n">
        <f aca="false">[3]Report!$BO75</f>
        <v>0</v>
      </c>
      <c r="F76" s="50"/>
      <c r="G76" s="51" t="n">
        <f aca="false">SUM(C76:F76)</f>
        <v>0</v>
      </c>
      <c r="H76" s="49"/>
      <c r="I76" s="48" t="n">
        <f aca="false">[1]Report!$BO75</f>
        <v>0</v>
      </c>
      <c r="J76" s="49"/>
      <c r="K76" s="51" t="n">
        <f aca="false">SUM(G76:J76)</f>
        <v>0</v>
      </c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</row>
    <row r="77" customFormat="false" ht="12.75" hidden="true" customHeight="false" outlineLevel="0" collapsed="false">
      <c r="A77" s="8" t="s">
        <v>46</v>
      </c>
      <c r="C77" s="48" t="n">
        <f aca="false">[2]Report!$BO76</f>
        <v>4673275.27302654</v>
      </c>
      <c r="D77" s="49"/>
      <c r="E77" s="48" t="n">
        <f aca="false">[3]Report!$BO76</f>
        <v>155372.176045728</v>
      </c>
      <c r="F77" s="50"/>
      <c r="G77" s="51" t="n">
        <f aca="false">SUM(C77:F77)</f>
        <v>4828647.44907227</v>
      </c>
      <c r="H77" s="49"/>
      <c r="I77" s="48" t="n">
        <f aca="false">[1]Report!$BO76</f>
        <v>-6113332.47693215</v>
      </c>
      <c r="J77" s="49"/>
      <c r="K77" s="51" t="n">
        <f aca="false">SUM(G77:J77)</f>
        <v>-1284685.02785988</v>
      </c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</row>
    <row r="78" customFormat="false" ht="12.75" hidden="true" customHeight="false" outlineLevel="0" collapsed="false">
      <c r="A78" s="8" t="s">
        <v>47</v>
      </c>
      <c r="C78" s="48" t="n">
        <f aca="false">[2]Report!$BO77</f>
        <v>143756084.123009</v>
      </c>
      <c r="D78" s="49"/>
      <c r="E78" s="48" t="n">
        <f aca="false">[3]Report!$BO77</f>
        <v>-183386745.763539</v>
      </c>
      <c r="F78" s="50"/>
      <c r="G78" s="51" t="n">
        <f aca="false">SUM(C78:F78)</f>
        <v>-39630661.6405301</v>
      </c>
      <c r="H78" s="49"/>
      <c r="I78" s="48" t="n">
        <f aca="false">[1]Report!$BO77</f>
        <v>1093724865.82161</v>
      </c>
      <c r="J78" s="49"/>
      <c r="K78" s="51" t="n">
        <f aca="false">SUM(G78:J78)</f>
        <v>1054094204.18108</v>
      </c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</row>
    <row r="79" customFormat="false" ht="12.75" hidden="false" customHeight="false" outlineLevel="0" collapsed="false">
      <c r="A79" s="8"/>
      <c r="C79" s="56"/>
      <c r="D79" s="49"/>
      <c r="E79" s="56"/>
      <c r="F79" s="57"/>
      <c r="G79" s="58"/>
      <c r="H79" s="49"/>
      <c r="I79" s="56"/>
      <c r="J79" s="49"/>
      <c r="K79" s="58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</row>
    <row r="80" customFormat="false" ht="12.75" hidden="false" customHeight="false" outlineLevel="0" collapsed="false">
      <c r="A80" s="63" t="s">
        <v>50</v>
      </c>
      <c r="C80" s="56"/>
      <c r="D80" s="49"/>
      <c r="E80" s="56"/>
      <c r="F80" s="57"/>
      <c r="G80" s="58"/>
      <c r="H80" s="49"/>
      <c r="I80" s="56"/>
      <c r="J80" s="49"/>
      <c r="K80" s="58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  <c r="AB80" s="52"/>
    </row>
    <row r="81" customFormat="false" ht="12.75" hidden="false" customHeight="false" outlineLevel="0" collapsed="false">
      <c r="A81" s="8" t="s">
        <v>22</v>
      </c>
      <c r="C81" s="64" t="n">
        <f aca="false">[2]Report!$BO80</f>
        <v>0</v>
      </c>
      <c r="D81" s="49"/>
      <c r="E81" s="64" t="n">
        <f aca="false">[3]Report!$BO80</f>
        <v>0</v>
      </c>
      <c r="F81" s="65"/>
      <c r="G81" s="64" t="n">
        <f aca="false">SUM(C81:F81)</f>
        <v>0</v>
      </c>
      <c r="H81" s="49"/>
      <c r="I81" s="64" t="n">
        <f aca="false">[1]Report!$BO80</f>
        <v>0</v>
      </c>
      <c r="J81" s="49"/>
      <c r="K81" s="64" t="n">
        <f aca="false">SUM(G81:J81)</f>
        <v>0</v>
      </c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</row>
    <row r="82" customFormat="false" ht="12.75" hidden="false" customHeight="false" outlineLevel="0" collapsed="false">
      <c r="A82" s="8" t="s">
        <v>23</v>
      </c>
      <c r="C82" s="56" t="str">
        <f aca="false">[2]Report!$BO81</f>
        <v> </v>
      </c>
      <c r="D82" s="49"/>
      <c r="E82" s="56" t="str">
        <f aca="false">[3]Report!$BO81</f>
        <v> </v>
      </c>
      <c r="F82" s="57"/>
      <c r="G82" s="58"/>
      <c r="H82" s="49"/>
      <c r="I82" s="56" t="str">
        <f aca="false">[1]Report!$BO81</f>
        <v> </v>
      </c>
      <c r="J82" s="49"/>
      <c r="K82" s="58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</row>
    <row r="83" customFormat="false" ht="12.75" hidden="false" customHeight="false" outlineLevel="0" collapsed="false">
      <c r="A83" s="8" t="s">
        <v>24</v>
      </c>
      <c r="C83" s="56" t="n">
        <f aca="false">[2]Report!$BO82</f>
        <v>0</v>
      </c>
      <c r="D83" s="49"/>
      <c r="E83" s="56" t="n">
        <f aca="false">[3]Report!$BO82</f>
        <v>229655.707376513</v>
      </c>
      <c r="F83" s="57"/>
      <c r="G83" s="58" t="n">
        <f aca="false">SUM(C83:F83)</f>
        <v>229655.707376513</v>
      </c>
      <c r="H83" s="49"/>
      <c r="I83" s="56" t="n">
        <f aca="false">[1]Report!$BO82</f>
        <v>0</v>
      </c>
      <c r="J83" s="49"/>
      <c r="K83" s="58" t="n">
        <f aca="false">SUM(G83:J83)</f>
        <v>229655.707376513</v>
      </c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</row>
    <row r="84" customFormat="false" ht="12.75" hidden="false" customHeight="false" outlineLevel="0" collapsed="false">
      <c r="A84" s="8" t="s">
        <v>25</v>
      </c>
      <c r="C84" s="56" t="n">
        <f aca="false">[2]Report!$BO83</f>
        <v>3328.47195645556</v>
      </c>
      <c r="D84" s="49"/>
      <c r="E84" s="56" t="n">
        <f aca="false">[3]Report!$BO83</f>
        <v>-183263479.195737</v>
      </c>
      <c r="F84" s="57"/>
      <c r="G84" s="58" t="n">
        <f aca="false">SUM(C84:F84)</f>
        <v>-183260150.723781</v>
      </c>
      <c r="H84" s="49"/>
      <c r="I84" s="56" t="n">
        <f aca="false">[1]Report!$BO83</f>
        <v>-29899.719204708</v>
      </c>
      <c r="J84" s="49"/>
      <c r="K84" s="58" t="n">
        <f aca="false">SUM(G84:J84)</f>
        <v>-183290050.442986</v>
      </c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</row>
    <row r="85" customFormat="false" ht="12.75" hidden="false" customHeight="false" outlineLevel="0" collapsed="false">
      <c r="A85" s="8" t="s">
        <v>26</v>
      </c>
      <c r="C85" s="56" t="n">
        <f aca="false">[2]Report!$BO84</f>
        <v>0</v>
      </c>
      <c r="D85" s="49"/>
      <c r="E85" s="56" t="n">
        <f aca="false">[3]Report!$BO84</f>
        <v>11855.0944477119</v>
      </c>
      <c r="F85" s="57"/>
      <c r="G85" s="58" t="n">
        <f aca="false">SUM(C85:F85)</f>
        <v>11855.0944477119</v>
      </c>
      <c r="H85" s="49"/>
      <c r="I85" s="56" t="n">
        <f aca="false">[1]Report!$BO84</f>
        <v>580516.19</v>
      </c>
      <c r="J85" s="49"/>
      <c r="K85" s="58" t="n">
        <f aca="false">SUM(G85:J85)</f>
        <v>592371.284447712</v>
      </c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</row>
    <row r="86" customFormat="false" ht="12.75" hidden="false" customHeight="false" outlineLevel="0" collapsed="false">
      <c r="A86" s="8" t="s">
        <v>27</v>
      </c>
      <c r="C86" s="56" t="n">
        <f aca="false">[2]Report!$BO85</f>
        <v>0</v>
      </c>
      <c r="D86" s="49"/>
      <c r="E86" s="56" t="n">
        <f aca="false">[3]Report!$BO85</f>
        <v>0</v>
      </c>
      <c r="F86" s="57"/>
      <c r="G86" s="58" t="n">
        <f aca="false">SUM(C86:F86)</f>
        <v>0</v>
      </c>
      <c r="H86" s="49"/>
      <c r="I86" s="56" t="n">
        <f aca="false">[1]Report!$BO85</f>
        <v>0</v>
      </c>
      <c r="J86" s="49"/>
      <c r="K86" s="58" t="n">
        <f aca="false">SUM(G86:J86)</f>
        <v>0</v>
      </c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</row>
    <row r="87" customFormat="false" ht="12.75" hidden="false" customHeight="false" outlineLevel="0" collapsed="false">
      <c r="A87" s="8" t="s">
        <v>28</v>
      </c>
      <c r="C87" s="56" t="n">
        <f aca="false">[2]Report!$BO86</f>
        <v>0</v>
      </c>
      <c r="D87" s="49"/>
      <c r="E87" s="56" t="n">
        <f aca="false">[3]Report!$BO86</f>
        <v>332.419006347656</v>
      </c>
      <c r="F87" s="57"/>
      <c r="G87" s="58" t="n">
        <f aca="false">SUM(C87:F87)</f>
        <v>332.419006347656</v>
      </c>
      <c r="H87" s="49"/>
      <c r="I87" s="56" t="n">
        <f aca="false">[1]Report!$BO86</f>
        <v>-3874.85836333036</v>
      </c>
      <c r="J87" s="49"/>
      <c r="K87" s="58" t="n">
        <f aca="false">SUM(G87:J87)</f>
        <v>-3542.43935698271</v>
      </c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</row>
    <row r="88" customFormat="false" ht="12.75" hidden="false" customHeight="false" outlineLevel="0" collapsed="false">
      <c r="A88" s="8" t="s">
        <v>29</v>
      </c>
      <c r="C88" s="56" t="n">
        <f aca="false">[2]Report!$BO87</f>
        <v>0</v>
      </c>
      <c r="D88" s="49"/>
      <c r="E88" s="56" t="n">
        <f aca="false">[3]Report!$BO87</f>
        <v>-20.8411273956299</v>
      </c>
      <c r="F88" s="57"/>
      <c r="G88" s="58" t="n">
        <f aca="false">SUM(C88:F88)</f>
        <v>-20.8411273956299</v>
      </c>
      <c r="H88" s="49"/>
      <c r="I88" s="56" t="n">
        <f aca="false">[1]Report!$BO87</f>
        <v>-224.803890705057</v>
      </c>
      <c r="J88" s="49"/>
      <c r="K88" s="58" t="n">
        <f aca="false">SUM(G88:J88)</f>
        <v>-245.645018100687</v>
      </c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</row>
    <row r="89" customFormat="false" ht="12.75" hidden="false" customHeight="false" outlineLevel="0" collapsed="false">
      <c r="A89" s="8" t="s">
        <v>30</v>
      </c>
      <c r="C89" s="56" t="n">
        <f aca="false">[2]Report!$BO88</f>
        <v>-6700.08300130336</v>
      </c>
      <c r="D89" s="49"/>
      <c r="E89" s="56" t="n">
        <f aca="false">[3]Report!$BO88</f>
        <v>-6545.09544448299</v>
      </c>
      <c r="F89" s="57"/>
      <c r="G89" s="58" t="n">
        <f aca="false">SUM(C89:F89)</f>
        <v>-13245.1784457864</v>
      </c>
      <c r="H89" s="49"/>
      <c r="I89" s="56" t="n">
        <f aca="false">[1]Report!$BO88</f>
        <v>52967.4864408394</v>
      </c>
      <c r="J89" s="49"/>
      <c r="K89" s="58" t="n">
        <f aca="false">SUM(G89:J89)</f>
        <v>39722.3079950531</v>
      </c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</row>
    <row r="90" customFormat="false" ht="12.75" hidden="false" customHeight="false" outlineLevel="0" collapsed="false">
      <c r="A90" s="8" t="s">
        <v>31</v>
      </c>
      <c r="C90" s="56" t="n">
        <f aca="false">[2]Report!$BO89</f>
        <v>0</v>
      </c>
      <c r="D90" s="49"/>
      <c r="E90" s="56" t="n">
        <f aca="false">[3]Report!$BO89</f>
        <v>0</v>
      </c>
      <c r="F90" s="57"/>
      <c r="G90" s="58" t="n">
        <f aca="false">SUM(C90:F90)</f>
        <v>0</v>
      </c>
      <c r="H90" s="49"/>
      <c r="I90" s="56" t="n">
        <f aca="false">[1]Report!$BO89</f>
        <v>0</v>
      </c>
      <c r="J90" s="49"/>
      <c r="K90" s="58" t="n">
        <f aca="false">SUM(G90:J90)</f>
        <v>0</v>
      </c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</row>
    <row r="91" customFormat="false" ht="12.75" hidden="true" customHeight="false" outlineLevel="0" collapsed="false">
      <c r="A91" s="8" t="s">
        <v>33</v>
      </c>
      <c r="C91" s="56" t="n">
        <f aca="false">[2]Report!$BO90</f>
        <v>0</v>
      </c>
      <c r="D91" s="49"/>
      <c r="E91" s="56" t="n">
        <f aca="false">[3]Report!$BO90</f>
        <v>0</v>
      </c>
      <c r="F91" s="57"/>
      <c r="G91" s="58" t="n">
        <f aca="false">SUM(C91:F91)</f>
        <v>0</v>
      </c>
      <c r="H91" s="49"/>
      <c r="I91" s="56" t="n">
        <f aca="false">[1]Report!$BO90</f>
        <v>0</v>
      </c>
      <c r="J91" s="49"/>
      <c r="K91" s="58" t="n">
        <f aca="false">SUM(G91:J91)</f>
        <v>0</v>
      </c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</row>
    <row r="92" customFormat="false" ht="12.75" hidden="false" customHeight="false" outlineLevel="0" collapsed="false">
      <c r="A92" s="8" t="s">
        <v>34</v>
      </c>
      <c r="C92" s="56" t="n">
        <f aca="false">[2]Report!$BO91</f>
        <v>0</v>
      </c>
      <c r="D92" s="49"/>
      <c r="E92" s="56" t="n">
        <f aca="false">[3]Report!$BO91</f>
        <v>0</v>
      </c>
      <c r="F92" s="57"/>
      <c r="G92" s="58" t="n">
        <f aca="false">SUM(C92:F92)</f>
        <v>0</v>
      </c>
      <c r="H92" s="49"/>
      <c r="I92" s="56" t="n">
        <f aca="false">[1]Report!$BO91</f>
        <v>0</v>
      </c>
      <c r="J92" s="49"/>
      <c r="K92" s="58" t="n">
        <f aca="false">SUM(G92:J92)</f>
        <v>0</v>
      </c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</row>
    <row r="93" customFormat="false" ht="12.75" hidden="false" customHeight="false" outlineLevel="0" collapsed="false">
      <c r="A93" s="9" t="s">
        <v>51</v>
      </c>
      <c r="B93" s="11"/>
      <c r="C93" s="64" t="n">
        <f aca="false">[2]Report!$BO92</f>
        <v>-3371.61104484781</v>
      </c>
      <c r="D93" s="59"/>
      <c r="E93" s="64" t="n">
        <f aca="false">[3]Report!$BO92</f>
        <v>-183028201.911479</v>
      </c>
      <c r="F93" s="65"/>
      <c r="G93" s="64" t="n">
        <f aca="false">SUM(C93:F93)</f>
        <v>-183031573.522524</v>
      </c>
      <c r="H93" s="59"/>
      <c r="I93" s="64" t="n">
        <f aca="false">[1]Report!$BO92</f>
        <v>599484.294982096</v>
      </c>
      <c r="J93" s="59"/>
      <c r="K93" s="64" t="n">
        <f aca="false">SUM(G93:J93)</f>
        <v>-182432089.227541</v>
      </c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</row>
    <row r="94" customFormat="false" ht="12.75" hidden="true" customHeight="false" outlineLevel="0" collapsed="false">
      <c r="A94" s="9" t="s">
        <v>36</v>
      </c>
      <c r="B94" s="11"/>
      <c r="C94" s="64" t="n">
        <f aca="false">[2]Report!$BO93</f>
        <v>0</v>
      </c>
      <c r="D94" s="59"/>
      <c r="E94" s="64" t="n">
        <f aca="false">[3]Report!$BO93</f>
        <v>0</v>
      </c>
      <c r="F94" s="65"/>
      <c r="G94" s="64" t="n">
        <f aca="false">SUM(C94:F94)</f>
        <v>0</v>
      </c>
      <c r="H94" s="59"/>
      <c r="I94" s="64" t="n">
        <f aca="false">[1]Report!$BO93</f>
        <v>0</v>
      </c>
      <c r="J94" s="59"/>
      <c r="K94" s="64" t="n">
        <f aca="false">SUM(G94:J94)</f>
        <v>0</v>
      </c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</row>
    <row r="95" customFormat="false" ht="12.75" hidden="true" customHeight="false" outlineLevel="0" collapsed="false">
      <c r="A95" s="9" t="s">
        <v>37</v>
      </c>
      <c r="B95" s="11"/>
      <c r="C95" s="64" t="n">
        <f aca="false">[2]Report!$BO94</f>
        <v>0</v>
      </c>
      <c r="D95" s="59"/>
      <c r="E95" s="64" t="n">
        <f aca="false">[3]Report!$BO94</f>
        <v>0</v>
      </c>
      <c r="F95" s="65"/>
      <c r="G95" s="64" t="n">
        <f aca="false">SUM(C95:F95)</f>
        <v>0</v>
      </c>
      <c r="H95" s="59"/>
      <c r="I95" s="64" t="n">
        <f aca="false">[1]Report!$BO94</f>
        <v>920009.179441264</v>
      </c>
      <c r="J95" s="59"/>
      <c r="K95" s="64" t="n">
        <f aca="false">SUM(G95:J95)</f>
        <v>920009.179441264</v>
      </c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</row>
    <row r="96" customFormat="false" ht="12.75" hidden="true" customHeight="false" outlineLevel="0" collapsed="false">
      <c r="A96" s="9" t="s">
        <v>38</v>
      </c>
      <c r="B96" s="11"/>
      <c r="C96" s="64" t="n">
        <f aca="false">[2]Report!$BO95</f>
        <v>681706.709053849</v>
      </c>
      <c r="D96" s="59"/>
      <c r="E96" s="64" t="n">
        <f aca="false">[3]Report!$BO95</f>
        <v>-359344.951063187</v>
      </c>
      <c r="F96" s="65"/>
      <c r="G96" s="64" t="n">
        <f aca="false">SUM(C96:F96)</f>
        <v>322361.757990662</v>
      </c>
      <c r="H96" s="59"/>
      <c r="I96" s="64" t="n">
        <f aca="false">[1]Report!$BO95</f>
        <v>-1596495.1085508</v>
      </c>
      <c r="J96" s="59"/>
      <c r="K96" s="64" t="n">
        <f aca="false">SUM(G96:J96)</f>
        <v>-1274133.35056014</v>
      </c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</row>
    <row r="97" customFormat="false" ht="12.75" hidden="true" customHeight="false" outlineLevel="0" collapsed="false">
      <c r="A97" s="9" t="s">
        <v>39</v>
      </c>
      <c r="B97" s="11"/>
      <c r="C97" s="64" t="n">
        <f aca="false">[2]Report!$BO96</f>
        <v>594.430193366127</v>
      </c>
      <c r="D97" s="59"/>
      <c r="E97" s="64" t="n">
        <f aca="false">[3]Report!$BO96</f>
        <v>803.966893481509</v>
      </c>
      <c r="F97" s="65"/>
      <c r="G97" s="64" t="n">
        <f aca="false">SUM(C97:F97)</f>
        <v>1398.39708684764</v>
      </c>
      <c r="H97" s="59"/>
      <c r="I97" s="64" t="n">
        <f aca="false">[1]Report!$BO96</f>
        <v>2897.73053870752</v>
      </c>
      <c r="J97" s="59"/>
      <c r="K97" s="64" t="n">
        <f aca="false">SUM(G97:J97)</f>
        <v>4296.12762555516</v>
      </c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</row>
    <row r="98" customFormat="false" ht="12.75" hidden="true" customHeight="false" outlineLevel="0" collapsed="false">
      <c r="A98" s="9" t="s">
        <v>52</v>
      </c>
      <c r="C98" s="51" t="n">
        <f aca="false">[2]Report!$BO97</f>
        <v>678929.52820237</v>
      </c>
      <c r="D98" s="49"/>
      <c r="E98" s="51" t="n">
        <f aca="false">[3]Report!$BO97</f>
        <v>-183386742.895648</v>
      </c>
      <c r="F98" s="60"/>
      <c r="G98" s="51" t="n">
        <f aca="false">SUM(C98:F98)</f>
        <v>-182707813.367446</v>
      </c>
      <c r="H98" s="49"/>
      <c r="I98" s="51" t="n">
        <f aca="false">[1]Report!$BO97</f>
        <v>-74103.9035887732</v>
      </c>
      <c r="J98" s="49"/>
      <c r="K98" s="51" t="n">
        <f aca="false">SUM(G98:J98)</f>
        <v>-182781917.271035</v>
      </c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</row>
    <row r="99" customFormat="false" ht="12.75" hidden="false" customHeight="false" outlineLevel="0" collapsed="false">
      <c r="C99" s="52"/>
      <c r="D99" s="49"/>
      <c r="E99" s="52"/>
      <c r="F99" s="52"/>
      <c r="G99" s="66"/>
      <c r="H99" s="49"/>
      <c r="I99" s="52"/>
      <c r="J99" s="49"/>
      <c r="K99" s="66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</row>
    <row r="100" customFormat="false" ht="12.75" hidden="false" customHeight="false" outlineLevel="0" collapsed="false">
      <c r="C100" s="52"/>
      <c r="D100" s="49"/>
      <c r="E100" s="52"/>
      <c r="F100" s="52"/>
      <c r="G100" s="66"/>
      <c r="H100" s="49"/>
      <c r="I100" s="52"/>
      <c r="J100" s="49"/>
      <c r="K100" s="66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</row>
    <row r="101" customFormat="false" ht="12.75" hidden="false" customHeight="false" outlineLevel="0" collapsed="false">
      <c r="C101" s="52"/>
      <c r="D101" s="49"/>
      <c r="E101" s="52"/>
      <c r="F101" s="52"/>
      <c r="G101" s="66"/>
      <c r="H101" s="49"/>
      <c r="I101" s="52"/>
      <c r="J101" s="49"/>
      <c r="K101" s="66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</row>
    <row r="102" customFormat="false" ht="12.75" hidden="false" customHeight="false" outlineLevel="0" collapsed="false">
      <c r="C102" s="52"/>
      <c r="D102" s="49"/>
      <c r="E102" s="52"/>
      <c r="F102" s="52"/>
      <c r="G102" s="66"/>
      <c r="H102" s="49"/>
      <c r="I102" s="52"/>
      <c r="J102" s="49"/>
      <c r="K102" s="66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</row>
    <row r="103" customFormat="false" ht="12.75" hidden="false" customHeight="false" outlineLevel="0" collapsed="false">
      <c r="C103" s="52"/>
      <c r="D103" s="49"/>
      <c r="E103" s="52"/>
      <c r="F103" s="52"/>
      <c r="G103" s="66"/>
      <c r="H103" s="49"/>
      <c r="I103" s="52"/>
      <c r="J103" s="49"/>
      <c r="K103" s="66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  <c r="AA103" s="52"/>
      <c r="AB103" s="52"/>
    </row>
    <row r="104" customFormat="false" ht="12.75" hidden="false" customHeight="false" outlineLevel="0" collapsed="false">
      <c r="C104" s="52"/>
      <c r="D104" s="49"/>
      <c r="E104" s="52"/>
      <c r="F104" s="52"/>
      <c r="G104" s="66"/>
      <c r="H104" s="49"/>
      <c r="I104" s="52"/>
      <c r="J104" s="49"/>
      <c r="K104" s="66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</row>
    <row r="105" customFormat="false" ht="12.75" hidden="false" customHeight="false" outlineLevel="0" collapsed="false">
      <c r="C105" s="52"/>
      <c r="D105" s="49"/>
      <c r="E105" s="52"/>
      <c r="F105" s="52"/>
      <c r="G105" s="66"/>
      <c r="H105" s="49"/>
      <c r="I105" s="52"/>
      <c r="J105" s="49"/>
      <c r="K105" s="66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52"/>
      <c r="AB105" s="52"/>
    </row>
    <row r="106" customFormat="false" ht="12.75" hidden="false" customHeight="false" outlineLevel="0" collapsed="false">
      <c r="C106" s="52"/>
      <c r="D106" s="49"/>
      <c r="E106" s="52"/>
      <c r="F106" s="52"/>
      <c r="G106" s="66"/>
      <c r="H106" s="49"/>
      <c r="I106" s="52"/>
      <c r="J106" s="49"/>
      <c r="K106" s="66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  <c r="AA106" s="52"/>
      <c r="AB106" s="52"/>
    </row>
    <row r="107" customFormat="false" ht="12.75" hidden="false" customHeight="false" outlineLevel="0" collapsed="false">
      <c r="C107" s="52"/>
      <c r="D107" s="49"/>
      <c r="E107" s="52"/>
      <c r="F107" s="52"/>
      <c r="G107" s="66"/>
      <c r="H107" s="49"/>
      <c r="I107" s="52"/>
      <c r="J107" s="49"/>
      <c r="K107" s="66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</row>
    <row r="108" customFormat="false" ht="12.75" hidden="false" customHeight="false" outlineLevel="0" collapsed="false">
      <c r="C108" s="52"/>
      <c r="D108" s="49"/>
      <c r="E108" s="52"/>
      <c r="F108" s="52"/>
      <c r="G108" s="66"/>
      <c r="H108" s="49"/>
      <c r="I108" s="52"/>
      <c r="J108" s="49"/>
      <c r="K108" s="66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  <c r="AA108" s="52"/>
      <c r="AB108" s="52"/>
    </row>
    <row r="109" customFormat="false" ht="12.75" hidden="false" customHeight="false" outlineLevel="0" collapsed="false">
      <c r="C109" s="52"/>
      <c r="D109" s="49"/>
      <c r="E109" s="52"/>
      <c r="F109" s="52"/>
      <c r="G109" s="66"/>
      <c r="H109" s="49"/>
      <c r="I109" s="52"/>
      <c r="J109" s="49"/>
      <c r="K109" s="66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</row>
    <row r="110" customFormat="false" ht="12.75" hidden="false" customHeight="false" outlineLevel="0" collapsed="false">
      <c r="C110" s="52"/>
      <c r="D110" s="49"/>
      <c r="E110" s="52"/>
      <c r="F110" s="52"/>
      <c r="G110" s="66"/>
      <c r="H110" s="49"/>
      <c r="I110" s="52"/>
      <c r="J110" s="49"/>
      <c r="K110" s="66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52"/>
      <c r="AB110" s="52"/>
    </row>
  </sheetData>
  <mergeCells count="3">
    <mergeCell ref="A1:K1"/>
    <mergeCell ref="A2:K2"/>
    <mergeCell ref="A3:K3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2002-01-15T12:45:58Z</dcterms:created>
  <dc:creator>adahlke</dc:creator>
  <dc:description/>
  <dc:language>en-US</dc:language>
  <cp:lastModifiedBy>adahlke</cp:lastModifiedBy>
  <cp:lastPrinted>2002-01-16T18:20:11Z</cp:lastPrinted>
  <dcterms:modified xsi:type="dcterms:W3CDTF">2002-01-16T18:20:58Z</dcterms:modified>
  <cp:revision>0</cp:revision>
  <dc:subject/>
  <dc:title/>
</cp:coreProperties>
</file>