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Debtor'!$A$2:$C$38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<sst xmlns="http://schemas.openxmlformats.org/spreadsheetml/2006/main" count="31" uniqueCount="23">
  <si>
    <t xml:space="preserve">Market Notice</t>
  </si>
  <si>
    <t xml:space="preserve">Summary of Settlement for May 2001</t>
  </si>
  <si>
    <t xml:space="preserve">May</t>
  </si>
  <si>
    <t xml:space="preserve">GMC Net Billings</t>
  </si>
  <si>
    <t xml:space="preserve">Billed</t>
  </si>
  <si>
    <t xml:space="preserve">Collected </t>
  </si>
  <si>
    <t xml:space="preserve">Adjustments and offsets</t>
  </si>
  <si>
    <t xml:space="preserve">Remaining Unpaid</t>
  </si>
  <si>
    <t xml:space="preserve">Market Billings Due From SCs</t>
  </si>
  <si>
    <t xml:space="preserve">Market Billings Due To SCs</t>
  </si>
  <si>
    <t xml:space="preserve">Paid</t>
  </si>
  <si>
    <t xml:space="preserve">Cash Summary</t>
  </si>
  <si>
    <t xml:space="preserve">February</t>
  </si>
  <si>
    <t xml:space="preserve">April</t>
  </si>
  <si>
    <t xml:space="preserve">Combined</t>
  </si>
  <si>
    <t xml:space="preserve">GMC collected from SCs (net)</t>
  </si>
  <si>
    <t xml:space="preserve">Market AR collected from SCs</t>
  </si>
  <si>
    <t xml:space="preserve">Interest on May Preliminary Collections</t>
  </si>
  <si>
    <t xml:space="preserve">Total Collections</t>
  </si>
  <si>
    <t xml:space="preserve">GMC paid to ISO (net)</t>
  </si>
  <si>
    <t xml:space="preserve">Total Distributed to SCs</t>
  </si>
  <si>
    <t xml:space="preserve">Payments to ISO Creditors will be made on August 23, 2001</t>
  </si>
  <si>
    <t xml:space="preserve">Payment wires indicate the invoice being paid.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</si>
</sst>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4.28"/>
    <col collapsed="false" customWidth="true" hidden="false" outlineLevel="0" max="2" min="2" style="0" width="11.28"/>
    <col collapsed="false" customWidth="true" hidden="false" outlineLevel="0" max="3" min="3" style="0" width="14.99"/>
    <col collapsed="false" customWidth="true" hidden="false" outlineLevel="0" max="4" min="4" style="0" width="15.99"/>
    <col collapsed="false" customWidth="true" hidden="false" outlineLevel="0" max="5" min="5" style="0" width="14.99"/>
  </cols>
  <sheetData>
    <row r="1" customFormat="false" ht="15.75" hidden="false" customHeight="false" outlineLevel="0" collapsed="false">
      <c r="A1" s="2" t="s">
        <v>0</v>
      </c>
      <c r="B1" s="2"/>
      <c r="C1" s="2"/>
    </row>
    <row r="2" customFormat="false" ht="15.75" hidden="false" customHeight="false" outlineLevel="0" collapsed="false">
      <c r="A2" s="2" t="s">
        <v>1</v>
      </c>
      <c r="B2" s="2"/>
      <c r="C2" s="2"/>
      <c r="D2" s="1"/>
      <c r="E2" s="1"/>
    </row>
    <row r="3" customFormat="false" ht="12.75" hidden="false" customHeight="false" outlineLevel="0" collapsed="false">
      <c r="A3" s="3"/>
      <c r="B3" s="1"/>
      <c r="C3" s="1"/>
      <c r="D3" s="4" t="s">
        <v>2</v>
      </c>
      <c r="E3" s="1"/>
    </row>
    <row r="4" customFormat="false" ht="12.75" hidden="false" customHeight="false" outlineLevel="0" collapsed="false">
      <c r="A4" s="5" t="s">
        <v>3</v>
      </c>
      <c r="B4" s="1"/>
      <c r="C4" s="1"/>
      <c r="D4" s="1"/>
      <c r="E4" s="1"/>
    </row>
    <row r="5" customFormat="false" ht="12.75" hidden="false" customHeight="false" outlineLevel="0" collapsed="false">
      <c r="A5" s="5"/>
      <c r="B5" s="1"/>
      <c r="C5" s="1"/>
      <c r="D5" s="1"/>
      <c r="E5" s="1"/>
    </row>
    <row r="6" customFormat="false" ht="12.75" hidden="false" customHeight="false" outlineLevel="0" collapsed="false">
      <c r="A6" s="6" t="s">
        <v>4</v>
      </c>
      <c r="B6" s="1"/>
      <c r="C6" s="1"/>
      <c r="D6" s="7" t="n">
        <f aca="false">19809662.88-534602.36</f>
        <v>19275060.52</v>
      </c>
      <c r="E6" s="8" t="n">
        <f aca="false">+D6/$D$6</f>
        <v>1</v>
      </c>
    </row>
    <row r="7" customFormat="false" ht="12.75" hidden="false" customHeight="false" outlineLevel="0" collapsed="false">
      <c r="A7" s="6" t="s">
        <v>5</v>
      </c>
      <c r="B7" s="1"/>
      <c r="C7" s="1"/>
      <c r="D7" s="9" t="n">
        <f aca="false">-16162892.91+78504.46</f>
        <v>-16084388.45</v>
      </c>
      <c r="E7" s="8" t="n">
        <f aca="false">+D7/$D$6</f>
        <v>-0.834466300809311</v>
      </c>
    </row>
    <row r="8" customFormat="false" ht="12.75" hidden="false" customHeight="false" outlineLevel="0" collapsed="false">
      <c r="A8" s="6" t="s">
        <v>6</v>
      </c>
      <c r="B8" s="1"/>
      <c r="C8" s="1"/>
      <c r="D8" s="10" t="n">
        <f aca="false">-16270.61+456097.9</f>
        <v>439827.29</v>
      </c>
      <c r="E8" s="8" t="n">
        <f aca="false">+D8/$D$6</f>
        <v>0.0228184648003378</v>
      </c>
    </row>
    <row r="9" customFormat="false" ht="13.5" hidden="false" customHeight="false" outlineLevel="0" collapsed="false">
      <c r="A9" s="11" t="s">
        <v>7</v>
      </c>
      <c r="B9" s="1"/>
      <c r="C9" s="1"/>
      <c r="D9" s="12" t="n">
        <f aca="false">SUM(D6:D8)</f>
        <v>3630499.36</v>
      </c>
      <c r="E9" s="8" t="n">
        <f aca="false">+D9/$D$6</f>
        <v>0.188352163991027</v>
      </c>
    </row>
    <row r="10" customFormat="false" ht="13.5" hidden="false" customHeight="false" outlineLevel="0" collapsed="false">
      <c r="B10" s="1"/>
      <c r="C10" s="1"/>
      <c r="D10" s="9"/>
      <c r="E10" s="8"/>
    </row>
    <row r="11" customFormat="false" ht="12.75" hidden="false" customHeight="false" outlineLevel="0" collapsed="false">
      <c r="A11" s="13" t="s">
        <v>8</v>
      </c>
      <c r="B11" s="1"/>
      <c r="C11" s="1"/>
      <c r="D11" s="1"/>
      <c r="E11" s="8"/>
    </row>
    <row r="12" customFormat="false" ht="12.75" hidden="false" customHeight="false" outlineLevel="0" collapsed="false">
      <c r="B12" s="1"/>
      <c r="C12" s="1"/>
      <c r="D12" s="1"/>
      <c r="E12" s="8"/>
    </row>
    <row r="13" customFormat="false" ht="12.75" hidden="false" customHeight="false" outlineLevel="0" collapsed="false">
      <c r="A13" s="6" t="s">
        <v>4</v>
      </c>
      <c r="B13" s="1"/>
      <c r="C13" s="1"/>
      <c r="D13" s="7" t="n">
        <v>645526417.12</v>
      </c>
      <c r="E13" s="8" t="n">
        <f aca="false">+D13/$D$13</f>
        <v>1</v>
      </c>
    </row>
    <row r="14" customFormat="false" ht="12.75" hidden="false" customHeight="false" outlineLevel="0" collapsed="false">
      <c r="A14" s="6" t="s">
        <v>5</v>
      </c>
      <c r="B14" s="1"/>
      <c r="C14" s="1"/>
      <c r="D14" s="9" t="n">
        <v>-60395186.13</v>
      </c>
      <c r="E14" s="8" t="n">
        <f aca="false">+D14/$D$13</f>
        <v>-0.0935595887763225</v>
      </c>
    </row>
    <row r="15" customFormat="false" ht="12.75" hidden="false" customHeight="false" outlineLevel="0" collapsed="false">
      <c r="A15" s="6" t="s">
        <v>6</v>
      </c>
      <c r="B15" s="1"/>
      <c r="C15" s="1"/>
      <c r="D15" s="10" t="n">
        <v>-17398461.43</v>
      </c>
      <c r="E15" s="8" t="n">
        <f aca="false">+D15/$D$13</f>
        <v>-0.0269523616208037</v>
      </c>
    </row>
    <row r="16" customFormat="false" ht="13.5" hidden="false" customHeight="false" outlineLevel="0" collapsed="false">
      <c r="A16" s="11" t="s">
        <v>7</v>
      </c>
      <c r="B16" s="1"/>
      <c r="C16" s="1"/>
      <c r="D16" s="12" t="n">
        <f aca="false">SUM(D13:D15)</f>
        <v>567732769.56</v>
      </c>
      <c r="E16" s="8" t="n">
        <f aca="false">+D16/$D$13</f>
        <v>0.879488049602874</v>
      </c>
    </row>
    <row r="17" customFormat="false" ht="13.5" hidden="false" customHeight="false" outlineLevel="0" collapsed="false">
      <c r="A17" s="11"/>
      <c r="B17" s="1"/>
      <c r="C17" s="1"/>
      <c r="D17" s="14"/>
      <c r="E17" s="8"/>
    </row>
    <row r="18" customFormat="false" ht="12.75" hidden="false" customHeight="false" outlineLevel="0" collapsed="false">
      <c r="A18" s="13" t="s">
        <v>9</v>
      </c>
      <c r="B18" s="1"/>
      <c r="C18" s="1"/>
      <c r="D18" s="1"/>
      <c r="E18" s="8"/>
    </row>
    <row r="19" customFormat="false" ht="12.75" hidden="false" customHeight="false" outlineLevel="0" collapsed="false">
      <c r="B19" s="1"/>
      <c r="C19" s="1"/>
      <c r="D19" s="1"/>
      <c r="E19" s="8"/>
    </row>
    <row r="20" customFormat="false" ht="12.75" hidden="false" customHeight="false" outlineLevel="0" collapsed="false">
      <c r="A20" s="6" t="s">
        <v>4</v>
      </c>
      <c r="B20" s="1"/>
      <c r="C20" s="1"/>
      <c r="D20" s="7" t="n">
        <v>645807745.79</v>
      </c>
      <c r="E20" s="8" t="n">
        <f aca="false">+D20/$D$20</f>
        <v>1</v>
      </c>
    </row>
    <row r="21" customFormat="false" ht="12.75" hidden="false" customHeight="false" outlineLevel="0" collapsed="false">
      <c r="A21" s="6" t="s">
        <v>10</v>
      </c>
      <c r="B21" s="1"/>
      <c r="C21" s="1"/>
      <c r="D21" s="9" t="n">
        <v>-57029735.53</v>
      </c>
      <c r="E21" s="8" t="n">
        <f aca="false">+D21/$D$20</f>
        <v>-0.0883076053233722</v>
      </c>
    </row>
    <row r="22" customFormat="false" ht="12.75" hidden="false" customHeight="false" outlineLevel="0" collapsed="false">
      <c r="A22" s="6" t="s">
        <v>6</v>
      </c>
      <c r="B22" s="1"/>
      <c r="C22" s="1"/>
      <c r="D22" s="10" t="n">
        <v>-15495468.23</v>
      </c>
      <c r="E22" s="8" t="n">
        <f aca="false">+D22/$D$20</f>
        <v>-0.0239939336915893</v>
      </c>
    </row>
    <row r="23" customFormat="false" ht="13.5" hidden="false" customHeight="false" outlineLevel="0" collapsed="false">
      <c r="A23" s="11" t="s">
        <v>7</v>
      </c>
      <c r="B23" s="1"/>
      <c r="C23" s="1"/>
      <c r="D23" s="12" t="n">
        <f aca="false">SUM(D20:D22)</f>
        <v>573282542.03</v>
      </c>
      <c r="E23" s="8" t="n">
        <f aca="false">+D23/$D$20</f>
        <v>0.887698460985039</v>
      </c>
    </row>
    <row r="24" customFormat="false" ht="13.5" hidden="false" customHeight="false" outlineLevel="0" collapsed="false">
      <c r="C24" s="1"/>
    </row>
    <row r="25" customFormat="false" ht="12.75" hidden="false" customHeight="false" outlineLevel="0" collapsed="false">
      <c r="A25" s="15" t="s">
        <v>11</v>
      </c>
      <c r="B25" s="4" t="s">
        <v>12</v>
      </c>
      <c r="C25" s="4" t="s">
        <v>13</v>
      </c>
      <c r="D25" s="4" t="s">
        <v>2</v>
      </c>
      <c r="E25" s="4" t="s">
        <v>14</v>
      </c>
    </row>
    <row r="26" customFormat="false" ht="12.75" hidden="false" customHeight="false" outlineLevel="0" collapsed="false">
      <c r="B26" s="6"/>
      <c r="C26" s="6"/>
      <c r="D26" s="6"/>
      <c r="E26" s="6"/>
    </row>
    <row r="27" customFormat="false" ht="12.75" hidden="false" customHeight="true" outlineLevel="0" collapsed="false">
      <c r="A27" s="6" t="s">
        <v>15</v>
      </c>
      <c r="B27" s="7" t="n">
        <v>0</v>
      </c>
      <c r="C27" s="7" t="n">
        <v>130998.83</v>
      </c>
      <c r="D27" s="7" t="n">
        <f aca="false">16162892.48-78504.03</f>
        <v>16084388.45</v>
      </c>
      <c r="E27" s="7" t="n">
        <f aca="false">SUM(B27:D27)</f>
        <v>16215387.28</v>
      </c>
    </row>
    <row r="28" customFormat="false" ht="12.75" hidden="false" customHeight="true" outlineLevel="0" collapsed="false">
      <c r="A28" s="6" t="s">
        <v>16</v>
      </c>
      <c r="B28" s="16" t="n">
        <v>24932.27</v>
      </c>
      <c r="C28" s="16" t="n">
        <v>16643322.31</v>
      </c>
      <c r="D28" s="16" t="n">
        <v>60395186.13</v>
      </c>
      <c r="E28" s="16" t="n">
        <f aca="false">SUM(B28:D28)</f>
        <v>77063440.71</v>
      </c>
    </row>
    <row r="29" customFormat="false" ht="12.75" hidden="false" customHeight="true" outlineLevel="0" collapsed="false">
      <c r="A29" s="11" t="s">
        <v>17</v>
      </c>
      <c r="B29" s="17" t="n">
        <v>0</v>
      </c>
      <c r="C29" s="17" t="n">
        <v>0</v>
      </c>
      <c r="D29" s="17" t="n">
        <v>86433.81</v>
      </c>
      <c r="E29" s="17" t="n">
        <f aca="false">SUM(B29:D29)</f>
        <v>86433.81</v>
      </c>
    </row>
    <row r="30" customFormat="false" ht="12.75" hidden="false" customHeight="true" outlineLevel="0" collapsed="false">
      <c r="A30" s="6" t="s">
        <v>18</v>
      </c>
      <c r="B30" s="16" t="n">
        <f aca="false">SUM(B27:B29)</f>
        <v>24932.27</v>
      </c>
      <c r="C30" s="16" t="n">
        <f aca="false">SUM(C27:C29)</f>
        <v>16774321.14</v>
      </c>
      <c r="D30" s="16" t="n">
        <f aca="false">SUM(D27:D29)</f>
        <v>76566008.39</v>
      </c>
      <c r="E30" s="16" t="n">
        <f aca="false">SUM(E27:E28)</f>
        <v>93278827.99</v>
      </c>
    </row>
    <row r="31" customFormat="false" ht="12.75" hidden="false" customHeight="true" outlineLevel="0" collapsed="false">
      <c r="B31" s="16"/>
      <c r="C31" s="16"/>
      <c r="D31" s="16"/>
      <c r="E31" s="16"/>
    </row>
    <row r="32" customFormat="false" ht="12.75" hidden="false" customHeight="true" outlineLevel="0" collapsed="false">
      <c r="A32" s="6" t="s">
        <v>19</v>
      </c>
      <c r="B32" s="10" t="n">
        <v>0</v>
      </c>
      <c r="C32" s="10" t="n">
        <v>0</v>
      </c>
      <c r="D32" s="10" t="n">
        <f aca="false">-19901590.94+365318.08</f>
        <v>-19536272.86</v>
      </c>
      <c r="E32" s="17" t="n">
        <f aca="false">SUM(B32:D32)</f>
        <v>-19536272.86</v>
      </c>
    </row>
    <row r="33" customFormat="false" ht="12.75" hidden="false" customHeight="true" outlineLevel="0" collapsed="false">
      <c r="B33" s="6"/>
      <c r="C33" s="6"/>
      <c r="D33" s="6"/>
      <c r="E33" s="6"/>
    </row>
    <row r="34" customFormat="false" ht="13.5" hidden="false" customHeight="false" outlineLevel="0" collapsed="false">
      <c r="A34" s="18" t="s">
        <v>20</v>
      </c>
      <c r="B34" s="19" t="n">
        <f aca="false">+B30+B32</f>
        <v>24932.27</v>
      </c>
      <c r="C34" s="19" t="n">
        <f aca="false">+C30+C32</f>
        <v>16774321.14</v>
      </c>
      <c r="D34" s="19" t="n">
        <f aca="false">+D30+D32</f>
        <v>57029735.53</v>
      </c>
      <c r="E34" s="19" t="n">
        <f aca="false">+E30+E32</f>
        <v>73742555.13</v>
      </c>
    </row>
    <row r="35" customFormat="false" ht="13.5" hidden="false" customHeight="false" outlineLevel="0" collapsed="false"/>
    <row r="36" customFormat="false" ht="12.75" hidden="false" customHeight="false" outlineLevel="0" collapsed="false">
      <c r="A36" s="20" t="s">
        <v>21</v>
      </c>
    </row>
    <row r="37" customFormat="false" ht="12.75" hidden="false" customHeight="false" outlineLevel="0" collapsed="false">
      <c r="A37" s="20" t="s">
        <v>22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2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Byron Woertz</cp:lastModifiedBy>
  <cp:lastPrinted>2001-06-19T21:40:14Z</cp:lastPrinted>
  <dcterms:modified xsi:type="dcterms:W3CDTF">2001-08-23T17:20:14Z</dcterms:modified>
  <cp:revision>0</cp:revision>
  <dc:subject/>
  <dc:title/>
</cp:coreProperties>
</file>