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b Debtor" sheetId="1" state="visible" r:id="rId3"/>
  </sheets>
  <externalReferences>
    <externalReference r:id="rId4"/>
  </externalReferences>
  <definedNames>
    <definedName function="false" hidden="false" name="database_dec" vbProcedure="false">#REF!</definedName>
    <definedName function="false" hidden="false" name="database_jan01" vbProcedure="false">#REF!</definedName>
    <definedName function="false" hidden="false" name="database_nov" vbProcedure="false">#REF!</definedName>
    <definedName function="false" hidden="false" name="_MARKET_AP" vbProcedure="false">[1]Summary!$F$8</definedName>
    <definedName function="false" hidden="false" name="_MARKET_SHORTFALL" vbProcedure="false">[1]Summary!$F$12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<sst xmlns="http://schemas.openxmlformats.org/spreadsheetml/2006/main" count="30" uniqueCount="25">
  <si>
    <t xml:space="preserve">Market Notice</t>
  </si>
  <si>
    <t xml:space="preserve">Summary of Preliminary Settlement for April 2001</t>
  </si>
  <si>
    <t xml:space="preserve">Amount</t>
  </si>
  <si>
    <t xml:space="preserve">Per Cent</t>
  </si>
  <si>
    <t xml:space="preserve">GMC Billings</t>
  </si>
  <si>
    <t xml:space="preserve">Preliminary Invoices</t>
  </si>
  <si>
    <t xml:space="preserve">Collected from SCs</t>
  </si>
  <si>
    <t xml:space="preserve">Offsets and adjustments</t>
  </si>
  <si>
    <t xml:space="preserve">Total GMC Due from SCs</t>
  </si>
  <si>
    <t xml:space="preserve">Market Billings Due from SCs</t>
  </si>
  <si>
    <t xml:space="preserve">Total Due from SCs</t>
  </si>
  <si>
    <t xml:space="preserve">Market Billings Due to SCs</t>
  </si>
  <si>
    <t xml:space="preserve">Paid to SCs</t>
  </si>
  <si>
    <t xml:space="preserve">Total Due to SCs</t>
  </si>
  <si>
    <t xml:space="preserve">Cash Paid to SCs</t>
  </si>
  <si>
    <t xml:space="preserve">GMC collected from SCs</t>
  </si>
  <si>
    <t xml:space="preserve">GMC collected from prior month and offsets</t>
  </si>
  <si>
    <t xml:space="preserve">Market AR collected from SCs</t>
  </si>
  <si>
    <t xml:space="preserve">Market AR collected from prior month</t>
  </si>
  <si>
    <t xml:space="preserve">Total Collections</t>
  </si>
  <si>
    <t xml:space="preserve">GMC paid to ISO</t>
  </si>
  <si>
    <t xml:space="preserve">Total Paid to SCs</t>
  </si>
  <si>
    <t xml:space="preserve">Payments to SCs will be made on July 5, 2001.</t>
  </si>
  <si>
    <t xml:space="preserve">Payment wires indicate the invoice being paid.</t>
  </si>
  <si>
    <t xml:space="preserve">Customer statements will be available from SC Client Representatives on July 5, 2001.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</si>
</sst>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%"/>
    <numFmt numFmtId="166" formatCode="_(* #,##0.00_);_(* \(#,##0.00\);_(* \-??_);_(@_)"/>
    <numFmt numFmtId="167" formatCode="_(\$* #,##0.00_);_(\$* \(#,##0.00\);_(\$* \-??_);_(@_)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12"/>
      <name val="Arial"/>
      <family val="2"/>
    </font>
    <font>
      <b val="true"/>
      <sz val="10"/>
      <name val="Arial"/>
      <family val="2"/>
    </font>
    <font>
      <b val="true"/>
      <i val="true"/>
      <u val="single"/>
      <sz val="10"/>
      <name val="Arial"/>
      <family val="2"/>
    </font>
    <font>
      <b val="true"/>
      <u val="single"/>
      <sz val="10"/>
      <name val="Arial"/>
      <family val="2"/>
    </font>
    <font>
      <sz val="10"/>
      <color rgb="FF000000"/>
      <name val="Arial"/>
      <family val="2"/>
    </font>
    <font>
      <b val="true"/>
      <sz val="10"/>
      <color rgb="FF000000"/>
      <name val="Arial"/>
      <family val="2"/>
    </font>
    <font>
      <i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2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U:/MKIverson/Market/PRELIM%20MKT%202-2-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Market_AR"/>
      <sheetName val="GMC_AR"/>
      <sheetName val="Market_AP"/>
      <sheetName val="GMC_AP"/>
      <sheetName val="Accounts"/>
      <sheetName val="NameMap"/>
      <sheetName val="Invoices"/>
      <sheetName val="Wir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3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41.28"/>
    <col collapsed="false" customWidth="true" hidden="false" outlineLevel="0" max="2" min="2" style="0" width="17.42"/>
    <col collapsed="false" customWidth="true" hidden="false" outlineLevel="0" max="3" min="3" style="2" width="9.28"/>
  </cols>
  <sheetData>
    <row r="1" customFormat="false" ht="15.75" hidden="false" customHeight="false" outlineLevel="0" collapsed="false">
      <c r="A1" s="3" t="s">
        <v>0</v>
      </c>
      <c r="B1" s="3"/>
      <c r="C1" s="3"/>
    </row>
    <row r="2" customFormat="false" ht="15.75" hidden="false" customHeight="false" outlineLevel="0" collapsed="false">
      <c r="A2" s="3" t="s">
        <v>1</v>
      </c>
      <c r="B2" s="3"/>
      <c r="C2" s="3"/>
    </row>
    <row r="3" customFormat="false" ht="12.75" hidden="false" customHeight="false" outlineLevel="0" collapsed="false">
      <c r="A3" s="4"/>
      <c r="B3" s="1"/>
    </row>
    <row r="4" customFormat="false" ht="12.75" hidden="false" customHeight="true" outlineLevel="0" collapsed="false">
      <c r="A4" s="5"/>
      <c r="B4" s="6" t="s">
        <v>2</v>
      </c>
      <c r="C4" s="7" t="s">
        <v>3</v>
      </c>
    </row>
    <row r="5" customFormat="false" ht="12.75" hidden="false" customHeight="false" outlineLevel="0" collapsed="false">
      <c r="A5" s="8" t="s">
        <v>4</v>
      </c>
      <c r="B5" s="1"/>
    </row>
    <row r="6" customFormat="false" ht="12.75" hidden="false" customHeight="true" outlineLevel="0" collapsed="false">
      <c r="A6" s="9" t="s">
        <v>5</v>
      </c>
      <c r="B6" s="10" t="n">
        <v>19662945.36</v>
      </c>
      <c r="C6" s="2" t="n">
        <f aca="false">+B6/B6</f>
        <v>1</v>
      </c>
    </row>
    <row r="7" customFormat="false" ht="12.75" hidden="false" customHeight="true" outlineLevel="0" collapsed="false">
      <c r="A7" s="9" t="s">
        <v>6</v>
      </c>
      <c r="B7" s="11" t="n">
        <v>-13875554.74</v>
      </c>
      <c r="C7" s="2" t="n">
        <f aca="false">-B7/B6</f>
        <v>0.705670207894022</v>
      </c>
    </row>
    <row r="8" customFormat="false" ht="12.75" hidden="false" customHeight="true" outlineLevel="0" collapsed="false">
      <c r="A8" s="9" t="s">
        <v>7</v>
      </c>
      <c r="B8" s="12" t="n">
        <f aca="false">783.61-275768.27-1784.02</f>
        <v>-276768.68</v>
      </c>
      <c r="C8" s="13" t="n">
        <f aca="false">-B8/B6</f>
        <v>0.0140756471084452</v>
      </c>
    </row>
    <row r="9" customFormat="false" ht="12.75" hidden="false" customHeight="true" outlineLevel="0" collapsed="false">
      <c r="B9" s="1"/>
    </row>
    <row r="10" customFormat="false" ht="12.75" hidden="false" customHeight="true" outlineLevel="0" collapsed="false">
      <c r="A10" s="14" t="s">
        <v>8</v>
      </c>
      <c r="B10" s="15" t="n">
        <f aca="false">SUM(B6:B8)</f>
        <v>5510621.94</v>
      </c>
      <c r="C10" s="16" t="n">
        <f aca="false">+B10/B6</f>
        <v>0.280254144997533</v>
      </c>
    </row>
    <row r="11" customFormat="false" ht="12.75" hidden="false" customHeight="true" outlineLevel="0" collapsed="false">
      <c r="A11" s="5"/>
      <c r="B11" s="1"/>
    </row>
    <row r="12" customFormat="false" ht="12.75" hidden="false" customHeight="false" outlineLevel="0" collapsed="false">
      <c r="A12" s="8" t="s">
        <v>9</v>
      </c>
      <c r="B12" s="1"/>
    </row>
    <row r="13" customFormat="false" ht="12.75" hidden="false" customHeight="true" outlineLevel="0" collapsed="false">
      <c r="A13" s="9" t="s">
        <v>5</v>
      </c>
      <c r="B13" s="10" t="n">
        <v>782081536.4</v>
      </c>
      <c r="C13" s="2" t="n">
        <f aca="false">+B13/B13</f>
        <v>1</v>
      </c>
    </row>
    <row r="14" customFormat="false" ht="12.75" hidden="false" customHeight="true" outlineLevel="0" collapsed="false">
      <c r="A14" s="9" t="s">
        <v>6</v>
      </c>
      <c r="B14" s="11" t="n">
        <v>-59675885.69</v>
      </c>
      <c r="C14" s="2" t="n">
        <f aca="false">-B14/B13</f>
        <v>0.0763039183416784</v>
      </c>
    </row>
    <row r="15" customFormat="false" ht="12.75" hidden="false" customHeight="true" outlineLevel="0" collapsed="false">
      <c r="A15" s="9" t="s">
        <v>7</v>
      </c>
      <c r="B15" s="12" t="n">
        <v>-5.1</v>
      </c>
      <c r="C15" s="13" t="n">
        <f aca="false">-B15/B13</f>
        <v>6.52105920244047E-009</v>
      </c>
    </row>
    <row r="16" customFormat="false" ht="12.75" hidden="false" customHeight="true" outlineLevel="0" collapsed="false">
      <c r="A16" s="5"/>
      <c r="B16" s="1"/>
    </row>
    <row r="17" customFormat="false" ht="12.75" hidden="false" customHeight="true" outlineLevel="0" collapsed="false">
      <c r="A17" s="14" t="s">
        <v>10</v>
      </c>
      <c r="B17" s="15" t="n">
        <f aca="false">SUM(B13:B15)</f>
        <v>722405645.61</v>
      </c>
      <c r="C17" s="16" t="n">
        <f aca="false">+B17/B13</f>
        <v>0.923696075137262</v>
      </c>
    </row>
    <row r="18" customFormat="false" ht="12.75" hidden="false" customHeight="true" outlineLevel="0" collapsed="false">
      <c r="A18" s="14"/>
      <c r="B18" s="17"/>
    </row>
    <row r="19" customFormat="false" ht="12.75" hidden="false" customHeight="false" outlineLevel="0" collapsed="false">
      <c r="A19" s="18" t="s">
        <v>11</v>
      </c>
      <c r="B19" s="9"/>
    </row>
    <row r="20" customFormat="false" ht="12.75" hidden="false" customHeight="true" outlineLevel="0" collapsed="false">
      <c r="A20" s="9" t="s">
        <v>5</v>
      </c>
      <c r="B20" s="10" t="n">
        <v>781819933.97</v>
      </c>
      <c r="C20" s="2" t="n">
        <f aca="false">+B20/B20</f>
        <v>1</v>
      </c>
    </row>
    <row r="21" customFormat="false" ht="12.75" hidden="false" customHeight="true" outlineLevel="0" collapsed="false">
      <c r="A21" s="9" t="s">
        <v>12</v>
      </c>
      <c r="B21" s="11" t="n">
        <v>-53933943.25</v>
      </c>
      <c r="C21" s="2" t="n">
        <f aca="false">-B21/B20</f>
        <v>0.0689851216457594</v>
      </c>
    </row>
    <row r="22" customFormat="false" ht="12.75" hidden="false" customHeight="true" outlineLevel="0" collapsed="false">
      <c r="A22" s="9" t="s">
        <v>7</v>
      </c>
      <c r="B22" s="12" t="n">
        <v>-318327.56</v>
      </c>
      <c r="C22" s="13" t="n">
        <f aca="false">-B22/B20</f>
        <v>0.000407162245638284</v>
      </c>
    </row>
    <row r="23" customFormat="false" ht="12.75" hidden="false" customHeight="true" outlineLevel="0" collapsed="false">
      <c r="A23" s="9"/>
      <c r="B23" s="19"/>
      <c r="C23" s="20"/>
    </row>
    <row r="24" customFormat="false" ht="13.5" hidden="false" customHeight="false" outlineLevel="0" collapsed="false">
      <c r="A24" s="14" t="s">
        <v>13</v>
      </c>
      <c r="B24" s="15" t="n">
        <f aca="false">SUM(B20:B22)</f>
        <v>727567663.16</v>
      </c>
      <c r="C24" s="16" t="n">
        <f aca="false">+B24/B20</f>
        <v>0.930607716108602</v>
      </c>
    </row>
    <row r="25" customFormat="false" ht="13.5" hidden="false" customHeight="false" outlineLevel="0" collapsed="false">
      <c r="A25" s="5"/>
    </row>
    <row r="26" customFormat="false" ht="12.75" hidden="false" customHeight="false" outlineLevel="0" collapsed="false">
      <c r="A26" s="18" t="s">
        <v>14</v>
      </c>
      <c r="B26" s="9"/>
    </row>
    <row r="27" customFormat="false" ht="12.75" hidden="false" customHeight="true" outlineLevel="0" collapsed="false">
      <c r="A27" s="9" t="s">
        <v>15</v>
      </c>
      <c r="B27" s="10" t="n">
        <f aca="false">-B7</f>
        <v>13875554.74</v>
      </c>
      <c r="C27" s="2" t="n">
        <f aca="false">+B27/B31</f>
        <v>0.188537091940416</v>
      </c>
    </row>
    <row r="28" customFormat="false" ht="12.75" hidden="false" customHeight="true" outlineLevel="0" collapsed="false">
      <c r="A28" s="1" t="s">
        <v>16</v>
      </c>
      <c r="B28" s="11" t="n">
        <f aca="false">62.38+783.61</f>
        <v>845.99</v>
      </c>
      <c r="C28" s="2" t="n">
        <f aca="false">+B28/B30</f>
        <v>0.0194026482405076</v>
      </c>
    </row>
    <row r="29" customFormat="false" ht="12.75" hidden="false" customHeight="true" outlineLevel="0" collapsed="false">
      <c r="A29" s="9" t="s">
        <v>17</v>
      </c>
      <c r="B29" s="11" t="n">
        <f aca="false">-B14</f>
        <v>59675885.69</v>
      </c>
      <c r="C29" s="2" t="n">
        <f aca="false">+B29/B31</f>
        <v>0.810858964400677</v>
      </c>
    </row>
    <row r="30" customFormat="false" ht="12.75" hidden="false" customHeight="true" outlineLevel="0" collapsed="false">
      <c r="A30" s="1" t="s">
        <v>18</v>
      </c>
      <c r="B30" s="21" t="n">
        <v>43601.78</v>
      </c>
      <c r="C30" s="13" t="n">
        <f aca="false">+B30/B31</f>
        <v>0.00059244858736551</v>
      </c>
    </row>
    <row r="31" customFormat="false" ht="12.75" hidden="false" customHeight="true" outlineLevel="0" collapsed="false">
      <c r="A31" s="9" t="s">
        <v>19</v>
      </c>
      <c r="B31" s="11" t="n">
        <f aca="false">SUM(B27:B30)</f>
        <v>73595888.2</v>
      </c>
      <c r="C31" s="2" t="n">
        <f aca="false">+B31/B31</f>
        <v>1</v>
      </c>
    </row>
    <row r="32" customFormat="false" ht="12.75" hidden="false" customHeight="true" outlineLevel="0" collapsed="false">
      <c r="A32" s="9" t="s">
        <v>20</v>
      </c>
      <c r="B32" s="12" t="n">
        <f aca="false">-B6+1784.02-783.61</f>
        <v>-19661944.95</v>
      </c>
      <c r="C32" s="13" t="n">
        <f aca="false">-B32/B31</f>
        <v>0.267160916606751</v>
      </c>
    </row>
    <row r="33" customFormat="false" ht="12.75" hidden="false" customHeight="true" outlineLevel="0" collapsed="false">
      <c r="B33" s="9"/>
    </row>
    <row r="34" customFormat="false" ht="13.5" hidden="false" customHeight="false" outlineLevel="0" collapsed="false">
      <c r="A34" s="14" t="s">
        <v>21</v>
      </c>
      <c r="B34" s="15" t="n">
        <f aca="false">+B32+B31</f>
        <v>53933943.25</v>
      </c>
      <c r="C34" s="16" t="n">
        <f aca="false">+B34/B31</f>
        <v>0.732839083393249</v>
      </c>
    </row>
    <row r="35" customFormat="false" ht="13.5" hidden="false" customHeight="false" outlineLevel="0" collapsed="false"/>
    <row r="36" customFormat="false" ht="12.75" hidden="false" customHeight="false" outlineLevel="0" collapsed="false">
      <c r="A36" s="22"/>
    </row>
    <row r="37" customFormat="false" ht="12.75" hidden="false" customHeight="false" outlineLevel="0" collapsed="false">
      <c r="A37" s="23" t="s">
        <v>22</v>
      </c>
    </row>
    <row r="38" customFormat="false" ht="12.75" hidden="false" customHeight="false" outlineLevel="0" collapsed="false">
      <c r="A38" s="23" t="s">
        <v>23</v>
      </c>
    </row>
    <row r="39" customFormat="false" ht="12.75" hidden="false" customHeight="false" outlineLevel="0" collapsed="false">
      <c r="A39" s="23" t="s">
        <v>24</v>
      </c>
    </row>
  </sheetData>
  <mergeCells count="2">
    <mergeCell ref="A1:C1"/>
    <mergeCell ref="A2:C2"/>
  </mergeCells>
  <printOptions headings="false" gridLines="false" gridLinesSet="true" horizontalCentered="false" verticalCentered="false"/>
  <pageMargins left="0.429861111111111" right="0.179861111111111" top="0.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1998-02-16T23:11:47Z</dcterms:created>
  <dc:creator>Brown and Caldwell</dc:creator>
  <dc:description/>
  <dc:language>en-US</dc:language>
  <cp:lastModifiedBy>Stacy Tanner</cp:lastModifiedBy>
  <cp:lastPrinted>2001-07-02T17:46:08Z</cp:lastPrinted>
  <dcterms:modified xsi:type="dcterms:W3CDTF">2001-07-02T17:36:16Z</dcterms:modified>
  <cp:revision>0</cp:revision>
  <dc:subject/>
  <dc:title/>
</cp:coreProperties>
</file>