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Debtor'!$A$2:$C$35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<sst xmlns="http://schemas.openxmlformats.org/spreadsheetml/2006/main" count="28" uniqueCount="23">
  <si>
    <t xml:space="preserve">Market Notice</t>
  </si>
  <si>
    <t xml:space="preserve">Summary of Preliminary Settlement for March 2001</t>
  </si>
  <si>
    <t xml:space="preserve">Amount</t>
  </si>
  <si>
    <t xml:space="preserve">Per Cent</t>
  </si>
  <si>
    <t xml:space="preserve">GMC Billings</t>
  </si>
  <si>
    <t xml:space="preserve">Preliminary Invoices</t>
  </si>
  <si>
    <t xml:space="preserve">Collected from SCs</t>
  </si>
  <si>
    <t xml:space="preserve">Offsets and adjustments</t>
  </si>
  <si>
    <t xml:space="preserve">Total GMC Due from SCs</t>
  </si>
  <si>
    <t xml:space="preserve">Market Billings Due from SCs</t>
  </si>
  <si>
    <t xml:space="preserve">Total Due from SCs</t>
  </si>
  <si>
    <t xml:space="preserve">Market Billings Due to SCs</t>
  </si>
  <si>
    <t xml:space="preserve">Paid to SCs</t>
  </si>
  <si>
    <t xml:space="preserve">Total Due to SCs</t>
  </si>
  <si>
    <t xml:space="preserve">Cash Paid to SCs</t>
  </si>
  <si>
    <t xml:space="preserve">GMC collected from SCs</t>
  </si>
  <si>
    <t xml:space="preserve">Market AR collected from SCs</t>
  </si>
  <si>
    <t xml:space="preserve">Market AR collected from prior month</t>
  </si>
  <si>
    <t xml:space="preserve">Total Collections</t>
  </si>
  <si>
    <t xml:space="preserve">GMC paid to ISO</t>
  </si>
  <si>
    <t xml:space="preserve">Total Paid to SCs</t>
  </si>
  <si>
    <t xml:space="preserve">Payments to SCs were made on June 4, 2001.</t>
  </si>
  <si>
    <t xml:space="preserve">Payment wires indicate the invoice being paid.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</si>
</sst>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_(* #,##0.00_);_(* \(#,##0.00\);_(* \-??_);_(@_)"/>
    <numFmt numFmtId="167" formatCode="_(\$* #,##0.00_);_(\$* \(#,##0.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1.28"/>
    <col collapsed="false" customWidth="true" hidden="false" outlineLevel="0" max="2" min="2" style="0" width="17.42"/>
    <col collapsed="false" customWidth="true" hidden="false" outlineLevel="0" max="3" min="3" style="2" width="9.28"/>
  </cols>
  <sheetData>
    <row r="1" customFormat="false" ht="15.75" hidden="false" customHeight="false" outlineLevel="0" collapsed="false">
      <c r="A1" s="3" t="s">
        <v>0</v>
      </c>
      <c r="B1" s="3"/>
      <c r="C1" s="3"/>
    </row>
    <row r="2" customFormat="false" ht="15.75" hidden="false" customHeight="false" outlineLevel="0" collapsed="false">
      <c r="A2" s="3" t="s">
        <v>1</v>
      </c>
      <c r="B2" s="3"/>
      <c r="C2" s="3"/>
    </row>
    <row r="3" customFormat="false" ht="12.75" hidden="false" customHeight="false" outlineLevel="0" collapsed="false">
      <c r="A3" s="4"/>
      <c r="B3" s="1"/>
    </row>
    <row r="4" customFormat="false" ht="12.75" hidden="false" customHeight="true" outlineLevel="0" collapsed="false">
      <c r="A4" s="5"/>
      <c r="B4" s="6" t="s">
        <v>2</v>
      </c>
      <c r="C4" s="7" t="s">
        <v>3</v>
      </c>
    </row>
    <row r="5" customFormat="false" ht="12.75" hidden="false" customHeight="false" outlineLevel="0" collapsed="false">
      <c r="A5" s="8" t="s">
        <v>4</v>
      </c>
      <c r="B5" s="1"/>
    </row>
    <row r="6" customFormat="false" ht="12.75" hidden="false" customHeight="true" outlineLevel="0" collapsed="false">
      <c r="A6" s="9" t="s">
        <v>5</v>
      </c>
      <c r="B6" s="10" t="n">
        <f aca="false">21503219.8-674.33</f>
        <v>21502545.47</v>
      </c>
      <c r="C6" s="2" t="n">
        <f aca="false">+B6/B6</f>
        <v>1</v>
      </c>
    </row>
    <row r="7" customFormat="false" ht="12.75" hidden="false" customHeight="true" outlineLevel="0" collapsed="false">
      <c r="A7" s="9" t="s">
        <v>6</v>
      </c>
      <c r="B7" s="11" t="n">
        <f aca="false">-8690195.68+285752.83</f>
        <v>-8404442.85</v>
      </c>
      <c r="C7" s="2" t="n">
        <f aca="false">-B7/B6</f>
        <v>0.390858043375643</v>
      </c>
    </row>
    <row r="8" customFormat="false" ht="12.75" hidden="false" customHeight="true" outlineLevel="0" collapsed="false">
      <c r="A8" s="9" t="s">
        <v>7</v>
      </c>
      <c r="B8" s="12" t="n">
        <f aca="false">-604563.39-285078.5</f>
        <v>-889641.89</v>
      </c>
      <c r="C8" s="13" t="n">
        <f aca="false">-B8/B6</f>
        <v>0.0413737941510792</v>
      </c>
    </row>
    <row r="9" customFormat="false" ht="12.75" hidden="false" customHeight="true" outlineLevel="0" collapsed="false">
      <c r="B9" s="1"/>
    </row>
    <row r="10" customFormat="false" ht="12.75" hidden="false" customHeight="true" outlineLevel="0" collapsed="false">
      <c r="A10" s="14" t="s">
        <v>8</v>
      </c>
      <c r="B10" s="15" t="n">
        <f aca="false">SUM(B6:B8)</f>
        <v>12208460.73</v>
      </c>
      <c r="C10" s="16" t="n">
        <f aca="false">+B10/B6</f>
        <v>0.567768162473278</v>
      </c>
    </row>
    <row r="11" customFormat="false" ht="12.75" hidden="false" customHeight="true" outlineLevel="0" collapsed="false">
      <c r="A11" s="5"/>
      <c r="B11" s="1"/>
    </row>
    <row r="12" customFormat="false" ht="12.75" hidden="false" customHeight="false" outlineLevel="0" collapsed="false">
      <c r="A12" s="8" t="s">
        <v>9</v>
      </c>
      <c r="B12" s="1"/>
    </row>
    <row r="13" customFormat="false" ht="12.75" hidden="false" customHeight="true" outlineLevel="0" collapsed="false">
      <c r="A13" s="9" t="s">
        <v>5</v>
      </c>
      <c r="B13" s="10" t="n">
        <v>832494154.59</v>
      </c>
      <c r="C13" s="2" t="n">
        <f aca="false">+B13/B13</f>
        <v>1</v>
      </c>
    </row>
    <row r="14" customFormat="false" ht="12.75" hidden="false" customHeight="true" outlineLevel="0" collapsed="false">
      <c r="A14" s="9" t="s">
        <v>6</v>
      </c>
      <c r="B14" s="11" t="n">
        <v>-25834711.77</v>
      </c>
      <c r="C14" s="2" t="n">
        <f aca="false">-B14/B13</f>
        <v>0.0310329047087706</v>
      </c>
    </row>
    <row r="15" customFormat="false" ht="12.75" hidden="false" customHeight="true" outlineLevel="0" collapsed="false">
      <c r="A15" s="9" t="s">
        <v>7</v>
      </c>
      <c r="B15" s="12" t="n">
        <v>-5046531.85</v>
      </c>
      <c r="C15" s="13" t="n">
        <f aca="false">-B15/B13</f>
        <v>0.00606194268413259</v>
      </c>
    </row>
    <row r="16" customFormat="false" ht="12.75" hidden="false" customHeight="true" outlineLevel="0" collapsed="false">
      <c r="A16" s="5"/>
      <c r="B16" s="1"/>
    </row>
    <row r="17" customFormat="false" ht="12.75" hidden="false" customHeight="true" outlineLevel="0" collapsed="false">
      <c r="A17" s="14" t="s">
        <v>10</v>
      </c>
      <c r="B17" s="15" t="n">
        <f aca="false">SUM(B13:B15)</f>
        <v>801612910.97</v>
      </c>
      <c r="C17" s="16" t="n">
        <f aca="false">+B17/B13</f>
        <v>0.962905152607097</v>
      </c>
    </row>
    <row r="18" customFormat="false" ht="12.75" hidden="false" customHeight="true" outlineLevel="0" collapsed="false">
      <c r="A18" s="14"/>
      <c r="B18" s="17"/>
    </row>
    <row r="19" customFormat="false" ht="12.75" hidden="false" customHeight="false" outlineLevel="0" collapsed="false">
      <c r="A19" s="18" t="s">
        <v>11</v>
      </c>
      <c r="B19" s="9"/>
    </row>
    <row r="20" customFormat="false" ht="12.75" hidden="false" customHeight="true" outlineLevel="0" collapsed="false">
      <c r="A20" s="9" t="s">
        <v>5</v>
      </c>
      <c r="B20" s="10" t="n">
        <v>848325629.7</v>
      </c>
      <c r="C20" s="2" t="n">
        <f aca="false">+B20/B20</f>
        <v>1</v>
      </c>
    </row>
    <row r="21" customFormat="false" ht="12.75" hidden="false" customHeight="true" outlineLevel="0" collapsed="false">
      <c r="A21" s="9" t="s">
        <v>12</v>
      </c>
      <c r="B21" s="11" t="n">
        <v>-12908276.5</v>
      </c>
      <c r="C21" s="2" t="n">
        <f aca="false">-B21/B20</f>
        <v>0.015216181202217</v>
      </c>
    </row>
    <row r="22" customFormat="false" ht="12.75" hidden="false" customHeight="true" outlineLevel="0" collapsed="false">
      <c r="A22" s="9" t="s">
        <v>7</v>
      </c>
      <c r="B22" s="12" t="n">
        <v>-532438.08</v>
      </c>
      <c r="C22" s="13" t="n">
        <f aca="false">-B22/B20</f>
        <v>0.000627634084553464</v>
      </c>
    </row>
    <row r="23" customFormat="false" ht="12.75" hidden="false" customHeight="true" outlineLevel="0" collapsed="false">
      <c r="A23" s="9"/>
      <c r="B23" s="19"/>
      <c r="C23" s="20"/>
    </row>
    <row r="24" customFormat="false" ht="13.5" hidden="false" customHeight="false" outlineLevel="0" collapsed="false">
      <c r="A24" s="14" t="s">
        <v>13</v>
      </c>
      <c r="B24" s="15" t="n">
        <f aca="false">SUM(B20:B22)</f>
        <v>834884915.12</v>
      </c>
      <c r="C24" s="16" t="n">
        <f aca="false">+B24/B20</f>
        <v>0.98415618471323</v>
      </c>
    </row>
    <row r="25" customFormat="false" ht="13.5" hidden="false" customHeight="false" outlineLevel="0" collapsed="false">
      <c r="A25" s="5"/>
    </row>
    <row r="26" customFormat="false" ht="12.75" hidden="false" customHeight="false" outlineLevel="0" collapsed="false">
      <c r="A26" s="18" t="s">
        <v>14</v>
      </c>
      <c r="B26" s="9"/>
    </row>
    <row r="27" customFormat="false" ht="12.75" hidden="false" customHeight="true" outlineLevel="0" collapsed="false">
      <c r="A27" s="9" t="s">
        <v>15</v>
      </c>
      <c r="B27" s="10" t="n">
        <f aca="false">-B7</f>
        <v>8404442.85</v>
      </c>
      <c r="C27" s="2" t="n">
        <f aca="false">+B27/B30</f>
        <v>0.244238363655688</v>
      </c>
    </row>
    <row r="28" customFormat="false" ht="12.75" hidden="false" customHeight="true" outlineLevel="0" collapsed="false">
      <c r="A28" s="9" t="s">
        <v>16</v>
      </c>
      <c r="B28" s="11" t="n">
        <f aca="false">-B14</f>
        <v>25834711.77</v>
      </c>
      <c r="C28" s="2" t="n">
        <f aca="false">+B28/B30</f>
        <v>0.750772875827354</v>
      </c>
    </row>
    <row r="29" customFormat="false" ht="12.75" hidden="false" customHeight="true" outlineLevel="0" collapsed="false">
      <c r="A29" s="1" t="s">
        <v>17</v>
      </c>
      <c r="B29" s="21" t="n">
        <v>171667.35</v>
      </c>
      <c r="C29" s="13" t="n">
        <f aca="false">+B29/B30</f>
        <v>0.0049887605169578</v>
      </c>
    </row>
    <row r="30" customFormat="false" ht="12.75" hidden="false" customHeight="true" outlineLevel="0" collapsed="false">
      <c r="A30" s="9" t="s">
        <v>18</v>
      </c>
      <c r="B30" s="11" t="n">
        <f aca="false">SUM(B27:B29)</f>
        <v>34410821.97</v>
      </c>
      <c r="C30" s="2" t="n">
        <f aca="false">+B30/B30</f>
        <v>1</v>
      </c>
    </row>
    <row r="31" customFormat="false" ht="12.75" hidden="false" customHeight="true" outlineLevel="0" collapsed="false">
      <c r="A31" s="9" t="s">
        <v>19</v>
      </c>
      <c r="B31" s="12" t="n">
        <f aca="false">-B6</f>
        <v>-21502545.47</v>
      </c>
      <c r="C31" s="13" t="n">
        <f aca="false">-B31/B30</f>
        <v>0.62487741469083</v>
      </c>
    </row>
    <row r="32" customFormat="false" ht="12.75" hidden="false" customHeight="true" outlineLevel="0" collapsed="false">
      <c r="B32" s="9"/>
    </row>
    <row r="33" customFormat="false" ht="13.5" hidden="false" customHeight="false" outlineLevel="0" collapsed="false">
      <c r="A33" s="14" t="s">
        <v>20</v>
      </c>
      <c r="B33" s="15" t="n">
        <f aca="false">+B31+B30</f>
        <v>12908276.5</v>
      </c>
      <c r="C33" s="16" t="n">
        <f aca="false">+B33/B30</f>
        <v>0.37512258530917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22"/>
    </row>
    <row r="36" customFormat="false" ht="12.75" hidden="false" customHeight="false" outlineLevel="0" collapsed="false">
      <c r="A36" s="23" t="s">
        <v>21</v>
      </c>
    </row>
    <row r="37" customFormat="false" ht="12.75" hidden="false" customHeight="false" outlineLevel="0" collapsed="false">
      <c r="A37" s="23" t="s">
        <v>22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5" right="0.2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&amp;LCertification May 17, 2001&amp;CPage &amp;P of &amp;N&amp;RTrade Month February 2001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2001-05-25T19:04:18Z</cp:lastPrinted>
  <dcterms:modified xsi:type="dcterms:W3CDTF">2001-06-06T19:00:03Z</dcterms:modified>
  <cp:revision>0</cp:revision>
  <dc:subject/>
  <dc:title/>
</cp:coreProperties>
</file>