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ice" sheetId="1" state="visible" r:id="rId3"/>
  </sheets>
  <externalReferences>
    <externalReference r:id="rId4"/>
  </externalReferences>
  <definedNames>
    <definedName function="false" hidden="false" localSheetId="0" name="_xlnm.Print_Area" vbProcedure="false">notice!$A$1:$E$49</definedName>
    <definedName function="false" hidden="false" name="database_dec" vbProcedure="false">#REF!</definedName>
    <definedName function="false" hidden="false" name="database_jan01" vbProcedure="false">#REF!</definedName>
    <definedName function="false" hidden="false" name="database_nov" vbProcedure="false">#REF!</definedName>
    <definedName function="false" hidden="false" name="_MARKET_AP" vbProcedure="false">[1]Summary!$F$8</definedName>
    <definedName function="false" hidden="false" name="_MARKET_SHORTFALL" vbProcedure="false">[1]Summary!$F$12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<sst xmlns="http://schemas.openxmlformats.org/spreadsheetml/2006/main" count="30" uniqueCount="24">
  <si>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Market Notice</t>
  </si>
  <si>
    <t xml:space="preserve">Summary of CDWR (CERS) Settlement for January 2001 </t>
  </si>
  <si>
    <t xml:space="preserve">GMC Net Billings</t>
  </si>
  <si>
    <t xml:space="preserve">Outstanding 1/31/02</t>
  </si>
  <si>
    <t xml:space="preserve">Collected 1/31/02</t>
  </si>
  <si>
    <t xml:space="preserve">Remaining Unpaid</t>
  </si>
  <si>
    <t xml:space="preserve">Market Billings Due From SCs</t>
  </si>
  <si>
    <t xml:space="preserve">Adjustment for CERS billing</t>
  </si>
  <si>
    <t xml:space="preserve">Market Billings Due To SCs</t>
  </si>
  <si>
    <t xml:space="preserve">Payments</t>
  </si>
  <si>
    <t xml:space="preserve">Offsets</t>
  </si>
  <si>
    <t xml:space="preserve">Cash Summary</t>
  </si>
  <si>
    <t xml:space="preserve">GMC collection </t>
  </si>
  <si>
    <t xml:space="preserve">Market collection </t>
  </si>
  <si>
    <t xml:space="preserve">Interest collected on reserve funds</t>
  </si>
  <si>
    <t xml:space="preserve">Total Collections</t>
  </si>
  <si>
    <t xml:space="preserve">Held in escrows (see below)</t>
  </si>
  <si>
    <t xml:space="preserve">Subtotal</t>
  </si>
  <si>
    <t xml:space="preserve">Amount Distributed to SCs</t>
  </si>
  <si>
    <r>
      <rPr>
        <i val="true"/>
        <u val="single"/>
        <sz val="10"/>
        <rFont val="Arial"/>
        <family val="2"/>
      </rPr>
      <t xml:space="preserve">Payment Date</t>
    </r>
    <r>
      <rPr>
        <i val="true"/>
        <sz val="10"/>
        <rFont val="Arial"/>
        <family val="2"/>
      </rPr>
      <t xml:space="preserve"> - Payments to ISO Creditors were made on February 1, 2002</t>
    </r>
  </si>
  <si>
    <r>
      <rPr>
        <i val="true"/>
        <u val="single"/>
        <sz val="10"/>
        <rFont val="Arial"/>
        <family val="2"/>
      </rPr>
      <t xml:space="preserve">Invoice Number</t>
    </r>
    <r>
      <rPr>
        <i val="true"/>
        <sz val="10"/>
        <rFont val="Arial"/>
        <family val="2"/>
      </rPr>
      <t xml:space="preserve"> - Payment wires indicate the invoice being paid.</t>
    </r>
  </si>
  <si>
    <r>
      <rPr>
        <i val="true"/>
        <u val="single"/>
        <sz val="10"/>
        <rFont val="Arial"/>
        <family val="2"/>
      </rPr>
      <t xml:space="preserve">Escrows</t>
    </r>
    <r>
      <rPr>
        <i val="true"/>
        <sz val="10"/>
        <rFont val="Arial"/>
        <family val="2"/>
      </rPr>
      <t xml:space="preserve"> - One Escrow has been established pending determination of applicability of FERC ruling to SCE TO</t>
    </r>
  </si>
  <si>
    <t xml:space="preserve">                and PG&amp;E TO liabilities. Another escrow has been established pending the resolution of the validity</t>
  </si>
  <si>
    <t xml:space="preserve">                of billings to a specific SC.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</si>
</sst>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_(* #,##0.00_);_(* \(#,##0.00\);_(* \-??_);_(@_)"/>
    <numFmt numFmtId="167" formatCode="_(\$* #,##0.00_);_(\$* \(#,##0.00\);_(\$* \-??_);_(@_)"/>
    <numFmt numFmtId="168" formatCode="0.00%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9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i val="true"/>
      <u val="singl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U:/MKIverson/Market/PRELIM%20MKT%202-2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Market_AR"/>
      <sheetName val="GMC_AR"/>
      <sheetName val="Market_AP"/>
      <sheetName val="GMC_AP"/>
      <sheetName val="Accounts"/>
      <sheetName val="NameMap"/>
      <sheetName val="Invoices"/>
      <sheetName val="Wi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68.99"/>
    <col collapsed="false" customWidth="true" hidden="false" outlineLevel="0" max="2" min="2" style="0" width="1.7"/>
    <col collapsed="false" customWidth="true" hidden="false" outlineLevel="0" max="3" min="3" style="0" width="16.56"/>
    <col collapsed="false" customWidth="true" hidden="false" outlineLevel="0" max="4" min="4" style="0" width="1.7"/>
    <col collapsed="false" customWidth="true" hidden="false" outlineLevel="0" max="5" min="5" style="2" width="7.99"/>
  </cols>
  <sheetData>
    <row r="1" customFormat="false" ht="15.75" hidden="false" customHeight="false" outlineLevel="0" collapsed="false">
      <c r="A1" s="3" t="s">
        <v>0</v>
      </c>
      <c r="B1" s="3"/>
      <c r="C1" s="3"/>
      <c r="D1" s="3"/>
      <c r="E1" s="3"/>
    </row>
    <row r="2" customFormat="false" ht="15.75" hidden="false" customHeight="false" outlineLevel="0" collapsed="false">
      <c r="A2" s="3" t="s">
        <v>1</v>
      </c>
      <c r="B2" s="3"/>
      <c r="C2" s="3"/>
      <c r="D2" s="3"/>
      <c r="E2" s="3"/>
    </row>
    <row r="3" customFormat="false" ht="12.75" hidden="false" customHeight="false" outlineLevel="0" collapsed="false">
      <c r="A3" s="4"/>
      <c r="B3" s="1"/>
      <c r="C3" s="1"/>
      <c r="D3" s="1"/>
    </row>
    <row r="4" customFormat="false" ht="12.75" hidden="false" customHeight="false" outlineLevel="0" collapsed="false">
      <c r="A4" s="4"/>
      <c r="B4" s="1"/>
      <c r="C4" s="1"/>
      <c r="D4" s="1"/>
    </row>
    <row r="5" customFormat="false" ht="12.75" hidden="false" customHeight="false" outlineLevel="0" collapsed="false">
      <c r="A5" s="5" t="s">
        <v>2</v>
      </c>
      <c r="B5" s="1"/>
      <c r="C5" s="6" t="n">
        <v>36892</v>
      </c>
      <c r="D5" s="1"/>
    </row>
    <row r="6" customFormat="false" ht="12.75" hidden="false" customHeight="false" outlineLevel="0" collapsed="false">
      <c r="A6" s="5"/>
      <c r="B6" s="1"/>
      <c r="C6" s="1"/>
      <c r="D6" s="1"/>
    </row>
    <row r="7" customFormat="false" ht="12.75" hidden="false" customHeight="false" outlineLevel="0" collapsed="false">
      <c r="A7" s="7" t="s">
        <v>3</v>
      </c>
      <c r="B7" s="1"/>
      <c r="C7" s="8" t="n">
        <v>2830580.72</v>
      </c>
      <c r="D7" s="1"/>
      <c r="E7" s="9" t="n">
        <f aca="false">+C7/$C$7</f>
        <v>1</v>
      </c>
    </row>
    <row r="8" customFormat="false" ht="12.75" hidden="false" customHeight="false" outlineLevel="0" collapsed="false">
      <c r="A8" s="7" t="s">
        <v>4</v>
      </c>
      <c r="B8" s="1"/>
      <c r="C8" s="10" t="n">
        <v>-2596323.97</v>
      </c>
      <c r="D8" s="1"/>
      <c r="E8" s="9" t="n">
        <f aca="false">+C8/$C$7</f>
        <v>-0.917240745566867</v>
      </c>
    </row>
    <row r="9" customFormat="false" ht="13.5" hidden="false" customHeight="false" outlineLevel="0" collapsed="false">
      <c r="A9" s="11" t="s">
        <v>5</v>
      </c>
      <c r="B9" s="1"/>
      <c r="C9" s="12" t="n">
        <f aca="false">SUM(C7:C8)</f>
        <v>234256.75</v>
      </c>
      <c r="D9" s="1"/>
      <c r="E9" s="9" t="n">
        <f aca="false">+C9/$C$7</f>
        <v>0.0827592544331327</v>
      </c>
    </row>
    <row r="10" customFormat="false" ht="13.5" hidden="false" customHeight="false" outlineLevel="0" collapsed="false">
      <c r="B10" s="1"/>
      <c r="C10" s="10"/>
      <c r="D10" s="1"/>
      <c r="E10" s="9"/>
    </row>
    <row r="11" customFormat="false" ht="12.75" hidden="false" customHeight="false" outlineLevel="0" collapsed="false">
      <c r="B11" s="1"/>
      <c r="C11" s="10"/>
      <c r="D11" s="1"/>
      <c r="E11" s="9"/>
    </row>
    <row r="12" customFormat="false" ht="12.75" hidden="false" customHeight="false" outlineLevel="0" collapsed="false">
      <c r="B12" s="1"/>
      <c r="C12" s="10"/>
      <c r="D12" s="1"/>
      <c r="E12" s="9"/>
    </row>
    <row r="13" customFormat="false" ht="12.75" hidden="false" customHeight="false" outlineLevel="0" collapsed="false">
      <c r="A13" s="13" t="s">
        <v>6</v>
      </c>
      <c r="B13" s="1"/>
      <c r="C13" s="6" t="n">
        <v>36892</v>
      </c>
      <c r="D13" s="1"/>
      <c r="E13" s="9"/>
    </row>
    <row r="14" customFormat="false" ht="12.75" hidden="false" customHeight="false" outlineLevel="0" collapsed="false">
      <c r="B14" s="1"/>
      <c r="C14" s="1"/>
      <c r="D14" s="1"/>
      <c r="E14" s="9"/>
    </row>
    <row r="15" customFormat="false" ht="12.75" hidden="false" customHeight="false" outlineLevel="0" collapsed="false">
      <c r="A15" s="7" t="s">
        <v>3</v>
      </c>
      <c r="B15" s="1"/>
      <c r="C15" s="8" t="n">
        <v>799341314.94</v>
      </c>
      <c r="D15" s="1"/>
      <c r="E15" s="9" t="n">
        <f aca="false">+C15/$C$15</f>
        <v>1</v>
      </c>
    </row>
    <row r="16" customFormat="false" ht="12.75" hidden="false" customHeight="false" outlineLevel="0" collapsed="false">
      <c r="A16" s="7" t="s">
        <v>7</v>
      </c>
      <c r="B16" s="1"/>
      <c r="C16" s="10" t="n">
        <v>-196596656.98</v>
      </c>
      <c r="D16" s="1"/>
      <c r="E16" s="9" t="n">
        <f aca="false">+C16/$C$15</f>
        <v>-0.245948324333463</v>
      </c>
    </row>
    <row r="17" customFormat="false" ht="12.75" hidden="false" customHeight="false" outlineLevel="0" collapsed="false">
      <c r="A17" s="7" t="s">
        <v>4</v>
      </c>
      <c r="B17" s="1"/>
      <c r="C17" s="10" t="n">
        <v>-155614362.93</v>
      </c>
      <c r="D17" s="1"/>
      <c r="E17" s="9" t="n">
        <f aca="false">+C17/$C$15</f>
        <v>-0.1946782432254</v>
      </c>
    </row>
    <row r="18" customFormat="false" ht="13.5" hidden="false" customHeight="false" outlineLevel="0" collapsed="false">
      <c r="A18" s="11" t="s">
        <v>5</v>
      </c>
      <c r="B18" s="1"/>
      <c r="C18" s="12" t="n">
        <f aca="false">SUM(C15:C17)</f>
        <v>447130295.03</v>
      </c>
      <c r="D18" s="1"/>
      <c r="E18" s="9" t="n">
        <f aca="false">+C18/$C$15</f>
        <v>0.559373432441138</v>
      </c>
    </row>
    <row r="19" customFormat="false" ht="13.5" hidden="false" customHeight="false" outlineLevel="0" collapsed="false">
      <c r="A19" s="11"/>
      <c r="B19" s="1"/>
      <c r="C19" s="14"/>
      <c r="D19" s="1"/>
      <c r="E19" s="9"/>
    </row>
    <row r="20" customFormat="false" ht="12.75" hidden="false" customHeight="false" outlineLevel="0" collapsed="false">
      <c r="A20" s="11"/>
      <c r="B20" s="1"/>
      <c r="C20" s="14"/>
      <c r="D20" s="1"/>
      <c r="E20" s="9"/>
    </row>
    <row r="21" customFormat="false" ht="12.75" hidden="false" customHeight="false" outlineLevel="0" collapsed="false">
      <c r="A21" s="11"/>
      <c r="B21" s="1"/>
      <c r="C21" s="14"/>
      <c r="D21" s="1"/>
      <c r="E21" s="9"/>
    </row>
    <row r="22" customFormat="false" ht="12.75" hidden="false" customHeight="false" outlineLevel="0" collapsed="false">
      <c r="A22" s="13" t="s">
        <v>8</v>
      </c>
      <c r="B22" s="9"/>
      <c r="C22" s="6" t="n">
        <v>36892</v>
      </c>
      <c r="D22" s="9"/>
      <c r="E22" s="9"/>
    </row>
    <row r="23" customFormat="false" ht="12.75" hidden="false" customHeight="false" outlineLevel="0" collapsed="false">
      <c r="B23" s="9"/>
      <c r="C23" s="1"/>
      <c r="D23" s="9"/>
      <c r="E23" s="9"/>
    </row>
    <row r="24" customFormat="false" ht="12.75" hidden="false" customHeight="false" outlineLevel="0" collapsed="false">
      <c r="A24" s="7" t="s">
        <v>3</v>
      </c>
      <c r="B24" s="9"/>
      <c r="C24" s="8" t="n">
        <v>823514178.9</v>
      </c>
      <c r="D24" s="9"/>
      <c r="E24" s="9" t="n">
        <f aca="false">+C24/$C$24</f>
        <v>1</v>
      </c>
    </row>
    <row r="25" customFormat="false" ht="12.75" hidden="false" customHeight="false" outlineLevel="0" collapsed="false">
      <c r="A25" s="7" t="s">
        <v>7</v>
      </c>
      <c r="B25" s="9"/>
      <c r="C25" s="10" t="n">
        <v>-196497329.4</v>
      </c>
      <c r="D25" s="9"/>
      <c r="E25" s="9" t="n">
        <f aca="false">+C25/$C$24</f>
        <v>-0.23860831353562</v>
      </c>
    </row>
    <row r="26" customFormat="false" ht="12.75" hidden="false" customHeight="false" outlineLevel="0" collapsed="false">
      <c r="A26" s="7" t="s">
        <v>9</v>
      </c>
      <c r="B26" s="9"/>
      <c r="C26" s="10" t="n">
        <v>-158255358.92</v>
      </c>
      <c r="D26" s="9"/>
      <c r="E26" s="9" t="n">
        <f aca="false">+C26/$C$24</f>
        <v>-0.192170776138169</v>
      </c>
    </row>
    <row r="27" customFormat="false" ht="12.75" hidden="false" customHeight="false" outlineLevel="0" collapsed="false">
      <c r="A27" s="7" t="s">
        <v>10</v>
      </c>
      <c r="B27" s="9"/>
      <c r="C27" s="15" t="n">
        <v>-1942061.56</v>
      </c>
      <c r="D27" s="9"/>
      <c r="E27" s="9" t="n">
        <f aca="false">+C27/$C$24</f>
        <v>-0.0023582612294473</v>
      </c>
    </row>
    <row r="28" customFormat="false" ht="13.5" hidden="false" customHeight="false" outlineLevel="0" collapsed="false">
      <c r="A28" s="11" t="s">
        <v>5</v>
      </c>
      <c r="B28" s="9"/>
      <c r="C28" s="12" t="n">
        <f aca="false">ROUND(SUM(C24:C27),2)</f>
        <v>466819429.02</v>
      </c>
      <c r="D28" s="9"/>
      <c r="E28" s="9" t="n">
        <f aca="false">+C28/$C$24</f>
        <v>0.566862649096763</v>
      </c>
    </row>
    <row r="29" customFormat="false" ht="13.5" hidden="false" customHeight="false" outlineLevel="0" collapsed="false"/>
    <row r="32" customFormat="false" ht="12.75" hidden="false" customHeight="false" outlineLevel="0" collapsed="false">
      <c r="A32" s="16" t="s">
        <v>11</v>
      </c>
      <c r="B32" s="1"/>
      <c r="C32" s="6" t="n">
        <v>36892</v>
      </c>
      <c r="D32" s="1"/>
    </row>
    <row r="33" customFormat="false" ht="12.75" hidden="false" customHeight="false" outlineLevel="0" collapsed="false">
      <c r="B33" s="1"/>
      <c r="C33" s="1"/>
      <c r="D33" s="1"/>
      <c r="E33" s="17"/>
    </row>
    <row r="34" customFormat="false" ht="12.75" hidden="false" customHeight="true" outlineLevel="0" collapsed="false">
      <c r="A34" s="7" t="s">
        <v>12</v>
      </c>
      <c r="B34" s="1"/>
      <c r="C34" s="8" t="n">
        <f aca="false">-C8</f>
        <v>2596323.97</v>
      </c>
      <c r="D34" s="1"/>
    </row>
    <row r="35" customFormat="false" ht="12.75" hidden="false" customHeight="true" outlineLevel="0" collapsed="false">
      <c r="A35" s="7" t="s">
        <v>13</v>
      </c>
      <c r="B35" s="7"/>
      <c r="C35" s="18" t="n">
        <f aca="false">-C17</f>
        <v>155614362.93</v>
      </c>
      <c r="D35" s="7"/>
      <c r="E35" s="19"/>
    </row>
    <row r="36" customFormat="false" ht="12.75" hidden="false" customHeight="true" outlineLevel="0" collapsed="false">
      <c r="A36" s="11" t="s">
        <v>14</v>
      </c>
      <c r="B36" s="1"/>
      <c r="C36" s="20" t="n">
        <v>44672.02</v>
      </c>
      <c r="D36" s="7"/>
      <c r="E36" s="19"/>
    </row>
    <row r="37" customFormat="false" ht="12.75" hidden="false" customHeight="true" outlineLevel="0" collapsed="false">
      <c r="A37" s="7" t="s">
        <v>15</v>
      </c>
      <c r="B37" s="1"/>
      <c r="C37" s="20" t="n">
        <f aca="false">SUM(C34:C36)</f>
        <v>158255358.92</v>
      </c>
      <c r="D37" s="7"/>
    </row>
    <row r="38" customFormat="false" ht="12.75" hidden="false" customHeight="true" outlineLevel="0" collapsed="false">
      <c r="A38" s="7"/>
      <c r="B38" s="7"/>
      <c r="C38" s="18"/>
      <c r="D38" s="7"/>
    </row>
    <row r="39" customFormat="false" ht="12.75" hidden="false" customHeight="true" outlineLevel="0" collapsed="false">
      <c r="A39" s="11" t="s">
        <v>16</v>
      </c>
      <c r="B39" s="7"/>
      <c r="C39" s="15" t="n">
        <v>-21991975.43</v>
      </c>
      <c r="D39" s="7"/>
      <c r="E39" s="19"/>
    </row>
    <row r="40" customFormat="false" ht="12.75" hidden="false" customHeight="true" outlineLevel="0" collapsed="false">
      <c r="A40" s="11" t="s">
        <v>17</v>
      </c>
      <c r="B40" s="7"/>
      <c r="C40" s="21" t="n">
        <f aca="false">SUM(C39)</f>
        <v>-21991975.43</v>
      </c>
      <c r="D40" s="7"/>
      <c r="E40" s="19"/>
    </row>
    <row r="41" customFormat="false" ht="12.75" hidden="false" customHeight="true" outlineLevel="0" collapsed="false">
      <c r="A41" s="11"/>
      <c r="B41" s="7"/>
      <c r="C41" s="22"/>
      <c r="D41" s="7"/>
      <c r="E41" s="19"/>
    </row>
    <row r="42" customFormat="false" ht="13.5" hidden="false" customHeight="false" outlineLevel="0" collapsed="false">
      <c r="A42" s="23" t="s">
        <v>18</v>
      </c>
      <c r="B42" s="7"/>
      <c r="C42" s="24" t="n">
        <f aca="false">+C37+C40</f>
        <v>136263383.49</v>
      </c>
      <c r="D42" s="7"/>
    </row>
    <row r="43" customFormat="false" ht="13.5" hidden="false" customHeight="false" outlineLevel="0" collapsed="false"/>
    <row r="44" customFormat="false" ht="12.75" hidden="false" customHeight="false" outlineLevel="0" collapsed="false">
      <c r="C44" s="25"/>
    </row>
    <row r="45" customFormat="false" ht="12.75" hidden="false" customHeight="false" outlineLevel="0" collapsed="false">
      <c r="A45" s="26" t="s">
        <v>19</v>
      </c>
    </row>
    <row r="46" customFormat="false" ht="12.75" hidden="false" customHeight="false" outlineLevel="0" collapsed="false">
      <c r="A46" s="26" t="s">
        <v>20</v>
      </c>
    </row>
    <row r="47" customFormat="false" ht="12.75" hidden="false" customHeight="false" outlineLevel="0" collapsed="false">
      <c r="A47" s="26" t="s">
        <v>21</v>
      </c>
    </row>
    <row r="48" customFormat="false" ht="12.75" hidden="false" customHeight="false" outlineLevel="0" collapsed="false">
      <c r="A48" s="27" t="s">
        <v>22</v>
      </c>
    </row>
    <row r="49" customFormat="false" ht="12.75" hidden="false" customHeight="false" outlineLevel="0" collapsed="false">
      <c r="A49" s="27" t="s">
        <v>23</v>
      </c>
    </row>
    <row r="50" customFormat="false" ht="12.75" hidden="false" customHeight="false" outlineLevel="0" collapsed="false">
      <c r="C50" s="28"/>
    </row>
  </sheetData>
  <mergeCells count="2">
    <mergeCell ref="A1:E1"/>
    <mergeCell ref="A2:E2"/>
  </mergeCells>
  <printOptions headings="false" gridLines="false" gridLinesSet="true" horizontalCentered="false" verticalCentered="false"/>
  <pageMargins left="0.5" right="0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1998-02-16T23:11:47Z</dcterms:created>
  <dc:creator>Brown and Caldwell</dc:creator>
  <dc:description/>
  <dc:language>en-US</dc:language>
  <cp:lastModifiedBy>mepstein</cp:lastModifiedBy>
  <cp:lastPrinted>2002-02-06T16:19:13Z</cp:lastPrinted>
  <dcterms:modified xsi:type="dcterms:W3CDTF">2002-02-06T21:42:21Z</dcterms:modified>
  <cp:revision>0</cp:revision>
  <dc:subject/>
  <dc:title/>
</cp:coreProperties>
</file>