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Debtor'!$A$1:$G$52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<sst xmlns="http://schemas.openxmlformats.org/spreadsheetml/2006/main" count="33" uniqueCount="26">
  <si>
    <t xml:space="preserve">Market Notice</t>
  </si>
  <si>
    <t xml:space="preserve">Summary of Settlement for CDWR (CERS) July 2001 Invoices</t>
  </si>
  <si>
    <t xml:space="preserve">GMC Net Billings</t>
  </si>
  <si>
    <t xml:space="preserve">Balance Unpaid 1/24//02</t>
  </si>
  <si>
    <t xml:space="preserve">Adjustment for CERS July billing</t>
  </si>
  <si>
    <t xml:space="preserve">Collected 1/24/02</t>
  </si>
  <si>
    <t xml:space="preserve">Remaining Unpaid</t>
  </si>
  <si>
    <t xml:space="preserve">Market Billings Due From SCs</t>
  </si>
  <si>
    <t xml:space="preserve">Market Billings Due To SCs</t>
  </si>
  <si>
    <t xml:space="preserve">Payments</t>
  </si>
  <si>
    <t xml:space="preserve">Offsets</t>
  </si>
  <si>
    <t xml:space="preserve">Cash Summary</t>
  </si>
  <si>
    <t xml:space="preserve">Total</t>
  </si>
  <si>
    <t xml:space="preserve">GMC collection 1/24/02</t>
  </si>
  <si>
    <t xml:space="preserve">Market collection 1/24/02</t>
  </si>
  <si>
    <t xml:space="preserve">Transfer from CERS reserve</t>
  </si>
  <si>
    <t xml:space="preserve">Interest collected on reserve funds</t>
  </si>
  <si>
    <t xml:space="preserve">Total Collections</t>
  </si>
  <si>
    <t xml:space="preserve">Transfer to earlier months</t>
  </si>
  <si>
    <t xml:space="preserve">Held in escrow (see below)</t>
  </si>
  <si>
    <t xml:space="preserve">Subtotal</t>
  </si>
  <si>
    <t xml:space="preserve">Amount Distributed to SCs</t>
  </si>
  <si>
    <t xml:space="preserve">Payments to ISO Creditors were made on January 29, 2002</t>
  </si>
  <si>
    <t xml:space="preserve">Payment wires indicate the invoice being paid.</t>
  </si>
  <si>
    <t xml:space="preserve">The CERS Market Reserve was carried forward from the June CERS settlement.</t>
  </si>
  <si>
    <t xml:space="preserve">The Escrow has been established pending determination of applicability of FERC ruling to SCE TO and PG&amp;E TO liabilities.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</si>
</sst>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_(* #,##0.00_);_(* \(#,##0.00\);_(* \-??_);_(@_)"/>
    <numFmt numFmtId="167" formatCode="_(\$* #,##0.00_);_(\$* \(#,##0.00\);_(\$* \-??_);_(@_)"/>
    <numFmt numFmtId="168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42"/>
    <col collapsed="false" customWidth="true" hidden="false" outlineLevel="0" max="2" min="2" style="1" width="12.85"/>
    <col collapsed="false" customWidth="true" hidden="false" outlineLevel="0" max="3" min="3" style="0" width="1.7"/>
    <col collapsed="false" customWidth="true" hidden="false" outlineLevel="0" max="4" min="4" style="0" width="16.56"/>
    <col collapsed="false" customWidth="true" hidden="false" outlineLevel="0" max="5" min="5" style="0" width="1.7"/>
    <col collapsed="false" customWidth="true" hidden="false" outlineLevel="0" max="6" min="6" style="2" width="7.99"/>
    <col collapsed="false" customWidth="true" hidden="false" outlineLevel="0" max="7" min="7" style="0" width="15.99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false" outlineLevel="0" collapsed="false">
      <c r="A3" s="4"/>
      <c r="B3" s="4"/>
      <c r="C3" s="1"/>
      <c r="D3" s="1"/>
      <c r="E3" s="1"/>
      <c r="G3" s="1"/>
    </row>
    <row r="4" customFormat="false" ht="12.75" hidden="false" customHeight="false" outlineLevel="0" collapsed="false">
      <c r="A4" s="4"/>
      <c r="B4" s="4"/>
      <c r="C4" s="1"/>
      <c r="D4" s="1"/>
      <c r="E4" s="1"/>
      <c r="G4" s="1"/>
    </row>
    <row r="5" customFormat="false" ht="12.75" hidden="false" customHeight="false" outlineLevel="0" collapsed="false">
      <c r="A5" s="4"/>
      <c r="B5" s="4"/>
      <c r="C5" s="1"/>
      <c r="D5" s="1"/>
      <c r="E5" s="1"/>
      <c r="G5" s="1"/>
    </row>
    <row r="6" customFormat="false" ht="12.75" hidden="false" customHeight="false" outlineLevel="0" collapsed="false">
      <c r="A6" s="5" t="s">
        <v>2</v>
      </c>
      <c r="B6" s="5"/>
      <c r="C6" s="1"/>
      <c r="D6" s="6" t="n">
        <v>37073</v>
      </c>
      <c r="E6" s="1"/>
      <c r="G6" s="1"/>
    </row>
    <row r="7" customFormat="false" ht="12.75" hidden="false" customHeight="false" outlineLevel="0" collapsed="false">
      <c r="A7" s="5"/>
      <c r="B7" s="5"/>
      <c r="C7" s="1"/>
      <c r="D7" s="1"/>
      <c r="E7" s="1"/>
      <c r="G7" s="1"/>
    </row>
    <row r="8" customFormat="false" ht="12.75" hidden="false" customHeight="false" outlineLevel="0" collapsed="false">
      <c r="A8" s="7" t="s">
        <v>3</v>
      </c>
      <c r="B8" s="7"/>
      <c r="C8" s="1"/>
      <c r="D8" s="8" t="n">
        <v>2909915.17</v>
      </c>
      <c r="E8" s="1"/>
      <c r="F8" s="9" t="n">
        <f aca="false">+D8/$D$8</f>
        <v>1</v>
      </c>
      <c r="G8" s="1"/>
    </row>
    <row r="9" customFormat="false" ht="12.75" hidden="false" customHeight="false" outlineLevel="0" collapsed="false">
      <c r="A9" s="7" t="s">
        <v>4</v>
      </c>
      <c r="B9" s="7"/>
      <c r="C9" s="1"/>
      <c r="D9" s="10" t="n">
        <v>16537.87</v>
      </c>
      <c r="E9" s="1"/>
      <c r="F9" s="9" t="n">
        <f aca="false">+D9/$D$8</f>
        <v>0.00568328251300879</v>
      </c>
      <c r="G9" s="1"/>
    </row>
    <row r="10" customFormat="false" ht="12.75" hidden="false" customHeight="false" outlineLevel="0" collapsed="false">
      <c r="A10" s="7" t="s">
        <v>5</v>
      </c>
      <c r="B10" s="7"/>
      <c r="C10" s="1"/>
      <c r="D10" s="10" t="n">
        <v>-2456593.32</v>
      </c>
      <c r="E10" s="1"/>
      <c r="F10" s="9" t="n">
        <f aca="false">+D10/$D$8</f>
        <v>-0.844214754205361</v>
      </c>
      <c r="G10" s="1"/>
    </row>
    <row r="11" customFormat="false" ht="13.5" hidden="false" customHeight="false" outlineLevel="0" collapsed="false">
      <c r="A11" s="11" t="s">
        <v>6</v>
      </c>
      <c r="B11" s="11"/>
      <c r="C11" s="1"/>
      <c r="D11" s="12" t="n">
        <f aca="false">SUM(D8:D10)</f>
        <v>469859.72</v>
      </c>
      <c r="E11" s="1"/>
      <c r="F11" s="9" t="n">
        <f aca="false">+D11/$D$8</f>
        <v>0.161468528307648</v>
      </c>
      <c r="G11" s="1"/>
    </row>
    <row r="12" customFormat="false" ht="13.5" hidden="false" customHeight="false" outlineLevel="0" collapsed="false">
      <c r="C12" s="1"/>
      <c r="D12" s="10"/>
      <c r="E12" s="1"/>
      <c r="F12" s="9"/>
      <c r="G12" s="1"/>
    </row>
    <row r="13" customFormat="false" ht="12.75" hidden="false" customHeight="false" outlineLevel="0" collapsed="false">
      <c r="C13" s="1"/>
      <c r="D13" s="10"/>
      <c r="E13" s="1"/>
      <c r="F13" s="9"/>
      <c r="G13" s="1"/>
    </row>
    <row r="14" customFormat="false" ht="12.75" hidden="false" customHeight="false" outlineLevel="0" collapsed="false">
      <c r="C14" s="1"/>
      <c r="D14" s="10"/>
      <c r="E14" s="1"/>
      <c r="F14" s="9"/>
      <c r="G14" s="1"/>
    </row>
    <row r="15" customFormat="false" ht="12.75" hidden="false" customHeight="false" outlineLevel="0" collapsed="false">
      <c r="A15" s="13" t="s">
        <v>7</v>
      </c>
      <c r="B15" s="13"/>
      <c r="C15" s="1"/>
      <c r="D15" s="6" t="n">
        <v>37073</v>
      </c>
      <c r="E15" s="1"/>
      <c r="F15" s="9"/>
      <c r="G15" s="1"/>
    </row>
    <row r="16" customFormat="false" ht="12.75" hidden="false" customHeight="false" outlineLevel="0" collapsed="false">
      <c r="C16" s="1"/>
      <c r="D16" s="1"/>
      <c r="E16" s="1"/>
      <c r="F16" s="9"/>
      <c r="G16" s="1"/>
    </row>
    <row r="17" customFormat="false" ht="12.75" hidden="false" customHeight="false" outlineLevel="0" collapsed="false">
      <c r="A17" s="7" t="s">
        <v>3</v>
      </c>
      <c r="B17" s="7"/>
      <c r="C17" s="1"/>
      <c r="D17" s="8" t="n">
        <v>144458214.1</v>
      </c>
      <c r="E17" s="1"/>
      <c r="F17" s="9" t="n">
        <f aca="false">+D17/$D$17</f>
        <v>1</v>
      </c>
      <c r="G17" s="1"/>
    </row>
    <row r="18" customFormat="false" ht="12.75" hidden="false" customHeight="false" outlineLevel="0" collapsed="false">
      <c r="A18" s="7" t="s">
        <v>4</v>
      </c>
      <c r="B18" s="7"/>
      <c r="C18" s="1"/>
      <c r="D18" s="10" t="n">
        <v>-89776072.56</v>
      </c>
      <c r="E18" s="1"/>
      <c r="F18" s="9" t="n">
        <f aca="false">+D18/$D$17</f>
        <v>-0.621467412700072</v>
      </c>
      <c r="G18" s="1"/>
    </row>
    <row r="19" customFormat="false" ht="12.75" hidden="false" customHeight="false" outlineLevel="0" collapsed="false">
      <c r="A19" s="7" t="s">
        <v>5</v>
      </c>
      <c r="B19" s="7"/>
      <c r="C19" s="1"/>
      <c r="D19" s="10" t="n">
        <v>-23115420.33</v>
      </c>
      <c r="E19" s="1"/>
      <c r="F19" s="9" t="n">
        <f aca="false">+D19/$D$17</f>
        <v>-0.160014579122504</v>
      </c>
      <c r="G19" s="1"/>
    </row>
    <row r="20" customFormat="false" ht="13.5" hidden="false" customHeight="false" outlineLevel="0" collapsed="false">
      <c r="A20" s="11" t="s">
        <v>6</v>
      </c>
      <c r="B20" s="11"/>
      <c r="C20" s="1"/>
      <c r="D20" s="12" t="n">
        <f aca="false">SUM(D17:D19)</f>
        <v>31566721.21</v>
      </c>
      <c r="E20" s="1"/>
      <c r="F20" s="9" t="n">
        <f aca="false">+D20/$D$17</f>
        <v>0.218518008177425</v>
      </c>
      <c r="G20" s="1"/>
    </row>
    <row r="21" customFormat="false" ht="13.5" hidden="false" customHeight="false" outlineLevel="0" collapsed="false">
      <c r="A21" s="11"/>
      <c r="B21" s="11"/>
      <c r="C21" s="1"/>
      <c r="D21" s="14"/>
      <c r="E21" s="1"/>
      <c r="F21" s="9"/>
      <c r="G21" s="1"/>
    </row>
    <row r="22" customFormat="false" ht="12.75" hidden="false" customHeight="false" outlineLevel="0" collapsed="false">
      <c r="A22" s="11"/>
      <c r="B22" s="11"/>
      <c r="C22" s="1"/>
      <c r="D22" s="14"/>
      <c r="E22" s="1"/>
      <c r="F22" s="9"/>
      <c r="G22" s="1"/>
    </row>
    <row r="23" customFormat="false" ht="12.75" hidden="false" customHeight="false" outlineLevel="0" collapsed="false">
      <c r="A23" s="11"/>
      <c r="B23" s="11"/>
      <c r="C23" s="1"/>
      <c r="D23" s="14"/>
      <c r="E23" s="1"/>
      <c r="F23" s="9"/>
      <c r="G23" s="1"/>
    </row>
    <row r="24" customFormat="false" ht="12.75" hidden="false" customHeight="false" outlineLevel="0" collapsed="false">
      <c r="A24" s="13" t="s">
        <v>8</v>
      </c>
      <c r="B24" s="13"/>
      <c r="C24" s="9"/>
      <c r="D24" s="6" t="n">
        <v>37073</v>
      </c>
      <c r="E24" s="9"/>
      <c r="F24" s="9"/>
      <c r="G24" s="1"/>
    </row>
    <row r="25" customFormat="false" ht="12.75" hidden="false" customHeight="false" outlineLevel="0" collapsed="false">
      <c r="C25" s="9"/>
      <c r="D25" s="1"/>
      <c r="E25" s="9"/>
      <c r="F25" s="9"/>
      <c r="G25" s="1"/>
    </row>
    <row r="26" customFormat="false" ht="12.75" hidden="false" customHeight="false" outlineLevel="0" collapsed="false">
      <c r="A26" s="7" t="s">
        <v>3</v>
      </c>
      <c r="B26" s="7"/>
      <c r="C26" s="9"/>
      <c r="D26" s="8" t="n">
        <f aca="false">133503518.86-328807.34</f>
        <v>133174711.52</v>
      </c>
      <c r="E26" s="9"/>
      <c r="F26" s="9" t="n">
        <f aca="false">+D26/$D$26</f>
        <v>1</v>
      </c>
      <c r="G26" s="1"/>
    </row>
    <row r="27" customFormat="false" ht="12.75" hidden="false" customHeight="false" outlineLevel="0" collapsed="false">
      <c r="A27" s="7" t="s">
        <v>4</v>
      </c>
      <c r="B27" s="7"/>
      <c r="C27" s="9"/>
      <c r="D27" s="10" t="n">
        <v>-89776072.56</v>
      </c>
      <c r="E27" s="9"/>
      <c r="F27" s="9" t="n">
        <f aca="false">+D27/$D$26</f>
        <v>-0.674122523227824</v>
      </c>
      <c r="G27" s="1"/>
    </row>
    <row r="28" customFormat="false" ht="12.75" hidden="false" customHeight="false" outlineLevel="0" collapsed="false">
      <c r="A28" s="7" t="s">
        <v>9</v>
      </c>
      <c r="B28" s="7"/>
      <c r="C28" s="9"/>
      <c r="D28" s="10" t="n">
        <f aca="false">-D46+D43</f>
        <v>-26746586.68</v>
      </c>
      <c r="E28" s="9"/>
      <c r="F28" s="9" t="n">
        <f aca="false">+D28/$D$26</f>
        <v>-0.200838330150865</v>
      </c>
      <c r="G28" s="1"/>
    </row>
    <row r="29" customFormat="false" ht="12.75" hidden="false" customHeight="false" outlineLevel="0" collapsed="false">
      <c r="A29" s="7" t="s">
        <v>10</v>
      </c>
      <c r="B29" s="7"/>
      <c r="C29" s="9"/>
      <c r="D29" s="15" t="n">
        <v>-2696133.08</v>
      </c>
      <c r="E29" s="9"/>
      <c r="F29" s="9" t="n">
        <f aca="false">+D29/$D$26</f>
        <v>-0.0202450829382506</v>
      </c>
      <c r="G29" s="1"/>
    </row>
    <row r="30" customFormat="false" ht="13.5" hidden="false" customHeight="false" outlineLevel="0" collapsed="false">
      <c r="A30" s="11" t="s">
        <v>6</v>
      </c>
      <c r="B30" s="11"/>
      <c r="C30" s="9"/>
      <c r="D30" s="12" t="n">
        <f aca="false">ROUND(SUM(D26:D29),2)</f>
        <v>13955919.2</v>
      </c>
      <c r="E30" s="9"/>
      <c r="F30" s="9" t="n">
        <f aca="false">+D30/$D$26</f>
        <v>0.10479406368306</v>
      </c>
      <c r="G30" s="1"/>
    </row>
    <row r="31" customFormat="false" ht="13.5" hidden="false" customHeight="false" outlineLevel="0" collapsed="false"/>
    <row r="34" customFormat="false" ht="12.75" hidden="false" customHeight="false" outlineLevel="0" collapsed="false">
      <c r="A34" s="16" t="s">
        <v>11</v>
      </c>
      <c r="B34" s="6" t="n">
        <v>36923</v>
      </c>
      <c r="C34" s="1"/>
      <c r="D34" s="6" t="n">
        <v>37073</v>
      </c>
      <c r="E34" s="1"/>
      <c r="G34" s="6" t="s">
        <v>12</v>
      </c>
    </row>
    <row r="35" customFormat="false" ht="12.75" hidden="false" customHeight="false" outlineLevel="0" collapsed="false">
      <c r="C35" s="1"/>
      <c r="D35" s="1"/>
      <c r="E35" s="1"/>
      <c r="F35" s="17"/>
      <c r="G35" s="1"/>
    </row>
    <row r="36" customFormat="false" ht="12.75" hidden="false" customHeight="true" outlineLevel="0" collapsed="false">
      <c r="A36" s="7" t="s">
        <v>13</v>
      </c>
      <c r="B36" s="8" t="n">
        <f aca="false">-B10</f>
        <v>-0</v>
      </c>
      <c r="C36" s="1"/>
      <c r="D36" s="8" t="n">
        <f aca="false">-D10</f>
        <v>2456593.32</v>
      </c>
      <c r="E36" s="1"/>
      <c r="G36" s="8" t="n">
        <f aca="false">+D36+B36</f>
        <v>2456593.32</v>
      </c>
    </row>
    <row r="37" customFormat="false" ht="12.75" hidden="false" customHeight="true" outlineLevel="0" collapsed="false">
      <c r="A37" s="7" t="s">
        <v>14</v>
      </c>
      <c r="B37" s="18" t="n">
        <f aca="false">-B19</f>
        <v>-0</v>
      </c>
      <c r="C37" s="7"/>
      <c r="D37" s="18" t="n">
        <f aca="false">-D19</f>
        <v>23115420.33</v>
      </c>
      <c r="E37" s="7"/>
      <c r="F37" s="19"/>
      <c r="G37" s="18" t="n">
        <f aca="false">+D37+B37</f>
        <v>23115420.33</v>
      </c>
    </row>
    <row r="38" customFormat="false" ht="12.75" hidden="false" customHeight="true" outlineLevel="0" collapsed="false">
      <c r="A38" s="11" t="s">
        <v>15</v>
      </c>
      <c r="B38" s="18" t="n">
        <v>0</v>
      </c>
      <c r="C38" s="7"/>
      <c r="D38" s="18" t="n">
        <v>1310459.77</v>
      </c>
      <c r="E38" s="7"/>
      <c r="G38" s="18" t="n">
        <f aca="false">+D38+B38</f>
        <v>1310459.77</v>
      </c>
    </row>
    <row r="39" customFormat="false" ht="12.75" hidden="false" customHeight="true" outlineLevel="0" collapsed="false">
      <c r="A39" s="11" t="s">
        <v>16</v>
      </c>
      <c r="B39" s="20" t="n">
        <v>0</v>
      </c>
      <c r="C39" s="1"/>
      <c r="D39" s="20" t="n">
        <v>52913.97</v>
      </c>
      <c r="E39" s="7"/>
      <c r="F39" s="19"/>
      <c r="G39" s="20" t="n">
        <f aca="false">+D39+B39</f>
        <v>52913.97</v>
      </c>
    </row>
    <row r="40" customFormat="false" ht="12.75" hidden="false" customHeight="true" outlineLevel="0" collapsed="false">
      <c r="A40" s="7" t="s">
        <v>17</v>
      </c>
      <c r="B40" s="20" t="n">
        <f aca="false">SUM(B36:B39)</f>
        <v>0</v>
      </c>
      <c r="C40" s="1"/>
      <c r="D40" s="20" t="n">
        <f aca="false">SUM(D36:D39)</f>
        <v>26935387.39</v>
      </c>
      <c r="E40" s="7"/>
      <c r="G40" s="20" t="n">
        <f aca="false">SUM(G36:G39)</f>
        <v>26935387.39</v>
      </c>
    </row>
    <row r="41" customFormat="false" ht="12.75" hidden="false" customHeight="true" outlineLevel="0" collapsed="false">
      <c r="A41" s="7"/>
      <c r="B41" s="18"/>
      <c r="C41" s="7"/>
      <c r="D41" s="18"/>
      <c r="E41" s="7"/>
      <c r="G41" s="18"/>
    </row>
    <row r="42" customFormat="false" ht="12.75" hidden="false" customHeight="true" outlineLevel="0" collapsed="false">
      <c r="A42" s="11" t="s">
        <v>18</v>
      </c>
      <c r="B42" s="18" t="n">
        <v>188800.71</v>
      </c>
      <c r="C42" s="7"/>
      <c r="D42" s="18" t="n">
        <f aca="false">-B42</f>
        <v>-188800.71</v>
      </c>
      <c r="E42" s="7"/>
      <c r="G42" s="18" t="n">
        <f aca="false">+D42+B42</f>
        <v>0</v>
      </c>
    </row>
    <row r="43" customFormat="false" ht="12.75" hidden="false" customHeight="true" outlineLevel="0" collapsed="false">
      <c r="A43" s="11" t="s">
        <v>19</v>
      </c>
      <c r="B43" s="15" t="n">
        <v>0</v>
      </c>
      <c r="C43" s="7"/>
      <c r="D43" s="15" t="n">
        <v>-1960355.97</v>
      </c>
      <c r="E43" s="7"/>
      <c r="F43" s="19"/>
      <c r="G43" s="15" t="n">
        <f aca="false">+D43+B43</f>
        <v>-1960355.97</v>
      </c>
    </row>
    <row r="44" customFormat="false" ht="12.75" hidden="false" customHeight="true" outlineLevel="0" collapsed="false">
      <c r="A44" s="11" t="s">
        <v>20</v>
      </c>
      <c r="B44" s="21" t="n">
        <f aca="false">SUM(B42:B43)</f>
        <v>188800.71</v>
      </c>
      <c r="C44" s="7"/>
      <c r="D44" s="21" t="n">
        <f aca="false">SUM(D42:D43)</f>
        <v>-2149156.68</v>
      </c>
      <c r="E44" s="7"/>
      <c r="F44" s="19"/>
      <c r="G44" s="21" t="n">
        <f aca="false">SUM(G42:G43)</f>
        <v>-1960355.97</v>
      </c>
    </row>
    <row r="45" customFormat="false" ht="12.75" hidden="false" customHeight="true" outlineLevel="0" collapsed="false">
      <c r="A45" s="11"/>
      <c r="B45" s="22"/>
      <c r="C45" s="7"/>
      <c r="D45" s="22"/>
      <c r="E45" s="7"/>
      <c r="F45" s="19"/>
      <c r="G45" s="22"/>
    </row>
    <row r="46" customFormat="false" ht="13.5" hidden="false" customHeight="false" outlineLevel="0" collapsed="false">
      <c r="A46" s="23" t="s">
        <v>21</v>
      </c>
      <c r="B46" s="24" t="n">
        <f aca="false">+B40+B44</f>
        <v>188800.71</v>
      </c>
      <c r="C46" s="7"/>
      <c r="D46" s="24" t="n">
        <f aca="false">+D40+D44</f>
        <v>24786230.71</v>
      </c>
      <c r="E46" s="7"/>
      <c r="G46" s="24" t="n">
        <f aca="false">+G40+G44</f>
        <v>24975031.42</v>
      </c>
    </row>
    <row r="47" customFormat="false" ht="13.5" hidden="false" customHeight="false" outlineLevel="0" collapsed="false"/>
    <row r="49" customFormat="false" ht="12.75" hidden="false" customHeight="false" outlineLevel="0" collapsed="false">
      <c r="A49" s="25" t="s">
        <v>22</v>
      </c>
      <c r="B49" s="25"/>
    </row>
    <row r="50" customFormat="false" ht="12.75" hidden="false" customHeight="false" outlineLevel="0" collapsed="false">
      <c r="A50" s="25" t="s">
        <v>23</v>
      </c>
      <c r="B50" s="25"/>
    </row>
    <row r="51" customFormat="false" ht="12.75" hidden="false" customHeight="false" outlineLevel="0" collapsed="false">
      <c r="A51" s="25" t="s">
        <v>24</v>
      </c>
      <c r="B51" s="25"/>
    </row>
    <row r="52" customFormat="false" ht="12.75" hidden="false" customHeight="false" outlineLevel="0" collapsed="false">
      <c r="A52" s="25" t="s">
        <v>25</v>
      </c>
      <c r="B52" s="25"/>
    </row>
    <row r="55" customFormat="false" ht="12.75" hidden="false" customHeight="false" outlineLevel="0" collapsed="false">
      <c r="D55" s="26"/>
    </row>
  </sheetData>
  <mergeCells count="2">
    <mergeCell ref="A1:F1"/>
    <mergeCell ref="A2:G2"/>
  </mergeCells>
  <printOptions headings="false" gridLines="false" gridLinesSet="true" horizontalCentered="false" verticalCentered="false"/>
  <pageMargins left="0.5" right="0" top="0.984027777777778" bottom="0.5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mepstein</cp:lastModifiedBy>
  <cp:lastPrinted>2002-01-28T17:24:40Z</cp:lastPrinted>
  <dcterms:modified xsi:type="dcterms:W3CDTF">2002-01-28T17:25:13Z</dcterms:modified>
  <cp:revision>0</cp:revision>
  <dc:subject/>
  <dc:title/>
</cp:coreProperties>
</file>