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<sst xmlns="http://schemas.openxmlformats.org/spreadsheetml/2006/main" count="56" uniqueCount="36">
  <si>
    <t xml:space="preserve">Enron North America Corp</t>
  </si>
  <si>
    <t xml:space="preserve">Summary of Gas Activity for Tenaska IV Partners, Ltd.</t>
  </si>
  <si>
    <t xml:space="preserve">October 2000</t>
  </si>
  <si>
    <t xml:space="preserve">Currently Booked to GL</t>
  </si>
  <si>
    <t xml:space="preserve">October Sales</t>
  </si>
  <si>
    <t xml:space="preserve">GL</t>
  </si>
  <si>
    <t xml:space="preserve">Diff</t>
  </si>
  <si>
    <t xml:space="preserve">Counterparty</t>
  </si>
  <si>
    <t xml:space="preserve">Volume</t>
  </si>
  <si>
    <t xml:space="preserve">Dollars</t>
  </si>
  <si>
    <t xml:space="preserve">Brazos Electric and Power</t>
  </si>
  <si>
    <t xml:space="preserve">Actual</t>
  </si>
  <si>
    <t xml:space="preserve">El Paso Merchant Energy</t>
  </si>
  <si>
    <t xml:space="preserve">Houston Pipe Line Company</t>
  </si>
  <si>
    <t xml:space="preserve">Koch Midstream</t>
  </si>
  <si>
    <t xml:space="preserve">Tenaska IV Partners</t>
  </si>
  <si>
    <t xml:space="preserve">Tenaska Marketing</t>
  </si>
  <si>
    <t xml:space="preserve">TXU Fuel Company</t>
  </si>
  <si>
    <t xml:space="preserve">TXU Lonestar Pipeline</t>
  </si>
  <si>
    <t xml:space="preserve">Total Sales per Unify</t>
  </si>
  <si>
    <t xml:space="preserve">October Purchases</t>
  </si>
  <si>
    <t xml:space="preserve">Apache Marketing</t>
  </si>
  <si>
    <t xml:space="preserve">Williams Energy</t>
  </si>
  <si>
    <t xml:space="preserve">TXU Lonestar Transport</t>
  </si>
  <si>
    <t xml:space="preserve">Unaccounted For (UA4)</t>
  </si>
  <si>
    <t xml:space="preserve">Total Purchases per Unify</t>
  </si>
  <si>
    <t xml:space="preserve">October Netout</t>
  </si>
  <si>
    <t xml:space="preserve">Total Sales</t>
  </si>
  <si>
    <t xml:space="preserve">Total Purchases</t>
  </si>
  <si>
    <t xml:space="preserve">Amount due Enron from Plant</t>
  </si>
  <si>
    <t xml:space="preserve">Agency Fee (1,395,000 x $0.04)</t>
  </si>
  <si>
    <t xml:space="preserve">Estimated Payable to Tenaska IV Partners:</t>
  </si>
  <si>
    <t xml:space="preserve">Calculation for Purchase Demand Fee:</t>
  </si>
  <si>
    <t xml:space="preserve">sale</t>
  </si>
  <si>
    <t xml:space="preserve">payment</t>
  </si>
  <si>
    <t xml:space="preserve">demand fee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</si>
</sst>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#,##0_);\(#,##0\)"/>
    <numFmt numFmtId="166" formatCode="\$#,##0.00_);&quot;($&quot;#,##0.00\)"/>
    <numFmt numFmtId="167" formatCode="_(* #,##0.00_);_(* \(#,##0.00\);_(* \-??_);_(@_)"/>
    <numFmt numFmtId="168" formatCode="_(* #,##0_);_(* \(#,##0\);_(* \-??_);_(@_)"/>
    <numFmt numFmtId="169" formatCode="_(\$* #,##0.00_);_(\$* \(#,##0.00\);_(\$* \-??_);_(@_)"/>
    <numFmt numFmtId="170" formatCode="@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u val="singl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28"/>
    <col collapsed="false" customWidth="true" hidden="false" outlineLevel="0" max="3" min="3" style="1" width="11.28"/>
    <col collapsed="false" customWidth="true" hidden="false" outlineLevel="0" max="4" min="4" style="2" width="15.13"/>
    <col collapsed="false" customWidth="true" hidden="false" outlineLevel="0" max="7" min="7" style="3" width="11.28"/>
    <col collapsed="false" customWidth="true" hidden="false" outlineLevel="0" max="8" min="8" style="4" width="14.41"/>
    <col collapsed="false" customWidth="true" hidden="false" outlineLevel="0" max="10" min="10" style="3" width="9.14"/>
    <col collapsed="false" customWidth="true" hidden="false" outlineLevel="0" max="11" min="11" style="4" width="10.28"/>
  </cols>
  <sheetData>
    <row r="1" customFormat="false" ht="12.75" hidden="false" customHeight="false" outlineLevel="0" collapsed="false">
      <c r="A1" s="5" t="s">
        <v>0</v>
      </c>
    </row>
    <row r="2" customFormat="false" ht="12.75" hidden="false" customHeight="false" outlineLevel="0" collapsed="false">
      <c r="A2" s="5" t="s">
        <v>1</v>
      </c>
    </row>
    <row r="3" customFormat="false" ht="12.75" hidden="false" customHeight="false" outlineLevel="0" collapsed="false">
      <c r="A3" s="6" t="s">
        <v>2</v>
      </c>
    </row>
    <row r="4" customFormat="false" ht="12.75" hidden="false" customHeight="false" outlineLevel="0" collapsed="false">
      <c r="A4" s="5" t="s">
        <v>3</v>
      </c>
    </row>
    <row r="7" customFormat="false" ht="12.75" hidden="false" customHeight="false" outlineLevel="0" collapsed="false">
      <c r="A7" s="7" t="s">
        <v>4</v>
      </c>
      <c r="G7" s="3" t="s">
        <v>5</v>
      </c>
      <c r="K7" s="4" t="s">
        <v>6</v>
      </c>
    </row>
    <row r="9" customFormat="false" ht="12.75" hidden="false" customHeight="false" outlineLevel="0" collapsed="false">
      <c r="B9" s="8" t="s">
        <v>7</v>
      </c>
      <c r="C9" s="9" t="s">
        <v>8</v>
      </c>
      <c r="D9" s="10" t="s">
        <v>9</v>
      </c>
      <c r="G9" s="11" t="s">
        <v>8</v>
      </c>
      <c r="H9" s="12" t="s">
        <v>9</v>
      </c>
      <c r="J9" s="11" t="s">
        <v>8</v>
      </c>
      <c r="K9" s="12" t="s">
        <v>9</v>
      </c>
    </row>
    <row r="10" customFormat="false" ht="12.75" hidden="false" customHeight="false" outlineLevel="0" collapsed="false">
      <c r="B10" s="0" t="s">
        <v>10</v>
      </c>
      <c r="C10" s="1" t="n">
        <v>180000</v>
      </c>
      <c r="D10" s="2" t="n">
        <v>520920</v>
      </c>
      <c r="E10" s="0" t="s">
        <v>11</v>
      </c>
      <c r="G10" s="3" t="n">
        <v>180000</v>
      </c>
      <c r="H10" s="4" t="n">
        <v>520920</v>
      </c>
      <c r="J10" s="3" t="n">
        <f aca="false">C10-G10</f>
        <v>0</v>
      </c>
      <c r="K10" s="3" t="n">
        <f aca="false">D10-H10</f>
        <v>0</v>
      </c>
    </row>
    <row r="11" customFormat="false" ht="12.75" hidden="false" customHeight="false" outlineLevel="0" collapsed="false">
      <c r="B11" s="0" t="s">
        <v>12</v>
      </c>
      <c r="C11" s="1" t="n">
        <v>145000</v>
      </c>
      <c r="D11" s="2" t="n">
        <v>744540</v>
      </c>
      <c r="E11" s="0" t="s">
        <v>11</v>
      </c>
      <c r="G11" s="3" t="n">
        <v>145000</v>
      </c>
      <c r="H11" s="4" t="n">
        <v>744540</v>
      </c>
      <c r="J11" s="3" t="n">
        <f aca="false">C11-G11</f>
        <v>0</v>
      </c>
      <c r="K11" s="3" t="n">
        <f aca="false">D11-H11</f>
        <v>0</v>
      </c>
    </row>
    <row r="12" customFormat="false" ht="12.75" hidden="false" customHeight="false" outlineLevel="0" collapsed="false">
      <c r="B12" s="0" t="s">
        <v>13</v>
      </c>
      <c r="C12" s="1" t="n">
        <v>214249</v>
      </c>
      <c r="D12" s="2" t="n">
        <v>1054082.33</v>
      </c>
      <c r="E12" s="0" t="s">
        <v>11</v>
      </c>
      <c r="G12" s="3" t="n">
        <v>214249</v>
      </c>
      <c r="H12" s="4" t="n">
        <v>1054082.33</v>
      </c>
      <c r="J12" s="3" t="n">
        <f aca="false">C12-G12</f>
        <v>0</v>
      </c>
      <c r="K12" s="3" t="n">
        <f aca="false">D12-H12</f>
        <v>0</v>
      </c>
    </row>
    <row r="13" customFormat="false" ht="12.75" hidden="false" customHeight="false" outlineLevel="0" collapsed="false">
      <c r="B13" s="0" t="s">
        <v>14</v>
      </c>
      <c r="C13" s="1" t="n">
        <v>72900</v>
      </c>
      <c r="D13" s="2" t="n">
        <v>355144.5</v>
      </c>
      <c r="E13" s="0" t="s">
        <v>11</v>
      </c>
      <c r="G13" s="3" t="n">
        <v>72900</v>
      </c>
      <c r="H13" s="4" t="n">
        <v>355144.5</v>
      </c>
      <c r="J13" s="3" t="n">
        <f aca="false">C13-G13</f>
        <v>0</v>
      </c>
      <c r="K13" s="3" t="n">
        <f aca="false">D13-H13</f>
        <v>0</v>
      </c>
    </row>
    <row r="14" customFormat="false" ht="12.75" hidden="false" customHeight="false" outlineLevel="0" collapsed="false">
      <c r="B14" s="0" t="s">
        <v>15</v>
      </c>
      <c r="C14" s="1" t="n">
        <v>230406</v>
      </c>
      <c r="D14" s="2" t="n">
        <v>716945.56</v>
      </c>
      <c r="E14" s="0" t="s">
        <v>11</v>
      </c>
      <c r="G14" s="3" t="n">
        <v>230407</v>
      </c>
      <c r="H14" s="4" t="n">
        <v>654816.7</v>
      </c>
      <c r="J14" s="3" t="n">
        <f aca="false">C14-G14</f>
        <v>-1</v>
      </c>
      <c r="K14" s="3" t="n">
        <f aca="false">D14-H14</f>
        <v>62128.8600000001</v>
      </c>
    </row>
    <row r="15" customFormat="false" ht="12.75" hidden="false" customHeight="false" outlineLevel="0" collapsed="false">
      <c r="B15" s="0" t="s">
        <v>16</v>
      </c>
      <c r="C15" s="1" t="n">
        <v>217526</v>
      </c>
      <c r="D15" s="2" t="n">
        <v>1031455.64</v>
      </c>
      <c r="E15" s="0" t="s">
        <v>11</v>
      </c>
      <c r="G15" s="3" t="n">
        <v>192526</v>
      </c>
      <c r="H15" s="4" t="n">
        <v>872355.64</v>
      </c>
      <c r="J15" s="3" t="n">
        <f aca="false">C15-G15</f>
        <v>25000</v>
      </c>
      <c r="K15" s="3" t="n">
        <f aca="false">D15-H15</f>
        <v>159100</v>
      </c>
    </row>
    <row r="16" customFormat="false" ht="12.75" hidden="false" customHeight="false" outlineLevel="0" collapsed="false">
      <c r="B16" s="0" t="s">
        <v>17</v>
      </c>
      <c r="C16" s="1" t="n">
        <v>48500</v>
      </c>
      <c r="D16" s="2" t="n">
        <v>250599.5</v>
      </c>
      <c r="E16" s="0" t="s">
        <v>11</v>
      </c>
      <c r="G16" s="3" t="n">
        <v>48500</v>
      </c>
      <c r="H16" s="4" t="n">
        <v>250599.5</v>
      </c>
      <c r="J16" s="3" t="n">
        <f aca="false">C16-G16</f>
        <v>0</v>
      </c>
      <c r="K16" s="3" t="n">
        <f aca="false">D16-H16</f>
        <v>0</v>
      </c>
    </row>
    <row r="17" customFormat="false" ht="12.75" hidden="false" customHeight="false" outlineLevel="0" collapsed="false">
      <c r="B17" s="0" t="s">
        <v>18</v>
      </c>
      <c r="C17" s="1" t="n">
        <v>271100</v>
      </c>
      <c r="D17" s="2" t="n">
        <v>1351145.52</v>
      </c>
      <c r="E17" s="0" t="s">
        <v>11</v>
      </c>
      <c r="G17" s="3" t="n">
        <v>271100</v>
      </c>
      <c r="H17" s="4" t="n">
        <v>1351145.52</v>
      </c>
      <c r="J17" s="3" t="n">
        <f aca="false">C17-G17</f>
        <v>0</v>
      </c>
      <c r="K17" s="3" t="n">
        <f aca="false">D17-H17</f>
        <v>0</v>
      </c>
    </row>
    <row r="19" customFormat="false" ht="13.5" hidden="false" customHeight="false" outlineLevel="0" collapsed="false">
      <c r="B19" s="5" t="s">
        <v>19</v>
      </c>
      <c r="C19" s="13" t="n">
        <f aca="false">SUM(C10:C18)</f>
        <v>1379681</v>
      </c>
      <c r="D19" s="14" t="n">
        <f aca="false">SUM(D10:D18)</f>
        <v>6024833.05</v>
      </c>
      <c r="G19" s="13" t="n">
        <f aca="false">SUM(G10:G18)</f>
        <v>1354682</v>
      </c>
      <c r="H19" s="14" t="n">
        <f aca="false">SUM(H10:H18)</f>
        <v>5803604.19</v>
      </c>
      <c r="J19" s="15" t="n">
        <f aca="false">C19-G19</f>
        <v>24999</v>
      </c>
      <c r="K19" s="15" t="n">
        <f aca="false">D19-H19</f>
        <v>221228.859999999</v>
      </c>
    </row>
    <row r="20" customFormat="false" ht="13.5" hidden="false" customHeight="false" outlineLevel="0" collapsed="false"/>
    <row r="21" customFormat="false" ht="12.75" hidden="false" customHeight="false" outlineLevel="0" collapsed="false">
      <c r="A21" s="7" t="s">
        <v>20</v>
      </c>
    </row>
    <row r="23" customFormat="false" ht="12.75" hidden="false" customHeight="false" outlineLevel="0" collapsed="false">
      <c r="B23" s="0" t="s">
        <v>21</v>
      </c>
      <c r="C23" s="1" t="n">
        <v>-620000</v>
      </c>
      <c r="D23" s="2" t="n">
        <v>-1348500</v>
      </c>
      <c r="E23" s="0" t="s">
        <v>11</v>
      </c>
      <c r="G23" s="3" t="n">
        <v>-620000</v>
      </c>
      <c r="H23" s="4" t="n">
        <v>-1770875</v>
      </c>
      <c r="J23" s="3" t="n">
        <f aca="false">C23-G23</f>
        <v>0</v>
      </c>
      <c r="K23" s="3" t="n">
        <f aca="false">D23-H23</f>
        <v>422375</v>
      </c>
    </row>
    <row r="24" customFormat="false" ht="12.75" hidden="false" customHeight="false" outlineLevel="0" collapsed="false">
      <c r="B24" s="0" t="s">
        <v>22</v>
      </c>
      <c r="C24" s="1" t="n">
        <v>-775000</v>
      </c>
      <c r="D24" s="2" t="n">
        <v>-2076468.49</v>
      </c>
      <c r="E24" s="0" t="s">
        <v>11</v>
      </c>
      <c r="G24" s="3" t="n">
        <v>-846778</v>
      </c>
      <c r="H24" s="4" t="n">
        <v>-2318699.96</v>
      </c>
      <c r="J24" s="3" t="n">
        <f aca="false">C24-G24</f>
        <v>71778</v>
      </c>
      <c r="K24" s="3" t="n">
        <f aca="false">D24-H24</f>
        <v>242231.47</v>
      </c>
    </row>
    <row r="25" customFormat="false" ht="12.75" hidden="false" customHeight="false" outlineLevel="0" collapsed="false">
      <c r="B25" s="0" t="s">
        <v>23</v>
      </c>
      <c r="D25" s="2" t="n">
        <v>-28729.27</v>
      </c>
      <c r="E25" s="0" t="s">
        <v>11</v>
      </c>
      <c r="H25" s="4" t="n">
        <v>0</v>
      </c>
      <c r="J25" s="3" t="n">
        <f aca="false">C25-G25</f>
        <v>0</v>
      </c>
      <c r="K25" s="3" t="n">
        <f aca="false">D25-H25</f>
        <v>-28729.27</v>
      </c>
    </row>
    <row r="26" customFormat="false" ht="12.75" hidden="false" customHeight="false" outlineLevel="0" collapsed="false">
      <c r="B26" s="0" t="s">
        <v>24</v>
      </c>
      <c r="G26" s="3" t="n">
        <v>-149206</v>
      </c>
      <c r="H26" s="4" t="n">
        <v>-768261.69</v>
      </c>
      <c r="J26" s="3" t="n">
        <f aca="false">C26-G26</f>
        <v>149206</v>
      </c>
      <c r="K26" s="3" t="n">
        <f aca="false">D26-H26</f>
        <v>768261.69</v>
      </c>
    </row>
    <row r="28" customFormat="false" ht="13.5" hidden="false" customHeight="false" outlineLevel="0" collapsed="false">
      <c r="B28" s="5" t="s">
        <v>25</v>
      </c>
      <c r="C28" s="13" t="n">
        <f aca="false">SUM(C23:C27)</f>
        <v>-1395000</v>
      </c>
      <c r="D28" s="14" t="n">
        <f aca="false">SUM(D23:D27)</f>
        <v>-3453697.76</v>
      </c>
      <c r="G28" s="13" t="n">
        <f aca="false">SUM(G23:G27)</f>
        <v>-1615984</v>
      </c>
      <c r="H28" s="14" t="n">
        <f aca="false">SUM(H23:H27)</f>
        <v>-4857836.65</v>
      </c>
      <c r="J28" s="15" t="n">
        <f aca="false">C28-G28</f>
        <v>220984</v>
      </c>
      <c r="K28" s="15" t="n">
        <f aca="false">D28-H28</f>
        <v>1404138.89</v>
      </c>
    </row>
    <row r="29" customFormat="false" ht="13.5" hidden="false" customHeight="false" outlineLevel="0" collapsed="false"/>
    <row r="30" customFormat="false" ht="13.5" hidden="false" customHeight="false" outlineLevel="0" collapsed="false">
      <c r="A30" s="16"/>
      <c r="B30" s="16"/>
      <c r="C30" s="17"/>
      <c r="D30" s="18"/>
      <c r="E30" s="16"/>
      <c r="F30" s="16"/>
    </row>
    <row r="32" customFormat="false" ht="12.75" hidden="false" customHeight="false" outlineLevel="0" collapsed="false">
      <c r="A32" s="7" t="s">
        <v>26</v>
      </c>
    </row>
    <row r="34" customFormat="false" ht="12.75" hidden="false" customHeight="false" outlineLevel="0" collapsed="false">
      <c r="B34" s="19" t="s">
        <v>27</v>
      </c>
      <c r="C34" s="20"/>
      <c r="D34" s="21" t="n">
        <f aca="false">D19</f>
        <v>6024833.05</v>
      </c>
      <c r="H34" s="21" t="n">
        <f aca="false">H19</f>
        <v>5803604.19</v>
      </c>
      <c r="J34" s="3" t="n">
        <f aca="false">C34-G34</f>
        <v>0</v>
      </c>
      <c r="K34" s="3" t="n">
        <f aca="false">D34-H34</f>
        <v>221228.859999999</v>
      </c>
    </row>
    <row r="35" customFormat="false" ht="12.75" hidden="false" customHeight="false" outlineLevel="0" collapsed="false">
      <c r="B35" s="19" t="s">
        <v>28</v>
      </c>
      <c r="C35" s="20"/>
      <c r="D35" s="21" t="n">
        <f aca="false">D28</f>
        <v>-3453697.76</v>
      </c>
      <c r="H35" s="21" t="n">
        <f aca="false">H28</f>
        <v>-4857836.65</v>
      </c>
      <c r="J35" s="3" t="n">
        <f aca="false">C35-G35</f>
        <v>0</v>
      </c>
      <c r="K35" s="3" t="n">
        <f aca="false">D35-H35</f>
        <v>1404138.89</v>
      </c>
    </row>
    <row r="36" customFormat="false" ht="12.75" hidden="false" customHeight="false" outlineLevel="0" collapsed="false">
      <c r="B36" s="19" t="s">
        <v>29</v>
      </c>
      <c r="C36" s="20" t="n">
        <f aca="false">-C14</f>
        <v>-230406</v>
      </c>
      <c r="D36" s="21" t="n">
        <f aca="false">-D14</f>
        <v>-716945.56</v>
      </c>
      <c r="G36" s="20" t="n">
        <f aca="false">-G14</f>
        <v>-230407</v>
      </c>
      <c r="H36" s="21" t="n">
        <f aca="false">-H14</f>
        <v>-654816.7</v>
      </c>
      <c r="J36" s="3" t="n">
        <f aca="false">C36-G36</f>
        <v>1</v>
      </c>
      <c r="K36" s="3" t="n">
        <f aca="false">D36-H36</f>
        <v>-62128.8600000001</v>
      </c>
    </row>
    <row r="37" customFormat="false" ht="12.75" hidden="false" customHeight="false" outlineLevel="0" collapsed="false">
      <c r="B37" s="19" t="s">
        <v>30</v>
      </c>
      <c r="C37" s="20"/>
      <c r="D37" s="21" t="n">
        <v>-55800</v>
      </c>
      <c r="E37" s="0" t="s">
        <v>11</v>
      </c>
      <c r="H37" s="21" t="n">
        <v>-55800</v>
      </c>
      <c r="J37" s="3" t="n">
        <f aca="false">C37-G37</f>
        <v>0</v>
      </c>
      <c r="K37" s="3" t="n">
        <f aca="false">D37-H37</f>
        <v>0</v>
      </c>
    </row>
    <row r="38" customFormat="false" ht="12.75" hidden="false" customHeight="false" outlineLevel="0" collapsed="false">
      <c r="B38" s="5"/>
      <c r="C38" s="13"/>
      <c r="D38" s="22"/>
    </row>
    <row r="39" customFormat="false" ht="13.5" hidden="false" customHeight="false" outlineLevel="0" collapsed="false">
      <c r="B39" s="5" t="s">
        <v>31</v>
      </c>
      <c r="C39" s="13"/>
      <c r="D39" s="14" t="n">
        <f aca="false">SUM(D34:D38)</f>
        <v>1798389.73</v>
      </c>
      <c r="H39" s="14" t="n">
        <f aca="false">SUM(H34:H38)</f>
        <v>235150.84</v>
      </c>
      <c r="K39" s="15" t="n">
        <f aca="false">D39-H39</f>
        <v>1563238.89</v>
      </c>
    </row>
    <row r="40" customFormat="false" ht="13.5" hidden="false" customHeight="false" outlineLevel="0" collapsed="false"/>
    <row r="43" customFormat="false" ht="12.75" hidden="false" customHeight="false" outlineLevel="0" collapsed="false">
      <c r="B43" s="0" t="s">
        <v>32</v>
      </c>
      <c r="D43" s="2" t="n">
        <v>716945.56</v>
      </c>
      <c r="E43" s="0" t="s">
        <v>33</v>
      </c>
      <c r="H43" s="2" t="n">
        <v>654816.7</v>
      </c>
      <c r="I43" s="0" t="s">
        <v>33</v>
      </c>
      <c r="K43" s="3" t="n">
        <f aca="false">D43-H43</f>
        <v>62128.8600000001</v>
      </c>
    </row>
    <row r="44" customFormat="false" ht="12.75" hidden="false" customHeight="false" outlineLevel="0" collapsed="false">
      <c r="D44" s="2" t="n">
        <v>55800</v>
      </c>
      <c r="E44" s="0" t="s">
        <v>33</v>
      </c>
      <c r="H44" s="2" t="n">
        <v>55800</v>
      </c>
      <c r="I44" s="0" t="s">
        <v>33</v>
      </c>
      <c r="K44" s="3" t="n">
        <f aca="false">D44-H44</f>
        <v>0</v>
      </c>
    </row>
    <row r="45" customFormat="false" ht="12.75" hidden="false" customHeight="false" outlineLevel="0" collapsed="false">
      <c r="D45" s="2" t="n">
        <v>1798389.73</v>
      </c>
      <c r="E45" s="0" t="s">
        <v>34</v>
      </c>
      <c r="H45" s="4" t="n">
        <v>235150.84</v>
      </c>
      <c r="I45" s="0" t="s">
        <v>34</v>
      </c>
      <c r="K45" s="3" t="n">
        <f aca="false">D45-H45</f>
        <v>1563238.89</v>
      </c>
    </row>
    <row r="46" customFormat="false" ht="12.75" hidden="false" customHeight="false" outlineLevel="0" collapsed="false">
      <c r="D46" s="23" t="n">
        <f aca="false">SUM(D43:D45)</f>
        <v>2571135.29</v>
      </c>
      <c r="E46" s="0" t="s">
        <v>35</v>
      </c>
      <c r="H46" s="23" t="n">
        <f aca="false">SUM(H43:H45)</f>
        <v>945767.54</v>
      </c>
      <c r="I46" s="0" t="s">
        <v>35</v>
      </c>
      <c r="K46" s="24" t="n">
        <f aca="false">D46-H46</f>
        <v>1625367.75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2000-12-14T11:50:20Z</dcterms:created>
  <dc:creator>jpond</dc:creator>
  <dc:description/>
  <dc:language>en-US</dc:language>
  <cp:lastModifiedBy>jpond</cp:lastModifiedBy>
  <cp:revision>0</cp:revision>
  <dc:subject/>
  <dc:title/>
</cp:coreProperties>
</file>