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3" sheetId="1" state="visible" r:id="rId3"/>
    <sheet name="final (2)" sheetId="2" state="visible" r:id="rId4"/>
    <sheet name="final" sheetId="3" state="visible" r:id="rId5"/>
    <sheet name="Sheet1" sheetId="4" state="visible" r:id="rId6"/>
    <sheet name="cg&amp;e1" sheetId="5" state="visible" r:id="rId7"/>
  </sheets>
  <definedNames>
    <definedName function="false" hidden="false" localSheetId="4" name="_xlnm.Print_Area" vbProcedure="false">'cg&amp;e1'!$A$1:$U$45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<sst xmlns="http://schemas.openxmlformats.org/spreadsheetml/2006/main" count="1743" uniqueCount="197">
  <si>
    <t xml:space="preserve">Operator Name</t>
  </si>
  <si>
    <t xml:space="preserve">Owner Name</t>
  </si>
  <si>
    <t xml:space="preserve">Plant ID</t>
  </si>
  <si>
    <t xml:space="preserve">Plant Name</t>
  </si>
  <si>
    <t xml:space="preserve">Plant State</t>
  </si>
  <si>
    <t xml:space="preserve">NERC Region</t>
  </si>
  <si>
    <t xml:space="preserve">Primary Fuel Type</t>
  </si>
  <si>
    <t xml:space="preserve">Prime Mover</t>
  </si>
  <si>
    <t xml:space="preserve">Type</t>
  </si>
  <si>
    <t xml:space="preserve">Installed Year</t>
  </si>
  <si>
    <t xml:space="preserve">Net Sum MW</t>
  </si>
  <si>
    <t xml:space="preserve">Net Winter MW</t>
  </si>
  <si>
    <t xml:space="preserve">Net Cap Factor %</t>
  </si>
  <si>
    <t xml:space="preserve">Ownership %</t>
  </si>
  <si>
    <t xml:space="preserve">Utility/N-Utility</t>
  </si>
  <si>
    <t xml:space="preserve"> Fuel Price (1998)  $/MWh</t>
  </si>
  <si>
    <t xml:space="preserve">Non-fuel Var O&amp;M Cost$/MWh</t>
  </si>
  <si>
    <t xml:space="preserve">Heat Rate Btu/kWh</t>
  </si>
  <si>
    <t xml:space="preserve">PSI Energy, Inc.</t>
  </si>
  <si>
    <t xml:space="preserve">Cayuga</t>
  </si>
  <si>
    <t xml:space="preserve">IN</t>
  </si>
  <si>
    <t xml:space="preserve">ECAR</t>
  </si>
  <si>
    <t xml:space="preserve">COAL</t>
  </si>
  <si>
    <t xml:space="preserve">STEAM TURBINE BOILER</t>
  </si>
  <si>
    <t xml:space="preserve">BASELOAD</t>
  </si>
  <si>
    <t xml:space="preserve">U</t>
  </si>
  <si>
    <t xml:space="preserve">Columbus Southern Power Co.</t>
  </si>
  <si>
    <t xml:space="preserve">Cincinnati Gas &amp; Electric Co.</t>
  </si>
  <si>
    <t xml:space="preserve">Conesville</t>
  </si>
  <si>
    <t xml:space="preserve">OH</t>
  </si>
  <si>
    <t xml:space="preserve">East Bend</t>
  </si>
  <si>
    <t xml:space="preserve">KY</t>
  </si>
  <si>
    <t xml:space="preserve">Gibson</t>
  </si>
  <si>
    <t xml:space="preserve">Markland</t>
  </si>
  <si>
    <t xml:space="preserve">WATER</t>
  </si>
  <si>
    <t xml:space="preserve">HYDRAULIC TURBINE CONVENTIONAL</t>
  </si>
  <si>
    <t xml:space="preserve">Dayton Power &amp; Light Co.</t>
  </si>
  <si>
    <t xml:space="preserve">Stuart</t>
  </si>
  <si>
    <t xml:space="preserve">W.H. Zimmer</t>
  </si>
  <si>
    <t xml:space="preserve">Beckjord</t>
  </si>
  <si>
    <t xml:space="preserve">CYCLING</t>
  </si>
  <si>
    <t xml:space="preserve">Edwardsport</t>
  </si>
  <si>
    <t xml:space="preserve">OIL-L</t>
  </si>
  <si>
    <t xml:space="preserve">Gallagher</t>
  </si>
  <si>
    <t xml:space="preserve">Killen</t>
  </si>
  <si>
    <t xml:space="preserve">Miami Fort</t>
  </si>
  <si>
    <t xml:space="preserve">Noblesville</t>
  </si>
  <si>
    <t xml:space="preserve">Wabash River</t>
  </si>
  <si>
    <t xml:space="preserve">GAS</t>
  </si>
  <si>
    <t xml:space="preserve">COMBINED CYCLE</t>
  </si>
  <si>
    <t xml:space="preserve">N/A</t>
  </si>
  <si>
    <t xml:space="preserve">COMBUSTION GAS TURBINE</t>
  </si>
  <si>
    <t xml:space="preserve">X342</t>
  </si>
  <si>
    <t xml:space="preserve">Non-Utility Generation - PSI</t>
  </si>
  <si>
    <t xml:space="preserve">OTHER</t>
  </si>
  <si>
    <t xml:space="preserve">N</t>
  </si>
  <si>
    <t xml:space="preserve">INTERNAL COMBUSTION</t>
  </si>
  <si>
    <t xml:space="preserve">PEAKING</t>
  </si>
  <si>
    <t xml:space="preserve">Connersville</t>
  </si>
  <si>
    <t xml:space="preserve">Dicks Creek</t>
  </si>
  <si>
    <t xml:space="preserve">JET ENGINE</t>
  </si>
  <si>
    <t xml:space="preserve">Miami Wabash</t>
  </si>
  <si>
    <t xml:space="preserve">Woodsdale</t>
  </si>
  <si>
    <t xml:space="preserve">ID</t>
  </si>
  <si>
    <t xml:space="preserve">St</t>
  </si>
  <si>
    <t xml:space="preserve">Fuel Type</t>
  </si>
  <si>
    <t xml:space="preserve">Service Type</t>
  </si>
  <si>
    <t xml:space="preserve">MinOfUnit</t>
  </si>
  <si>
    <t xml:space="preserve">MaxOfUnit</t>
  </si>
  <si>
    <t xml:space="preserve">MinOfGenerator - Year in Service</t>
  </si>
  <si>
    <t xml:space="preserve">SumOfSummer Capability MW</t>
  </si>
  <si>
    <t xml:space="preserve">Average Net Cap</t>
  </si>
  <si>
    <t xml:space="preserve">Total MW (A)</t>
  </si>
  <si>
    <t xml:space="preserve">Total MW (W)</t>
  </si>
  <si>
    <t xml:space="preserve">Net Capacity Factor %</t>
  </si>
  <si>
    <t xml:space="preserve">AvgOfOwnership %</t>
  </si>
  <si>
    <t xml:space="preserve">Utility/Non-Utility</t>
  </si>
  <si>
    <t xml:space="preserve">Prime Mover Description</t>
  </si>
  <si>
    <t xml:space="preserve">Fuel Price (1998)  $/MWh</t>
  </si>
  <si>
    <t xml:space="preserve">Non-fuel Var O&amp;M Cost (3 yr) $/MWh</t>
  </si>
  <si>
    <t xml:space="preserve">GT1</t>
  </si>
  <si>
    <t xml:space="preserve">GT4</t>
  </si>
  <si>
    <t xml:space="preserve">GT3</t>
  </si>
  <si>
    <t xml:space="preserve">GT6</t>
  </si>
  <si>
    <t xml:space="preserve">D1</t>
  </si>
  <si>
    <t xml:space="preserve">D4</t>
  </si>
  <si>
    <t xml:space="preserve">ST1</t>
  </si>
  <si>
    <t xml:space="preserve">CC1</t>
  </si>
  <si>
    <t xml:space="preserve">Plant NERC Region</t>
  </si>
  <si>
    <t xml:space="preserve">SumOfWinter Capability MW</t>
  </si>
  <si>
    <t xml:space="preserve">AvgOfNet Capacity Factor %</t>
  </si>
  <si>
    <t xml:space="preserve">MaxOfUtility/Non-Utility Owned</t>
  </si>
  <si>
    <t xml:space="preserve">MaxOfField23</t>
  </si>
  <si>
    <t xml:space="preserve">MaxOfPrime Mover Description</t>
  </si>
  <si>
    <t xml:space="preserve">AvgOfAvg Fuel Price (1998)  $/MWh</t>
  </si>
  <si>
    <t xml:space="preserve">AvgOfNon-fuel Var O&amp;M Cost (3 yr) $/MWh</t>
  </si>
  <si>
    <t xml:space="preserve">AvgOfFull Ld Tested Heat Rate Btu/kWh</t>
  </si>
  <si>
    <t xml:space="preserve">% owned by Cin</t>
  </si>
  <si>
    <t xml:space="preserve">Dayton Light &amp; Power Dept.</t>
  </si>
  <si>
    <t xml:space="preserve">Dayton (IA)</t>
  </si>
  <si>
    <t xml:space="preserve">IA</t>
  </si>
  <si>
    <t xml:space="preserve">MAPP</t>
  </si>
  <si>
    <t xml:space="preserve">Indiana Municipal Power Agency</t>
  </si>
  <si>
    <t xml:space="preserve">Wabash Valley Power Association</t>
  </si>
  <si>
    <t xml:space="preserve">Plant City</t>
  </si>
  <si>
    <t xml:space="preserve">Prime Fuel</t>
  </si>
  <si>
    <t xml:space="preserve">Demonstrated Capacity MW</t>
  </si>
  <si>
    <t xml:space="preserve">Cap Factor %</t>
  </si>
  <si>
    <t xml:space="preserve">Fuel $/MWh</t>
  </si>
  <si>
    <t xml:space="preserve">Non-Fuel Var O&amp;M $/MWh</t>
  </si>
  <si>
    <t xml:space="preserve">Total Var Cost $/MWh</t>
  </si>
  <si>
    <t xml:space="preserve">Valuation $/kW</t>
  </si>
  <si>
    <t xml:space="preserve">Valuation, $mm</t>
  </si>
  <si>
    <t xml:space="preserve">Prime Mover Abbreviation</t>
  </si>
  <si>
    <t xml:space="preserve">Operator ID</t>
  </si>
  <si>
    <t xml:space="preserve">Plant Map ID</t>
  </si>
  <si>
    <t xml:space="preserve">Percent Ownership</t>
  </si>
  <si>
    <t xml:space="preserve">Plant County</t>
  </si>
  <si>
    <t xml:space="preserve">Coal Assets:</t>
  </si>
  <si>
    <t xml:space="preserve">New Richmond</t>
  </si>
  <si>
    <t xml:space="preserve">STEAM</t>
  </si>
  <si>
    <t xml:space="preserve">-</t>
  </si>
  <si>
    <t xml:space="preserve">ST</t>
  </si>
  <si>
    <t xml:space="preserve">03542</t>
  </si>
  <si>
    <t xml:space="preserve">2830</t>
  </si>
  <si>
    <t xml:space="preserve">Clermont</t>
  </si>
  <si>
    <t xml:space="preserve">North Bend</t>
  </si>
  <si>
    <t xml:space="preserve">2832</t>
  </si>
  <si>
    <t xml:space="preserve">Hamilton</t>
  </si>
  <si>
    <t xml:space="preserve">Rabbit Hash</t>
  </si>
  <si>
    <t xml:space="preserve">6018</t>
  </si>
  <si>
    <t xml:space="preserve">Boone</t>
  </si>
  <si>
    <t xml:space="preserve">Moscow</t>
  </si>
  <si>
    <t xml:space="preserve">6019</t>
  </si>
  <si>
    <t xml:space="preserve">Aberdeen</t>
  </si>
  <si>
    <t xml:space="preserve">SG</t>
  </si>
  <si>
    <t xml:space="preserve">04922</t>
  </si>
  <si>
    <t xml:space="preserve">2850</t>
  </si>
  <si>
    <t xml:space="preserve">Adams</t>
  </si>
  <si>
    <t xml:space="preserve">Manchester</t>
  </si>
  <si>
    <t xml:space="preserve">6031</t>
  </si>
  <si>
    <t xml:space="preserve">     TOTAL</t>
  </si>
  <si>
    <t xml:space="preserve">Gas/Oil Assets:</t>
  </si>
  <si>
    <t xml:space="preserve">Monroe</t>
  </si>
  <si>
    <t xml:space="preserve">GAS TURB/IC</t>
  </si>
  <si>
    <t xml:space="preserve">GT</t>
  </si>
  <si>
    <t xml:space="preserve">2831</t>
  </si>
  <si>
    <t xml:space="preserve">Butler</t>
  </si>
  <si>
    <t xml:space="preserve">Trenton</t>
  </si>
  <si>
    <t xml:space="preserve">7158</t>
  </si>
  <si>
    <t xml:space="preserve">OIL-H</t>
  </si>
  <si>
    <t xml:space="preserve">West Terre Haute</t>
  </si>
  <si>
    <t xml:space="preserve">IG</t>
  </si>
  <si>
    <t xml:space="preserve">15470</t>
  </si>
  <si>
    <t xml:space="preserve">1010</t>
  </si>
  <si>
    <t xml:space="preserve">Vigo</t>
  </si>
  <si>
    <t xml:space="preserve">1001</t>
  </si>
  <si>
    <t xml:space="preserve">Vermillion</t>
  </si>
  <si>
    <t xml:space="preserve">1004</t>
  </si>
  <si>
    <t xml:space="preserve">Knox</t>
  </si>
  <si>
    <t xml:space="preserve">1007</t>
  </si>
  <si>
    <t xml:space="preserve">New Albany</t>
  </si>
  <si>
    <t xml:space="preserve">1008</t>
  </si>
  <si>
    <t xml:space="preserve">Floyd</t>
  </si>
  <si>
    <t xml:space="preserve">Owensville</t>
  </si>
  <si>
    <t xml:space="preserve">6113</t>
  </si>
  <si>
    <t xml:space="preserve">OIL</t>
  </si>
  <si>
    <t xml:space="preserve">IC</t>
  </si>
  <si>
    <t xml:space="preserve">Not Given</t>
  </si>
  <si>
    <t xml:space="preserve">1002</t>
  </si>
  <si>
    <t xml:space="preserve">Fayette</t>
  </si>
  <si>
    <t xml:space="preserve">Wabash</t>
  </si>
  <si>
    <t xml:space="preserve">1006</t>
  </si>
  <si>
    <t xml:space="preserve">Hydro Assets:</t>
  </si>
  <si>
    <t xml:space="preserve">Florence</t>
  </si>
  <si>
    <t xml:space="preserve">HYDRO</t>
  </si>
  <si>
    <t xml:space="preserve">HY</t>
  </si>
  <si>
    <t xml:space="preserve">1005</t>
  </si>
  <si>
    <t xml:space="preserve">Switzerland</t>
  </si>
  <si>
    <t xml:space="preserve">Grand Total</t>
  </si>
  <si>
    <t xml:space="preserve">CG&amp;E, CSP and DP&amp;L jointly owned assets</t>
  </si>
  <si>
    <t xml:space="preserve">All Assets located in ECAR   NERC District</t>
  </si>
  <si>
    <t xml:space="preserve">Hutchings</t>
  </si>
  <si>
    <t xml:space="preserve">Miamisburg</t>
  </si>
  <si>
    <t xml:space="preserve">2848</t>
  </si>
  <si>
    <t xml:space="preserve">Montgomery</t>
  </si>
  <si>
    <t xml:space="preserve">Tait</t>
  </si>
  <si>
    <t xml:space="preserve">Dayton</t>
  </si>
  <si>
    <t xml:space="preserve">2847</t>
  </si>
  <si>
    <t xml:space="preserve">Yankee Street</t>
  </si>
  <si>
    <t xml:space="preserve">2854</t>
  </si>
  <si>
    <t xml:space="preserve">Monument</t>
  </si>
  <si>
    <t xml:space="preserve">2851</t>
  </si>
  <si>
    <t xml:space="preserve">Sidney (OH)</t>
  </si>
  <si>
    <t xml:space="preserve">Sidney</t>
  </si>
  <si>
    <t xml:space="preserve">2852</t>
  </si>
  <si>
    <t xml:space="preserve">Shelby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</si>
</sst>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"/>
    <numFmt numFmtId="166" formatCode="#,##0.00"/>
    <numFmt numFmtId="167" formatCode="[$-409]m/d/yyyy"/>
    <numFmt numFmtId="168" formatCode="#,##0"/>
    <numFmt numFmtId="169" formatCode="\$#,##0_);[RED]&quot;($&quot;#,##0\)"/>
    <numFmt numFmtId="170" formatCode="_(* #,##0_);_(* \(#,##0\);_(* \-??_);_(@_)"/>
    <numFmt numFmtId="171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13"/>
    <col collapsed="false" customWidth="true" hidden="false" outlineLevel="0" max="2" min="2" style="1" width="22.85"/>
    <col collapsed="false" customWidth="true" hidden="false" outlineLevel="0" max="3" min="3" style="1" width="7.42"/>
    <col collapsed="false" customWidth="true" hidden="false" outlineLevel="0" max="4" min="4" style="1" width="22.28"/>
    <col collapsed="false" customWidth="true" hidden="false" outlineLevel="0" max="5" min="5" style="1" width="5.13"/>
    <col collapsed="false" customWidth="true" hidden="false" outlineLevel="0" max="6" min="6" style="1" width="6.56"/>
    <col collapsed="false" customWidth="true" hidden="false" outlineLevel="0" max="7" min="7" style="1" width="8.56"/>
    <col collapsed="false" customWidth="true" hidden="false" outlineLevel="0" max="8" min="8" style="1" width="33.56"/>
    <col collapsed="false" customWidth="true" hidden="false" outlineLevel="0" max="9" min="9" style="1" width="10.56"/>
    <col collapsed="false" customWidth="true" hidden="false" outlineLevel="0" max="11" min="10" style="1" width="7.7"/>
    <col collapsed="false" customWidth="true" hidden="false" outlineLevel="0" max="12" min="12" style="1" width="6.99"/>
    <col collapsed="false" customWidth="true" hidden="false" outlineLevel="0" max="13" min="13" style="1" width="8.56"/>
    <col collapsed="false" customWidth="true" hidden="false" outlineLevel="0" max="14" min="14" style="1" width="8.7"/>
    <col collapsed="false" customWidth="true" hidden="false" outlineLevel="0" max="15" min="15" style="1" width="8.28"/>
    <col collapsed="false" customWidth="true" hidden="false" outlineLevel="0" max="16" min="16" style="1" width="6.99"/>
    <col collapsed="false" customWidth="true" hidden="false" outlineLevel="0" max="17" min="17" style="1" width="8.99"/>
    <col collapsed="false" customWidth="true" hidden="false" outlineLevel="0" max="18" min="18" style="1" width="12.56"/>
    <col collapsed="false" customWidth="false" hidden="false" outlineLevel="0" max="257" min="19" style="1" width="9.14"/>
  </cols>
  <sheetData>
    <row r="1" customFormat="false" ht="51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1" t="s">
        <v>18</v>
      </c>
      <c r="B2" s="1" t="s">
        <v>18</v>
      </c>
      <c r="C2" s="1" t="n">
        <v>1001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n">
        <v>1970</v>
      </c>
      <c r="K2" s="1" t="n">
        <v>980</v>
      </c>
      <c r="L2" s="1" t="n">
        <v>990</v>
      </c>
      <c r="M2" s="3" t="n">
        <v>63</v>
      </c>
      <c r="N2" s="3" t="n">
        <v>100</v>
      </c>
      <c r="O2" s="1" t="s">
        <v>25</v>
      </c>
      <c r="P2" s="1" t="n">
        <v>11.68</v>
      </c>
      <c r="Q2" s="1" t="n">
        <v>0.52</v>
      </c>
      <c r="R2" s="3" t="n">
        <v>9946.5</v>
      </c>
    </row>
    <row r="3" customFormat="false" ht="12.75" hidden="false" customHeight="false" outlineLevel="0" collapsed="false">
      <c r="A3" s="1" t="s">
        <v>26</v>
      </c>
      <c r="B3" s="1" t="s">
        <v>27</v>
      </c>
      <c r="C3" s="1" t="n">
        <v>2840</v>
      </c>
      <c r="D3" s="1" t="s">
        <v>28</v>
      </c>
      <c r="E3" s="1" t="s">
        <v>29</v>
      </c>
      <c r="F3" s="1" t="s">
        <v>21</v>
      </c>
      <c r="G3" s="1" t="s">
        <v>22</v>
      </c>
      <c r="H3" s="1" t="s">
        <v>23</v>
      </c>
      <c r="I3" s="1" t="s">
        <v>24</v>
      </c>
      <c r="J3" s="1" t="n">
        <v>1973</v>
      </c>
      <c r="K3" s="1" t="n">
        <v>312</v>
      </c>
      <c r="L3" s="1" t="n">
        <v>312</v>
      </c>
      <c r="M3" s="3" t="n">
        <v>69</v>
      </c>
      <c r="N3" s="3" t="n">
        <v>40</v>
      </c>
      <c r="O3" s="1" t="s">
        <v>25</v>
      </c>
      <c r="P3" s="1" t="n">
        <v>14.13</v>
      </c>
      <c r="Q3" s="1" t="n">
        <v>1.18</v>
      </c>
      <c r="R3" s="3" t="n">
        <v>9429</v>
      </c>
    </row>
    <row r="4" customFormat="false" ht="12.75" hidden="false" customHeight="false" outlineLevel="0" collapsed="false">
      <c r="A4" s="1" t="s">
        <v>27</v>
      </c>
      <c r="B4" s="1" t="s">
        <v>27</v>
      </c>
      <c r="C4" s="1" t="n">
        <v>6018</v>
      </c>
      <c r="D4" s="1" t="s">
        <v>30</v>
      </c>
      <c r="E4" s="1" t="s">
        <v>31</v>
      </c>
      <c r="F4" s="1" t="s">
        <v>21</v>
      </c>
      <c r="G4" s="1" t="s">
        <v>22</v>
      </c>
      <c r="H4" s="1" t="s">
        <v>23</v>
      </c>
      <c r="I4" s="1" t="s">
        <v>24</v>
      </c>
      <c r="J4" s="1" t="n">
        <v>1981</v>
      </c>
      <c r="K4" s="1" t="n">
        <v>414</v>
      </c>
      <c r="L4" s="1" t="n">
        <v>414</v>
      </c>
      <c r="M4" s="3" t="n">
        <v>69</v>
      </c>
      <c r="N4" s="3" t="n">
        <v>69</v>
      </c>
      <c r="O4" s="1" t="s">
        <v>25</v>
      </c>
      <c r="P4" s="1" t="n">
        <v>11.3</v>
      </c>
      <c r="Q4" s="1" t="n">
        <v>0.86</v>
      </c>
      <c r="R4" s="3" t="n">
        <v>9945</v>
      </c>
    </row>
    <row r="5" customFormat="false" ht="12.75" hidden="false" customHeight="false" outlineLevel="0" collapsed="false">
      <c r="A5" s="1" t="s">
        <v>18</v>
      </c>
      <c r="B5" s="1" t="s">
        <v>18</v>
      </c>
      <c r="C5" s="1" t="n">
        <v>6113</v>
      </c>
      <c r="D5" s="1" t="s">
        <v>32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n">
        <v>1975</v>
      </c>
      <c r="K5" s="1" t="n">
        <v>2821.81</v>
      </c>
      <c r="L5" s="1" t="n">
        <v>2844.81</v>
      </c>
      <c r="M5" s="3" t="n">
        <v>69</v>
      </c>
      <c r="N5" s="3" t="n">
        <v>90.01</v>
      </c>
      <c r="O5" s="1" t="s">
        <v>25</v>
      </c>
      <c r="P5" s="1" t="n">
        <v>10.96</v>
      </c>
      <c r="Q5" s="1" t="n">
        <v>0.57</v>
      </c>
      <c r="R5" s="3" t="n">
        <v>9859.8</v>
      </c>
    </row>
    <row r="6" customFormat="false" ht="12.75" hidden="false" customHeight="false" outlineLevel="0" collapsed="false">
      <c r="A6" s="1" t="s">
        <v>18</v>
      </c>
      <c r="B6" s="1" t="s">
        <v>18</v>
      </c>
      <c r="C6" s="1" t="n">
        <v>1005</v>
      </c>
      <c r="D6" s="1" t="s">
        <v>33</v>
      </c>
      <c r="E6" s="1" t="s">
        <v>20</v>
      </c>
      <c r="F6" s="1" t="s">
        <v>21</v>
      </c>
      <c r="G6" s="1" t="s">
        <v>34</v>
      </c>
      <c r="H6" s="1" t="s">
        <v>35</v>
      </c>
      <c r="I6" s="1" t="s">
        <v>24</v>
      </c>
      <c r="J6" s="1" t="n">
        <v>1967</v>
      </c>
      <c r="K6" s="1" t="n">
        <v>45</v>
      </c>
      <c r="L6" s="1" t="n">
        <v>45</v>
      </c>
      <c r="M6" s="3" t="n">
        <v>50</v>
      </c>
      <c r="N6" s="3" t="n">
        <v>100</v>
      </c>
      <c r="O6" s="1" t="s">
        <v>25</v>
      </c>
      <c r="P6" s="1" t="n">
        <v>0.15</v>
      </c>
      <c r="Q6" s="1" t="n">
        <v>0.34</v>
      </c>
      <c r="R6" s="3" t="n">
        <v>0</v>
      </c>
    </row>
    <row r="7" customFormat="false" ht="12.75" hidden="false" customHeight="false" outlineLevel="0" collapsed="false">
      <c r="A7" s="1" t="s">
        <v>36</v>
      </c>
      <c r="B7" s="1" t="s">
        <v>27</v>
      </c>
      <c r="C7" s="1" t="n">
        <v>2850</v>
      </c>
      <c r="D7" s="1" t="s">
        <v>37</v>
      </c>
      <c r="E7" s="1" t="s">
        <v>29</v>
      </c>
      <c r="F7" s="1" t="s">
        <v>21</v>
      </c>
      <c r="G7" s="1" t="s">
        <v>22</v>
      </c>
      <c r="H7" s="1" t="s">
        <v>23</v>
      </c>
      <c r="I7" s="1" t="s">
        <v>24</v>
      </c>
      <c r="J7" s="1" t="n">
        <v>1970</v>
      </c>
      <c r="K7" s="1" t="n">
        <v>912.6</v>
      </c>
      <c r="L7" s="1" t="n">
        <v>912.6</v>
      </c>
      <c r="M7" s="3" t="n">
        <v>63</v>
      </c>
      <c r="N7" s="3" t="n">
        <v>39</v>
      </c>
      <c r="O7" s="1" t="s">
        <v>25</v>
      </c>
      <c r="P7" s="1" t="n">
        <v>11.92</v>
      </c>
      <c r="Q7" s="1" t="n">
        <v>0.67</v>
      </c>
      <c r="R7" s="3" t="n">
        <v>9300.5</v>
      </c>
    </row>
    <row r="8" customFormat="false" ht="12.75" hidden="false" customHeight="false" outlineLevel="0" collapsed="false">
      <c r="A8" s="1" t="s">
        <v>27</v>
      </c>
      <c r="B8" s="1" t="s">
        <v>27</v>
      </c>
      <c r="C8" s="1" t="n">
        <v>6019</v>
      </c>
      <c r="D8" s="1" t="s">
        <v>38</v>
      </c>
      <c r="E8" s="1" t="s">
        <v>29</v>
      </c>
      <c r="F8" s="1" t="s">
        <v>21</v>
      </c>
      <c r="G8" s="1" t="s">
        <v>22</v>
      </c>
      <c r="H8" s="1" t="s">
        <v>23</v>
      </c>
      <c r="I8" s="1" t="s">
        <v>24</v>
      </c>
      <c r="J8" s="1" t="n">
        <v>1991</v>
      </c>
      <c r="K8" s="1" t="n">
        <v>604.5</v>
      </c>
      <c r="L8" s="1" t="n">
        <v>604.5</v>
      </c>
      <c r="M8" s="3" t="n">
        <v>61</v>
      </c>
      <c r="N8" s="3" t="n">
        <v>46.5</v>
      </c>
      <c r="O8" s="1" t="s">
        <v>25</v>
      </c>
      <c r="P8" s="1" t="n">
        <v>10.3</v>
      </c>
      <c r="Q8" s="1" t="n">
        <v>0.77</v>
      </c>
      <c r="R8" s="3" t="n">
        <v>9522</v>
      </c>
    </row>
    <row r="9" customFormat="false" ht="12.75" hidden="false" customHeight="false" outlineLevel="0" collapsed="false">
      <c r="A9" s="1" t="s">
        <v>27</v>
      </c>
      <c r="B9" s="1" t="s">
        <v>27</v>
      </c>
      <c r="C9" s="1" t="n">
        <v>2830</v>
      </c>
      <c r="D9" s="1" t="s">
        <v>39</v>
      </c>
      <c r="E9" s="1" t="s">
        <v>29</v>
      </c>
      <c r="F9" s="1" t="s">
        <v>21</v>
      </c>
      <c r="G9" s="1" t="s">
        <v>22</v>
      </c>
      <c r="H9" s="1" t="s">
        <v>23</v>
      </c>
      <c r="I9" s="1" t="s">
        <v>40</v>
      </c>
      <c r="J9" s="1" t="n">
        <v>1958</v>
      </c>
      <c r="K9" s="1" t="n">
        <v>859.25</v>
      </c>
      <c r="L9" s="1" t="n">
        <v>861.5</v>
      </c>
      <c r="M9" s="3" t="n">
        <v>52.8333333333333</v>
      </c>
      <c r="N9" s="3" t="n">
        <v>89.5833333333333</v>
      </c>
      <c r="O9" s="1" t="s">
        <v>25</v>
      </c>
      <c r="P9" s="1" t="n">
        <v>10.95</v>
      </c>
      <c r="Q9" s="1" t="n">
        <v>0.86</v>
      </c>
      <c r="R9" s="3" t="n">
        <v>9711.33333333333</v>
      </c>
    </row>
    <row r="10" customFormat="false" ht="12.75" hidden="false" customHeight="false" outlineLevel="0" collapsed="false">
      <c r="A10" s="1" t="s">
        <v>18</v>
      </c>
      <c r="B10" s="1" t="s">
        <v>18</v>
      </c>
      <c r="C10" s="1" t="n">
        <v>1004</v>
      </c>
      <c r="D10" s="1" t="s">
        <v>41</v>
      </c>
      <c r="E10" s="1" t="s">
        <v>20</v>
      </c>
      <c r="F10" s="1" t="s">
        <v>21</v>
      </c>
      <c r="G10" s="1" t="s">
        <v>22</v>
      </c>
      <c r="H10" s="1" t="s">
        <v>23</v>
      </c>
      <c r="I10" s="1" t="s">
        <v>40</v>
      </c>
      <c r="J10" s="1" t="n">
        <v>1949</v>
      </c>
      <c r="K10" s="1" t="n">
        <v>120</v>
      </c>
      <c r="L10" s="1" t="n">
        <v>120</v>
      </c>
      <c r="M10" s="3" t="n">
        <v>39</v>
      </c>
      <c r="N10" s="3" t="n">
        <v>100</v>
      </c>
      <c r="O10" s="1" t="s">
        <v>25</v>
      </c>
      <c r="P10" s="1" t="n">
        <v>12.85</v>
      </c>
      <c r="Q10" s="1" t="n">
        <v>1.33</v>
      </c>
      <c r="R10" s="3" t="n">
        <v>12740.5</v>
      </c>
    </row>
    <row r="11" customFormat="false" ht="12.75" hidden="false" customHeight="false" outlineLevel="0" collapsed="false">
      <c r="A11" s="1" t="s">
        <v>18</v>
      </c>
      <c r="B11" s="1" t="s">
        <v>18</v>
      </c>
      <c r="C11" s="1" t="n">
        <v>1004</v>
      </c>
      <c r="D11" s="1" t="s">
        <v>41</v>
      </c>
      <c r="E11" s="1" t="s">
        <v>20</v>
      </c>
      <c r="F11" s="1" t="s">
        <v>21</v>
      </c>
      <c r="G11" s="1" t="s">
        <v>42</v>
      </c>
      <c r="H11" s="1" t="s">
        <v>23</v>
      </c>
      <c r="I11" s="1" t="s">
        <v>40</v>
      </c>
      <c r="J11" s="1" t="n">
        <v>1944</v>
      </c>
      <c r="K11" s="1" t="n">
        <v>40</v>
      </c>
      <c r="L11" s="1" t="n">
        <v>40</v>
      </c>
      <c r="M11" s="3" t="n">
        <v>19</v>
      </c>
      <c r="N11" s="3" t="n">
        <v>100</v>
      </c>
      <c r="O11" s="1" t="s">
        <v>25</v>
      </c>
      <c r="P11" s="1" t="n">
        <v>1.14</v>
      </c>
      <c r="Q11" s="1" t="n">
        <v>1.33</v>
      </c>
      <c r="R11" s="3" t="n">
        <v>12966</v>
      </c>
    </row>
    <row r="12" customFormat="false" ht="12.75" hidden="false" customHeight="false" outlineLevel="0" collapsed="false">
      <c r="A12" s="1" t="s">
        <v>18</v>
      </c>
      <c r="B12" s="1" t="s">
        <v>18</v>
      </c>
      <c r="C12" s="1" t="n">
        <v>1008</v>
      </c>
      <c r="D12" s="1" t="s">
        <v>43</v>
      </c>
      <c r="E12" s="1" t="s">
        <v>20</v>
      </c>
      <c r="F12" s="1" t="s">
        <v>21</v>
      </c>
      <c r="G12" s="1" t="s">
        <v>22</v>
      </c>
      <c r="H12" s="1" t="s">
        <v>23</v>
      </c>
      <c r="I12" s="1" t="s">
        <v>40</v>
      </c>
      <c r="J12" s="1" t="n">
        <v>1958</v>
      </c>
      <c r="K12" s="1" t="n">
        <v>560</v>
      </c>
      <c r="L12" s="1" t="n">
        <v>560</v>
      </c>
      <c r="M12" s="3" t="n">
        <v>57</v>
      </c>
      <c r="N12" s="3" t="n">
        <v>100</v>
      </c>
      <c r="O12" s="1" t="s">
        <v>25</v>
      </c>
      <c r="P12" s="1" t="n">
        <v>11.31</v>
      </c>
      <c r="Q12" s="1" t="n">
        <v>0.86</v>
      </c>
      <c r="R12" s="3" t="n">
        <v>10245.25</v>
      </c>
    </row>
    <row r="13" customFormat="false" ht="12.75" hidden="false" customHeight="false" outlineLevel="0" collapsed="false">
      <c r="A13" s="1" t="s">
        <v>36</v>
      </c>
      <c r="B13" s="1" t="s">
        <v>27</v>
      </c>
      <c r="C13" s="1" t="n">
        <v>6031</v>
      </c>
      <c r="D13" s="1" t="s">
        <v>44</v>
      </c>
      <c r="E13" s="1" t="s">
        <v>29</v>
      </c>
      <c r="F13" s="1" t="s">
        <v>21</v>
      </c>
      <c r="G13" s="1" t="s">
        <v>22</v>
      </c>
      <c r="H13" s="1" t="s">
        <v>23</v>
      </c>
      <c r="I13" s="1" t="s">
        <v>40</v>
      </c>
      <c r="J13" s="1" t="n">
        <v>1982</v>
      </c>
      <c r="K13" s="1" t="n">
        <v>198</v>
      </c>
      <c r="L13" s="1" t="n">
        <v>198</v>
      </c>
      <c r="M13" s="3" t="n">
        <v>69</v>
      </c>
      <c r="N13" s="3" t="n">
        <v>33</v>
      </c>
      <c r="O13" s="1" t="s">
        <v>25</v>
      </c>
      <c r="P13" s="1" t="n">
        <v>12.84</v>
      </c>
      <c r="Q13" s="1" t="n">
        <v>0.54</v>
      </c>
      <c r="R13" s="3" t="n">
        <v>9337</v>
      </c>
    </row>
    <row r="14" customFormat="false" ht="12.75" hidden="false" customHeight="false" outlineLevel="0" collapsed="false">
      <c r="A14" s="1" t="s">
        <v>27</v>
      </c>
      <c r="B14" s="1" t="s">
        <v>27</v>
      </c>
      <c r="C14" s="1" t="n">
        <v>2832</v>
      </c>
      <c r="D14" s="1" t="s">
        <v>45</v>
      </c>
      <c r="E14" s="1" t="s">
        <v>29</v>
      </c>
      <c r="F14" s="1" t="s">
        <v>21</v>
      </c>
      <c r="G14" s="1" t="s">
        <v>22</v>
      </c>
      <c r="H14" s="1" t="s">
        <v>23</v>
      </c>
      <c r="I14" s="1" t="s">
        <v>40</v>
      </c>
      <c r="J14" s="1" t="n">
        <v>1960</v>
      </c>
      <c r="K14" s="1" t="n">
        <v>883</v>
      </c>
      <c r="L14" s="1" t="n">
        <v>883</v>
      </c>
      <c r="M14" s="3" t="n">
        <v>50</v>
      </c>
      <c r="N14" s="3" t="n">
        <v>88</v>
      </c>
      <c r="O14" s="1" t="s">
        <v>25</v>
      </c>
      <c r="P14" s="1" t="n">
        <v>12.38</v>
      </c>
      <c r="Q14" s="1" t="n">
        <v>0.68</v>
      </c>
      <c r="R14" s="3" t="n">
        <v>10936.3333333333</v>
      </c>
    </row>
    <row r="15" customFormat="false" ht="12.75" hidden="false" customHeight="false" outlineLevel="0" collapsed="false">
      <c r="A15" s="1" t="s">
        <v>18</v>
      </c>
      <c r="B15" s="1" t="s">
        <v>18</v>
      </c>
      <c r="C15" s="1" t="n">
        <v>1007</v>
      </c>
      <c r="D15" s="1" t="s">
        <v>46</v>
      </c>
      <c r="E15" s="1" t="s">
        <v>20</v>
      </c>
      <c r="F15" s="1" t="s">
        <v>21</v>
      </c>
      <c r="G15" s="1" t="s">
        <v>22</v>
      </c>
      <c r="H15" s="1" t="s">
        <v>23</v>
      </c>
      <c r="I15" s="1" t="s">
        <v>40</v>
      </c>
      <c r="J15" s="1" t="n">
        <v>1950</v>
      </c>
      <c r="K15" s="1" t="n">
        <v>90</v>
      </c>
      <c r="L15" s="1" t="n">
        <v>90</v>
      </c>
      <c r="M15" s="3" t="n">
        <v>39</v>
      </c>
      <c r="N15" s="3" t="n">
        <v>100</v>
      </c>
      <c r="O15" s="1" t="s">
        <v>25</v>
      </c>
      <c r="P15" s="1" t="n">
        <v>15.52</v>
      </c>
      <c r="Q15" s="1" t="n">
        <v>2.36</v>
      </c>
      <c r="R15" s="3" t="n">
        <v>12262</v>
      </c>
    </row>
    <row r="16" customFormat="false" ht="12.75" hidden="false" customHeight="false" outlineLevel="0" collapsed="false">
      <c r="A16" s="1" t="s">
        <v>18</v>
      </c>
      <c r="B16" s="1" t="s">
        <v>18</v>
      </c>
      <c r="C16" s="1" t="n">
        <v>1010</v>
      </c>
      <c r="D16" s="1" t="s">
        <v>47</v>
      </c>
      <c r="E16" s="1" t="s">
        <v>20</v>
      </c>
      <c r="F16" s="1" t="s">
        <v>21</v>
      </c>
      <c r="G16" s="1" t="s">
        <v>22</v>
      </c>
      <c r="H16" s="1" t="s">
        <v>23</v>
      </c>
      <c r="I16" s="1" t="s">
        <v>40</v>
      </c>
      <c r="J16" s="1" t="n">
        <v>1968</v>
      </c>
      <c r="K16" s="1" t="n">
        <v>668</v>
      </c>
      <c r="L16" s="1" t="n">
        <v>668</v>
      </c>
      <c r="M16" s="3" t="n">
        <v>49</v>
      </c>
      <c r="N16" s="3" t="n">
        <v>100</v>
      </c>
      <c r="O16" s="1" t="s">
        <v>25</v>
      </c>
      <c r="P16" s="1" t="n">
        <v>11.54</v>
      </c>
      <c r="Q16" s="1" t="n">
        <v>1.145</v>
      </c>
      <c r="R16" s="3" t="n">
        <v>10386.875</v>
      </c>
    </row>
    <row r="17" customFormat="false" ht="12.75" hidden="false" customHeight="false" outlineLevel="0" collapsed="false">
      <c r="A17" s="1" t="s">
        <v>18</v>
      </c>
      <c r="B17" s="1" t="s">
        <v>18</v>
      </c>
      <c r="C17" s="1" t="n">
        <v>1010</v>
      </c>
      <c r="D17" s="1" t="s">
        <v>47</v>
      </c>
      <c r="E17" s="1" t="s">
        <v>20</v>
      </c>
      <c r="F17" s="1" t="s">
        <v>21</v>
      </c>
      <c r="G17" s="1" t="s">
        <v>48</v>
      </c>
      <c r="H17" s="1" t="s">
        <v>49</v>
      </c>
      <c r="I17" s="1" t="s">
        <v>50</v>
      </c>
      <c r="J17" s="1" t="n">
        <v>1995</v>
      </c>
      <c r="K17" s="1" t="n">
        <v>228</v>
      </c>
      <c r="L17" s="1" t="n">
        <v>262</v>
      </c>
      <c r="M17" s="3" t="n">
        <v>38</v>
      </c>
      <c r="N17" s="3" t="n">
        <v>100</v>
      </c>
      <c r="O17" s="1" t="s">
        <v>25</v>
      </c>
      <c r="P17" s="1" t="n">
        <v>1.12</v>
      </c>
      <c r="Q17" s="1" t="n">
        <v>0.99</v>
      </c>
      <c r="R17" s="3" t="n">
        <v>9450</v>
      </c>
    </row>
    <row r="18" customFormat="false" ht="12.75" hidden="false" customHeight="false" outlineLevel="0" collapsed="false">
      <c r="A18" s="1" t="s">
        <v>36</v>
      </c>
      <c r="B18" s="1" t="s">
        <v>27</v>
      </c>
      <c r="C18" s="1" t="n">
        <v>6031</v>
      </c>
      <c r="D18" s="1" t="s">
        <v>44</v>
      </c>
      <c r="E18" s="1" t="s">
        <v>29</v>
      </c>
      <c r="F18" s="1" t="s">
        <v>21</v>
      </c>
      <c r="G18" s="1" t="s">
        <v>42</v>
      </c>
      <c r="H18" s="1" t="s">
        <v>51</v>
      </c>
      <c r="I18" s="1" t="s">
        <v>50</v>
      </c>
      <c r="J18" s="1" t="n">
        <v>1983</v>
      </c>
      <c r="K18" s="1" t="n">
        <v>5.94</v>
      </c>
      <c r="L18" s="1" t="n">
        <v>7.92</v>
      </c>
      <c r="M18" s="3" t="n">
        <v>1</v>
      </c>
      <c r="N18" s="3" t="n">
        <v>33</v>
      </c>
      <c r="O18" s="1" t="s">
        <v>25</v>
      </c>
      <c r="P18" s="1" t="n">
        <v>0</v>
      </c>
      <c r="Q18" s="1" t="n">
        <v>3.74</v>
      </c>
      <c r="R18" s="3" t="n">
        <v>13820</v>
      </c>
    </row>
    <row r="19" customFormat="false" ht="12.75" hidden="false" customHeight="false" outlineLevel="0" collapsed="false">
      <c r="A19" s="1" t="s">
        <v>18</v>
      </c>
      <c r="B19" s="1" t="s">
        <v>18</v>
      </c>
      <c r="C19" s="1" t="s">
        <v>52</v>
      </c>
      <c r="D19" s="1" t="s">
        <v>53</v>
      </c>
      <c r="E19" s="1" t="s">
        <v>20</v>
      </c>
      <c r="F19" s="1" t="s">
        <v>21</v>
      </c>
      <c r="G19" s="1" t="s">
        <v>54</v>
      </c>
      <c r="H19" s="1" t="s">
        <v>51</v>
      </c>
      <c r="I19" s="1" t="s">
        <v>50</v>
      </c>
      <c r="J19" s="1" t="n">
        <v>1994</v>
      </c>
      <c r="K19" s="1" t="n">
        <v>5.2</v>
      </c>
      <c r="L19" s="1" t="n">
        <v>5.2</v>
      </c>
      <c r="M19" s="3" t="n">
        <v>1</v>
      </c>
      <c r="N19" s="3" t="n">
        <v>100</v>
      </c>
      <c r="O19" s="1" t="s">
        <v>55</v>
      </c>
      <c r="P19" s="1" t="n">
        <v>0</v>
      </c>
      <c r="Q19" s="1" t="n">
        <v>3.74</v>
      </c>
      <c r="R19" s="3" t="n">
        <v>12392</v>
      </c>
    </row>
    <row r="20" customFormat="false" ht="12.75" hidden="false" customHeight="false" outlineLevel="0" collapsed="false">
      <c r="A20" s="1" t="s">
        <v>36</v>
      </c>
      <c r="B20" s="1" t="s">
        <v>27</v>
      </c>
      <c r="C20" s="1" t="n">
        <v>2850</v>
      </c>
      <c r="D20" s="1" t="s">
        <v>37</v>
      </c>
      <c r="E20" s="1" t="s">
        <v>29</v>
      </c>
      <c r="F20" s="1" t="s">
        <v>21</v>
      </c>
      <c r="G20" s="1" t="s">
        <v>42</v>
      </c>
      <c r="H20" s="1" t="s">
        <v>56</v>
      </c>
      <c r="I20" s="1" t="s">
        <v>50</v>
      </c>
      <c r="J20" s="1" t="n">
        <v>1969</v>
      </c>
      <c r="K20" s="1" t="n">
        <v>3.92</v>
      </c>
      <c r="L20" s="1" t="n">
        <v>3.92</v>
      </c>
      <c r="M20" s="3" t="n">
        <v>1</v>
      </c>
      <c r="N20" s="3" t="n">
        <v>39</v>
      </c>
      <c r="O20" s="1" t="s">
        <v>25</v>
      </c>
      <c r="P20" s="1" t="n">
        <v>0</v>
      </c>
      <c r="Q20" s="1" t="n">
        <v>3.74</v>
      </c>
      <c r="R20" s="3" t="n">
        <v>10400</v>
      </c>
    </row>
    <row r="21" customFormat="false" ht="12.75" hidden="false" customHeight="false" outlineLevel="0" collapsed="false">
      <c r="A21" s="1" t="s">
        <v>27</v>
      </c>
      <c r="B21" s="1" t="s">
        <v>27</v>
      </c>
      <c r="C21" s="1" t="n">
        <v>2830</v>
      </c>
      <c r="D21" s="1" t="s">
        <v>39</v>
      </c>
      <c r="E21" s="1" t="s">
        <v>29</v>
      </c>
      <c r="F21" s="1" t="s">
        <v>21</v>
      </c>
      <c r="G21" s="1" t="s">
        <v>42</v>
      </c>
      <c r="H21" s="1" t="s">
        <v>51</v>
      </c>
      <c r="I21" s="1" t="s">
        <v>57</v>
      </c>
      <c r="J21" s="1" t="n">
        <v>1972</v>
      </c>
      <c r="K21" s="1" t="n">
        <v>186</v>
      </c>
      <c r="L21" s="1" t="n">
        <v>244</v>
      </c>
      <c r="M21" s="3" t="n">
        <v>3</v>
      </c>
      <c r="N21" s="3" t="n">
        <v>100</v>
      </c>
      <c r="O21" s="1" t="s">
        <v>25</v>
      </c>
      <c r="P21" s="1" t="n">
        <v>31.94</v>
      </c>
      <c r="Q21" s="1" t="n">
        <v>2.04</v>
      </c>
      <c r="R21" s="3" t="n">
        <v>11566</v>
      </c>
    </row>
    <row r="22" customFormat="false" ht="12.75" hidden="false" customHeight="false" outlineLevel="0" collapsed="false">
      <c r="A22" s="1" t="s">
        <v>18</v>
      </c>
      <c r="B22" s="1" t="s">
        <v>18</v>
      </c>
      <c r="C22" s="1" t="n">
        <v>1001</v>
      </c>
      <c r="D22" s="1" t="s">
        <v>19</v>
      </c>
      <c r="E22" s="1" t="s">
        <v>20</v>
      </c>
      <c r="F22" s="1" t="s">
        <v>21</v>
      </c>
      <c r="G22" s="1" t="s">
        <v>48</v>
      </c>
      <c r="H22" s="1" t="s">
        <v>51</v>
      </c>
      <c r="I22" s="1" t="s">
        <v>57</v>
      </c>
      <c r="J22" s="1" t="n">
        <v>1993</v>
      </c>
      <c r="K22" s="1" t="n">
        <v>99</v>
      </c>
      <c r="L22" s="1" t="n">
        <v>120</v>
      </c>
      <c r="M22" s="3" t="n">
        <v>3</v>
      </c>
      <c r="N22" s="3" t="n">
        <v>100</v>
      </c>
      <c r="O22" s="1" t="s">
        <v>25</v>
      </c>
      <c r="P22" s="1" t="n">
        <v>29.39</v>
      </c>
      <c r="Q22" s="1" t="n">
        <v>1.39</v>
      </c>
      <c r="R22" s="3" t="n">
        <v>12293</v>
      </c>
    </row>
    <row r="23" customFormat="false" ht="12.75" hidden="false" customHeight="false" outlineLevel="0" collapsed="false">
      <c r="A23" s="1" t="s">
        <v>18</v>
      </c>
      <c r="B23" s="1" t="s">
        <v>18</v>
      </c>
      <c r="C23" s="1" t="n">
        <v>1001</v>
      </c>
      <c r="D23" s="1" t="s">
        <v>19</v>
      </c>
      <c r="E23" s="1" t="s">
        <v>20</v>
      </c>
      <c r="F23" s="1" t="s">
        <v>21</v>
      </c>
      <c r="G23" s="1" t="s">
        <v>42</v>
      </c>
      <c r="H23" s="1" t="s">
        <v>56</v>
      </c>
      <c r="I23" s="1" t="s">
        <v>57</v>
      </c>
      <c r="J23" s="1" t="n">
        <v>1972</v>
      </c>
      <c r="K23" s="1" t="n">
        <v>10</v>
      </c>
      <c r="L23" s="1" t="n">
        <v>11</v>
      </c>
      <c r="M23" s="3" t="n">
        <v>1</v>
      </c>
      <c r="N23" s="3" t="n">
        <v>100</v>
      </c>
      <c r="O23" s="1" t="s">
        <v>25</v>
      </c>
      <c r="P23" s="1" t="n">
        <v>0.81</v>
      </c>
      <c r="Q23" s="1" t="n">
        <v>1.39</v>
      </c>
      <c r="R23" s="3" t="n">
        <v>10160</v>
      </c>
    </row>
    <row r="24" customFormat="false" ht="12.75" hidden="false" customHeight="false" outlineLevel="0" collapsed="false">
      <c r="A24" s="1" t="s">
        <v>18</v>
      </c>
      <c r="B24" s="1" t="s">
        <v>18</v>
      </c>
      <c r="C24" s="1" t="n">
        <v>1002</v>
      </c>
      <c r="D24" s="1" t="s">
        <v>58</v>
      </c>
      <c r="E24" s="1" t="s">
        <v>20</v>
      </c>
      <c r="F24" s="1" t="s">
        <v>21</v>
      </c>
      <c r="G24" s="1" t="s">
        <v>42</v>
      </c>
      <c r="H24" s="1" t="s">
        <v>51</v>
      </c>
      <c r="I24" s="1" t="s">
        <v>57</v>
      </c>
      <c r="J24" s="1" t="n">
        <v>1972</v>
      </c>
      <c r="K24" s="1" t="n">
        <v>85</v>
      </c>
      <c r="L24" s="1" t="n">
        <v>98</v>
      </c>
      <c r="M24" s="3" t="n">
        <v>1</v>
      </c>
      <c r="N24" s="3" t="n">
        <v>100</v>
      </c>
      <c r="O24" s="1" t="s">
        <v>25</v>
      </c>
      <c r="P24" s="1" t="n">
        <v>48.7</v>
      </c>
      <c r="Q24" s="1" t="n">
        <v>3.74</v>
      </c>
      <c r="R24" s="3" t="n">
        <v>11814</v>
      </c>
    </row>
    <row r="25" customFormat="false" ht="12.75" hidden="false" customHeight="false" outlineLevel="0" collapsed="false">
      <c r="A25" s="1" t="s">
        <v>27</v>
      </c>
      <c r="B25" s="1" t="s">
        <v>27</v>
      </c>
      <c r="C25" s="1" t="n">
        <v>2831</v>
      </c>
      <c r="D25" s="1" t="s">
        <v>59</v>
      </c>
      <c r="E25" s="1" t="s">
        <v>29</v>
      </c>
      <c r="F25" s="1" t="s">
        <v>21</v>
      </c>
      <c r="G25" s="1" t="s">
        <v>48</v>
      </c>
      <c r="H25" s="1" t="s">
        <v>60</v>
      </c>
      <c r="I25" s="1" t="s">
        <v>57</v>
      </c>
      <c r="J25" s="1" t="n">
        <v>1965</v>
      </c>
      <c r="K25" s="1" t="n">
        <v>106.2</v>
      </c>
      <c r="L25" s="1" t="n">
        <v>129.5</v>
      </c>
      <c r="M25" s="3" t="n">
        <v>1</v>
      </c>
      <c r="N25" s="3" t="n">
        <v>100</v>
      </c>
      <c r="O25" s="1" t="s">
        <v>25</v>
      </c>
      <c r="P25" s="1" t="n">
        <v>72.86</v>
      </c>
      <c r="Q25" s="1" t="n">
        <v>3.74</v>
      </c>
      <c r="R25" s="3" t="n">
        <v>13936</v>
      </c>
    </row>
    <row r="26" customFormat="false" ht="12.75" hidden="false" customHeight="false" outlineLevel="0" collapsed="false">
      <c r="A26" s="1" t="s">
        <v>27</v>
      </c>
      <c r="B26" s="1" t="s">
        <v>27</v>
      </c>
      <c r="C26" s="1" t="n">
        <v>2831</v>
      </c>
      <c r="D26" s="1" t="s">
        <v>59</v>
      </c>
      <c r="E26" s="1" t="s">
        <v>29</v>
      </c>
      <c r="F26" s="1" t="s">
        <v>21</v>
      </c>
      <c r="G26" s="1" t="s">
        <v>42</v>
      </c>
      <c r="H26" s="1" t="s">
        <v>51</v>
      </c>
      <c r="I26" s="1" t="s">
        <v>57</v>
      </c>
      <c r="J26" s="1" t="n">
        <v>1969</v>
      </c>
      <c r="K26" s="1" t="n">
        <v>30</v>
      </c>
      <c r="L26" s="1" t="n">
        <v>42.8</v>
      </c>
      <c r="M26" s="3" t="n">
        <v>1</v>
      </c>
      <c r="N26" s="3" t="n">
        <v>100</v>
      </c>
      <c r="O26" s="1" t="s">
        <v>25</v>
      </c>
      <c r="P26" s="1" t="n">
        <v>0.07</v>
      </c>
      <c r="Q26" s="1" t="n">
        <v>3.74</v>
      </c>
      <c r="R26" s="3" t="n">
        <v>14083</v>
      </c>
    </row>
    <row r="27" customFormat="false" ht="12.75" hidden="false" customHeight="false" outlineLevel="0" collapsed="false">
      <c r="A27" s="1" t="s">
        <v>27</v>
      </c>
      <c r="B27" s="1" t="s">
        <v>27</v>
      </c>
      <c r="C27" s="1" t="n">
        <v>2832</v>
      </c>
      <c r="D27" s="1" t="s">
        <v>45</v>
      </c>
      <c r="E27" s="1" t="s">
        <v>29</v>
      </c>
      <c r="F27" s="1" t="s">
        <v>21</v>
      </c>
      <c r="G27" s="1" t="s">
        <v>42</v>
      </c>
      <c r="H27" s="1" t="s">
        <v>51</v>
      </c>
      <c r="I27" s="1" t="s">
        <v>57</v>
      </c>
      <c r="J27" s="1" t="n">
        <v>1971</v>
      </c>
      <c r="K27" s="1" t="n">
        <v>56.8</v>
      </c>
      <c r="L27" s="1" t="n">
        <v>78</v>
      </c>
      <c r="M27" s="3" t="n">
        <v>1</v>
      </c>
      <c r="N27" s="3" t="n">
        <v>100</v>
      </c>
      <c r="O27" s="1" t="s">
        <v>25</v>
      </c>
      <c r="P27" s="1" t="n">
        <v>28.73</v>
      </c>
      <c r="Q27" s="1" t="n">
        <v>3.74</v>
      </c>
      <c r="R27" s="3" t="n">
        <v>13422</v>
      </c>
    </row>
    <row r="28" customFormat="false" ht="12.75" hidden="false" customHeight="false" outlineLevel="0" collapsed="false">
      <c r="A28" s="1" t="s">
        <v>18</v>
      </c>
      <c r="B28" s="1" t="s">
        <v>18</v>
      </c>
      <c r="C28" s="1" t="n">
        <v>1006</v>
      </c>
      <c r="D28" s="1" t="s">
        <v>61</v>
      </c>
      <c r="E28" s="1" t="s">
        <v>20</v>
      </c>
      <c r="F28" s="1" t="s">
        <v>21</v>
      </c>
      <c r="G28" s="1" t="s">
        <v>42</v>
      </c>
      <c r="H28" s="1" t="s">
        <v>56</v>
      </c>
      <c r="I28" s="1" t="s">
        <v>57</v>
      </c>
      <c r="J28" s="1" t="n">
        <v>1968</v>
      </c>
      <c r="K28" s="1" t="n">
        <v>93</v>
      </c>
      <c r="L28" s="1" t="n">
        <v>104</v>
      </c>
      <c r="M28" s="3" t="n">
        <v>1</v>
      </c>
      <c r="N28" s="3" t="n">
        <v>100</v>
      </c>
      <c r="O28" s="1" t="s">
        <v>25</v>
      </c>
      <c r="P28" s="1" t="n">
        <v>83.01</v>
      </c>
      <c r="Q28" s="1" t="n">
        <v>3.74</v>
      </c>
      <c r="R28" s="3" t="n">
        <v>17125</v>
      </c>
    </row>
    <row r="29" customFormat="false" ht="12.75" hidden="false" customHeight="false" outlineLevel="0" collapsed="false">
      <c r="A29" s="1" t="s">
        <v>18</v>
      </c>
      <c r="B29" s="1" t="s">
        <v>18</v>
      </c>
      <c r="C29" s="1" t="n">
        <v>1010</v>
      </c>
      <c r="D29" s="1" t="s">
        <v>47</v>
      </c>
      <c r="E29" s="1" t="s">
        <v>20</v>
      </c>
      <c r="F29" s="1" t="s">
        <v>21</v>
      </c>
      <c r="G29" s="1" t="s">
        <v>42</v>
      </c>
      <c r="H29" s="1" t="s">
        <v>56</v>
      </c>
      <c r="I29" s="1" t="s">
        <v>57</v>
      </c>
      <c r="J29" s="1" t="n">
        <v>1967</v>
      </c>
      <c r="K29" s="1" t="n">
        <v>8</v>
      </c>
      <c r="L29" s="1" t="n">
        <v>8</v>
      </c>
      <c r="M29" s="3" t="n">
        <v>1</v>
      </c>
      <c r="N29" s="3" t="n">
        <v>100</v>
      </c>
      <c r="O29" s="1" t="s">
        <v>25</v>
      </c>
      <c r="P29" s="1" t="n">
        <v>33.76</v>
      </c>
      <c r="Q29" s="1" t="n">
        <v>3.74</v>
      </c>
      <c r="R29" s="3" t="n">
        <v>10848</v>
      </c>
    </row>
    <row r="30" customFormat="false" ht="12.75" hidden="false" customHeight="false" outlineLevel="0" collapsed="false">
      <c r="A30" s="1" t="s">
        <v>27</v>
      </c>
      <c r="B30" s="1" t="s">
        <v>27</v>
      </c>
      <c r="C30" s="1" t="n">
        <v>7158</v>
      </c>
      <c r="D30" s="1" t="s">
        <v>62</v>
      </c>
      <c r="E30" s="1" t="s">
        <v>29</v>
      </c>
      <c r="F30" s="1" t="s">
        <v>21</v>
      </c>
      <c r="G30" s="1" t="s">
        <v>48</v>
      </c>
      <c r="H30" s="1" t="s">
        <v>51</v>
      </c>
      <c r="I30" s="1" t="s">
        <v>57</v>
      </c>
      <c r="J30" s="1" t="n">
        <v>1992</v>
      </c>
      <c r="K30" s="1" t="n">
        <v>462</v>
      </c>
      <c r="L30" s="1" t="n">
        <v>564</v>
      </c>
      <c r="M30" s="3" t="n">
        <v>3</v>
      </c>
      <c r="N30" s="3" t="n">
        <v>100</v>
      </c>
      <c r="O30" s="1" t="s">
        <v>25</v>
      </c>
      <c r="P30" s="1" t="n">
        <v>57</v>
      </c>
      <c r="Q30" s="1" t="n">
        <v>2.8</v>
      </c>
      <c r="R30" s="3" t="n">
        <v>12545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:IV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27.42"/>
    <col collapsed="false" customWidth="true" hidden="false" outlineLevel="0" max="3" min="3" style="1" width="7.42"/>
    <col collapsed="false" customWidth="true" hidden="false" outlineLevel="0" max="4" min="4" style="1" width="22.28"/>
    <col collapsed="false" customWidth="true" hidden="false" outlineLevel="0" max="5" min="5" style="1" width="5.13"/>
    <col collapsed="false" customWidth="true" hidden="false" outlineLevel="0" max="6" min="6" style="1" width="9.99"/>
    <col collapsed="false" customWidth="true" hidden="false" outlineLevel="0" max="7" min="7" style="1" width="9.28"/>
    <col collapsed="false" customWidth="true" hidden="false" outlineLevel="0" max="8" min="8" style="1" width="10.56"/>
    <col collapsed="false" customWidth="true" hidden="false" outlineLevel="0" max="9" min="9" style="1" width="8.85"/>
    <col collapsed="false" customWidth="false" hidden="false" outlineLevel="0" max="10" min="10" style="1" width="8.99"/>
    <col collapsed="false" customWidth="true" hidden="false" outlineLevel="0" max="11" min="11" style="1" width="8.28"/>
    <col collapsed="false" customWidth="true" hidden="true" outlineLevel="0" max="12" min="12" style="1" width="8.85"/>
    <col collapsed="false" customWidth="false" hidden="true" outlineLevel="0" max="13" min="13" style="1" width="8.99"/>
    <col collapsed="false" customWidth="true" hidden="false" outlineLevel="0" max="15" min="14" style="1" width="8.85"/>
    <col collapsed="false" customWidth="true" hidden="true" outlineLevel="0" max="16" min="16" style="1" width="12.7"/>
    <col collapsed="false" customWidth="true" hidden="false" outlineLevel="0" max="18" min="17" style="1" width="10.41"/>
    <col collapsed="false" customWidth="true" hidden="false" outlineLevel="0" max="19" min="19" style="1" width="8.56"/>
    <col collapsed="false" customWidth="true" hidden="false" outlineLevel="0" max="20" min="20" style="1" width="33.56"/>
    <col collapsed="false" customWidth="false" hidden="false" outlineLevel="0" max="22" min="21" style="1" width="8.99"/>
    <col collapsed="false" customWidth="true" hidden="false" outlineLevel="0" max="23" min="23" style="1" width="10.41"/>
    <col collapsed="false" customWidth="false" hidden="false" outlineLevel="0" max="257" min="24" style="1" width="8.99"/>
  </cols>
  <sheetData>
    <row r="1" customFormat="false" ht="63.75" hidden="false" customHeight="false" outlineLevel="0" collapsed="false">
      <c r="A1" s="2" t="s">
        <v>0</v>
      </c>
      <c r="B1" s="2" t="s">
        <v>1</v>
      </c>
      <c r="C1" s="2" t="s">
        <v>63</v>
      </c>
      <c r="D1" s="2" t="s">
        <v>3</v>
      </c>
      <c r="E1" s="2" t="s">
        <v>64</v>
      </c>
      <c r="F1" s="2" t="s">
        <v>5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11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  <c r="W1" s="2" t="s">
        <v>17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1" t="s">
        <v>27</v>
      </c>
      <c r="B2" s="1" t="s">
        <v>27</v>
      </c>
      <c r="C2" s="1" t="n">
        <v>2830</v>
      </c>
      <c r="D2" s="1" t="s">
        <v>39</v>
      </c>
      <c r="E2" s="1" t="s">
        <v>29</v>
      </c>
      <c r="F2" s="1" t="s">
        <v>21</v>
      </c>
      <c r="G2" s="1" t="s">
        <v>22</v>
      </c>
      <c r="H2" s="1" t="s">
        <v>24</v>
      </c>
      <c r="I2" s="1" t="n">
        <v>4</v>
      </c>
      <c r="J2" s="1" t="n">
        <v>6</v>
      </c>
      <c r="K2" s="1" t="n">
        <v>1958</v>
      </c>
      <c r="L2" s="1" t="n">
        <v>543.25</v>
      </c>
      <c r="M2" s="1" t="n">
        <v>545.5</v>
      </c>
      <c r="N2" s="1" t="n">
        <f aca="false">AVERAGE(L2:M2)</f>
        <v>544.375</v>
      </c>
      <c r="O2" s="4" t="n">
        <f aca="false">N2/($R2/100)</f>
        <v>687.631578947368</v>
      </c>
      <c r="P2" s="4" t="n">
        <f aca="false">M2/($R2/100)</f>
        <v>689.052631578947</v>
      </c>
      <c r="Q2" s="4" t="n">
        <v>60.6666666666667</v>
      </c>
      <c r="R2" s="4" t="n">
        <v>79.1666666666667</v>
      </c>
      <c r="S2" s="1" t="s">
        <v>25</v>
      </c>
      <c r="T2" s="1" t="s">
        <v>23</v>
      </c>
      <c r="U2" s="1" t="n">
        <v>10.95</v>
      </c>
      <c r="V2" s="1" t="n">
        <v>0.86</v>
      </c>
      <c r="W2" s="4" t="n">
        <v>9534.66666666667</v>
      </c>
    </row>
    <row r="3" customFormat="false" ht="12.75" hidden="false" customHeight="false" outlineLevel="0" collapsed="false">
      <c r="A3" s="1" t="s">
        <v>27</v>
      </c>
      <c r="B3" s="1" t="s">
        <v>27</v>
      </c>
      <c r="C3" s="1" t="n">
        <v>2830</v>
      </c>
      <c r="D3" s="1" t="s">
        <v>39</v>
      </c>
      <c r="E3" s="1" t="s">
        <v>29</v>
      </c>
      <c r="F3" s="1" t="s">
        <v>21</v>
      </c>
      <c r="G3" s="1" t="s">
        <v>22</v>
      </c>
      <c r="H3" s="1" t="s">
        <v>40</v>
      </c>
      <c r="I3" s="1" t="n">
        <v>1</v>
      </c>
      <c r="J3" s="1" t="n">
        <v>3</v>
      </c>
      <c r="K3" s="1" t="n">
        <v>1952</v>
      </c>
      <c r="L3" s="1" t="n">
        <v>316</v>
      </c>
      <c r="M3" s="1" t="n">
        <v>316</v>
      </c>
      <c r="N3" s="1" t="n">
        <f aca="false">AVERAGE(L3:M3)</f>
        <v>316</v>
      </c>
      <c r="O3" s="4" t="n">
        <f aca="false">N3/($R3/100)</f>
        <v>316</v>
      </c>
      <c r="P3" s="4" t="n">
        <f aca="false">M3/(R3/100)</f>
        <v>316</v>
      </c>
      <c r="Q3" s="4" t="n">
        <v>45</v>
      </c>
      <c r="R3" s="4" t="n">
        <v>100</v>
      </c>
      <c r="S3" s="1" t="s">
        <v>25</v>
      </c>
      <c r="T3" s="1" t="s">
        <v>23</v>
      </c>
      <c r="U3" s="1" t="n">
        <v>10.95</v>
      </c>
      <c r="V3" s="1" t="n">
        <v>0.86</v>
      </c>
      <c r="W3" s="4" t="n">
        <v>9888</v>
      </c>
    </row>
    <row r="4" customFormat="false" ht="12.75" hidden="false" customHeight="false" outlineLevel="0" collapsed="false">
      <c r="A4" s="1" t="s">
        <v>27</v>
      </c>
      <c r="B4" s="1" t="s">
        <v>27</v>
      </c>
      <c r="C4" s="1" t="n">
        <v>2830</v>
      </c>
      <c r="D4" s="1" t="s">
        <v>39</v>
      </c>
      <c r="E4" s="1" t="s">
        <v>29</v>
      </c>
      <c r="F4" s="1" t="s">
        <v>21</v>
      </c>
      <c r="G4" s="1" t="s">
        <v>42</v>
      </c>
      <c r="H4" s="1" t="s">
        <v>57</v>
      </c>
      <c r="I4" s="1" t="s">
        <v>80</v>
      </c>
      <c r="J4" s="1" t="s">
        <v>81</v>
      </c>
      <c r="K4" s="1" t="n">
        <v>1972</v>
      </c>
      <c r="L4" s="1" t="n">
        <v>186</v>
      </c>
      <c r="M4" s="1" t="n">
        <v>244</v>
      </c>
      <c r="N4" s="1" t="n">
        <f aca="false">AVERAGE(L4:M4)</f>
        <v>215</v>
      </c>
      <c r="O4" s="4" t="n">
        <f aca="false">N4/($R4/100)</f>
        <v>215</v>
      </c>
      <c r="P4" s="4" t="n">
        <f aca="false">M4/(R4/100)</f>
        <v>244</v>
      </c>
      <c r="Q4" s="4" t="n">
        <v>3</v>
      </c>
      <c r="R4" s="4" t="n">
        <v>100</v>
      </c>
      <c r="S4" s="1" t="s">
        <v>25</v>
      </c>
      <c r="T4" s="1" t="s">
        <v>51</v>
      </c>
      <c r="U4" s="1" t="n">
        <v>31.94</v>
      </c>
      <c r="V4" s="1" t="n">
        <v>2.04</v>
      </c>
      <c r="W4" s="4" t="n">
        <v>11566</v>
      </c>
    </row>
    <row r="5" customFormat="false" ht="12.75" hidden="false" customHeight="false" outlineLevel="0" collapsed="false">
      <c r="A5" s="1" t="s">
        <v>18</v>
      </c>
      <c r="B5" s="1" t="s">
        <v>18</v>
      </c>
      <c r="C5" s="1" t="n">
        <v>1001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24</v>
      </c>
      <c r="I5" s="1" t="n">
        <v>1</v>
      </c>
      <c r="J5" s="1" t="n">
        <v>2</v>
      </c>
      <c r="K5" s="1" t="n">
        <v>1970</v>
      </c>
      <c r="L5" s="1" t="n">
        <v>980</v>
      </c>
      <c r="M5" s="1" t="n">
        <v>990</v>
      </c>
      <c r="N5" s="1" t="n">
        <f aca="false">AVERAGE(L5:M5)</f>
        <v>985</v>
      </c>
      <c r="O5" s="4" t="n">
        <f aca="false">N5/($R5/100)</f>
        <v>985</v>
      </c>
      <c r="P5" s="4" t="n">
        <f aca="false">M5/(R5/100)</f>
        <v>990</v>
      </c>
      <c r="Q5" s="4" t="n">
        <v>63</v>
      </c>
      <c r="R5" s="4" t="n">
        <v>100</v>
      </c>
      <c r="S5" s="1" t="s">
        <v>25</v>
      </c>
      <c r="T5" s="1" t="s">
        <v>23</v>
      </c>
      <c r="U5" s="1" t="n">
        <v>11.68</v>
      </c>
      <c r="V5" s="1" t="n">
        <v>0.52</v>
      </c>
      <c r="W5" s="4" t="n">
        <v>9946.5</v>
      </c>
    </row>
    <row r="6" customFormat="false" ht="12.75" hidden="false" customHeight="false" outlineLevel="0" collapsed="false">
      <c r="A6" s="1" t="s">
        <v>18</v>
      </c>
      <c r="B6" s="1" t="s">
        <v>18</v>
      </c>
      <c r="C6" s="1" t="n">
        <v>1001</v>
      </c>
      <c r="D6" s="1" t="s">
        <v>19</v>
      </c>
      <c r="E6" s="1" t="s">
        <v>20</v>
      </c>
      <c r="F6" s="1" t="s">
        <v>21</v>
      </c>
      <c r="G6" s="1" t="s">
        <v>48</v>
      </c>
      <c r="H6" s="1" t="s">
        <v>57</v>
      </c>
      <c r="I6" s="1" t="n">
        <v>4</v>
      </c>
      <c r="J6" s="1" t="n">
        <v>4</v>
      </c>
      <c r="K6" s="1" t="n">
        <v>1993</v>
      </c>
      <c r="L6" s="1" t="n">
        <v>99</v>
      </c>
      <c r="M6" s="1" t="n">
        <v>120</v>
      </c>
      <c r="N6" s="1" t="n">
        <f aca="false">AVERAGE(L6:M6)</f>
        <v>109.5</v>
      </c>
      <c r="O6" s="4" t="n">
        <f aca="false">N6/($R6/100)</f>
        <v>109.5</v>
      </c>
      <c r="P6" s="4" t="n">
        <f aca="false">M6/(R6/100)</f>
        <v>120</v>
      </c>
      <c r="Q6" s="4" t="n">
        <v>3</v>
      </c>
      <c r="R6" s="4" t="n">
        <v>100</v>
      </c>
      <c r="S6" s="1" t="s">
        <v>25</v>
      </c>
      <c r="T6" s="1" t="s">
        <v>51</v>
      </c>
      <c r="U6" s="1" t="n">
        <v>29.39</v>
      </c>
      <c r="V6" s="1" t="n">
        <v>1.39</v>
      </c>
      <c r="W6" s="4" t="n">
        <v>12293</v>
      </c>
    </row>
    <row r="7" customFormat="false" ht="12.75" hidden="false" customHeight="false" outlineLevel="0" collapsed="false">
      <c r="A7" s="1" t="s">
        <v>18</v>
      </c>
      <c r="B7" s="1" t="s">
        <v>18</v>
      </c>
      <c r="C7" s="1" t="n">
        <v>1001</v>
      </c>
      <c r="D7" s="1" t="s">
        <v>19</v>
      </c>
      <c r="E7" s="1" t="s">
        <v>20</v>
      </c>
      <c r="F7" s="1" t="s">
        <v>21</v>
      </c>
      <c r="G7" s="1" t="s">
        <v>42</v>
      </c>
      <c r="H7" s="1" t="s">
        <v>57</v>
      </c>
      <c r="I7" s="1" t="n">
        <v>31</v>
      </c>
      <c r="J7" s="1" t="n">
        <v>34</v>
      </c>
      <c r="K7" s="1" t="n">
        <v>1972</v>
      </c>
      <c r="L7" s="1" t="n">
        <v>10</v>
      </c>
      <c r="M7" s="1" t="n">
        <v>11</v>
      </c>
      <c r="N7" s="1" t="n">
        <f aca="false">AVERAGE(L7:M7)</f>
        <v>10.5</v>
      </c>
      <c r="O7" s="4" t="n">
        <f aca="false">N7/($R7/100)</f>
        <v>10.5</v>
      </c>
      <c r="P7" s="4" t="n">
        <f aca="false">M7/(R7/100)</f>
        <v>11</v>
      </c>
      <c r="Q7" s="4" t="n">
        <v>1</v>
      </c>
      <c r="R7" s="4" t="n">
        <v>100</v>
      </c>
      <c r="S7" s="1" t="s">
        <v>25</v>
      </c>
      <c r="T7" s="1" t="s">
        <v>56</v>
      </c>
      <c r="U7" s="1" t="n">
        <v>0.81</v>
      </c>
      <c r="V7" s="1" t="n">
        <v>1.39</v>
      </c>
      <c r="W7" s="4" t="n">
        <v>10160</v>
      </c>
    </row>
    <row r="8" customFormat="false" ht="12.75" hidden="false" customHeight="false" outlineLevel="0" collapsed="false">
      <c r="A8" s="1" t="s">
        <v>26</v>
      </c>
      <c r="B8" s="1" t="s">
        <v>27</v>
      </c>
      <c r="C8" s="1" t="n">
        <v>2840</v>
      </c>
      <c r="D8" s="1" t="s">
        <v>28</v>
      </c>
      <c r="E8" s="1" t="s">
        <v>29</v>
      </c>
      <c r="F8" s="1" t="s">
        <v>21</v>
      </c>
      <c r="G8" s="1" t="s">
        <v>22</v>
      </c>
      <c r="H8" s="1" t="s">
        <v>24</v>
      </c>
      <c r="I8" s="1" t="n">
        <v>4</v>
      </c>
      <c r="J8" s="1" t="n">
        <v>4</v>
      </c>
      <c r="K8" s="1" t="n">
        <v>1973</v>
      </c>
      <c r="L8" s="1" t="n">
        <v>312</v>
      </c>
      <c r="M8" s="1" t="n">
        <v>312</v>
      </c>
      <c r="N8" s="1" t="n">
        <f aca="false">AVERAGE(L8:M8)</f>
        <v>312</v>
      </c>
      <c r="O8" s="4" t="n">
        <f aca="false">N8/($R8/100)</f>
        <v>780</v>
      </c>
      <c r="P8" s="4" t="n">
        <f aca="false">M8/(R8/100)</f>
        <v>780</v>
      </c>
      <c r="Q8" s="4" t="n">
        <v>69</v>
      </c>
      <c r="R8" s="4" t="n">
        <v>40</v>
      </c>
      <c r="S8" s="1" t="s">
        <v>25</v>
      </c>
      <c r="T8" s="1" t="s">
        <v>23</v>
      </c>
      <c r="U8" s="1" t="n">
        <v>14.13</v>
      </c>
      <c r="V8" s="1" t="n">
        <v>1.18</v>
      </c>
      <c r="W8" s="4" t="n">
        <v>9429</v>
      </c>
    </row>
    <row r="9" customFormat="false" ht="12.75" hidden="false" customHeight="false" outlineLevel="0" collapsed="false">
      <c r="A9" s="1" t="s">
        <v>18</v>
      </c>
      <c r="B9" s="1" t="s">
        <v>18</v>
      </c>
      <c r="C9" s="1" t="n">
        <v>1002</v>
      </c>
      <c r="D9" s="1" t="s">
        <v>58</v>
      </c>
      <c r="E9" s="1" t="s">
        <v>20</v>
      </c>
      <c r="F9" s="1" t="s">
        <v>21</v>
      </c>
      <c r="G9" s="1" t="s">
        <v>42</v>
      </c>
      <c r="H9" s="1" t="s">
        <v>57</v>
      </c>
      <c r="I9" s="1" t="n">
        <v>1</v>
      </c>
      <c r="J9" s="1" t="n">
        <v>2</v>
      </c>
      <c r="K9" s="1" t="n">
        <v>1972</v>
      </c>
      <c r="L9" s="1" t="n">
        <v>85</v>
      </c>
      <c r="M9" s="1" t="n">
        <v>98</v>
      </c>
      <c r="N9" s="1" t="n">
        <f aca="false">AVERAGE(L9:M9)</f>
        <v>91.5</v>
      </c>
      <c r="O9" s="4" t="n">
        <f aca="false">N9/($R9/100)</f>
        <v>91.5</v>
      </c>
      <c r="P9" s="4" t="n">
        <f aca="false">M9/(R9/100)</f>
        <v>98</v>
      </c>
      <c r="Q9" s="4" t="n">
        <v>1</v>
      </c>
      <c r="R9" s="4" t="n">
        <v>100</v>
      </c>
      <c r="S9" s="1" t="s">
        <v>25</v>
      </c>
      <c r="T9" s="1" t="s">
        <v>51</v>
      </c>
      <c r="U9" s="1" t="n">
        <v>48.7</v>
      </c>
      <c r="V9" s="1" t="n">
        <v>3.74</v>
      </c>
      <c r="W9" s="4" t="n">
        <v>11814</v>
      </c>
    </row>
    <row r="10" customFormat="false" ht="12.75" hidden="false" customHeight="false" outlineLevel="0" collapsed="false">
      <c r="A10" s="1" t="s">
        <v>27</v>
      </c>
      <c r="B10" s="1" t="s">
        <v>27</v>
      </c>
      <c r="C10" s="1" t="n">
        <v>2831</v>
      </c>
      <c r="D10" s="1" t="s">
        <v>59</v>
      </c>
      <c r="E10" s="1" t="s">
        <v>29</v>
      </c>
      <c r="F10" s="1" t="s">
        <v>21</v>
      </c>
      <c r="G10" s="1" t="s">
        <v>48</v>
      </c>
      <c r="H10" s="1" t="s">
        <v>57</v>
      </c>
      <c r="I10" s="1" t="n">
        <v>1</v>
      </c>
      <c r="J10" s="1" t="n">
        <v>3</v>
      </c>
      <c r="K10" s="1" t="n">
        <v>1965</v>
      </c>
      <c r="L10" s="1" t="n">
        <v>106.2</v>
      </c>
      <c r="M10" s="1" t="n">
        <v>129.5</v>
      </c>
      <c r="N10" s="1" t="n">
        <f aca="false">AVERAGE(L10:M10)</f>
        <v>117.85</v>
      </c>
      <c r="O10" s="4" t="n">
        <f aca="false">N10/($R10/100)</f>
        <v>117.85</v>
      </c>
      <c r="P10" s="4" t="n">
        <f aca="false">M10/(R10/100)</f>
        <v>129.5</v>
      </c>
      <c r="Q10" s="4" t="n">
        <v>1</v>
      </c>
      <c r="R10" s="4" t="n">
        <v>100</v>
      </c>
      <c r="S10" s="1" t="s">
        <v>25</v>
      </c>
      <c r="T10" s="1" t="s">
        <v>60</v>
      </c>
      <c r="U10" s="1" t="n">
        <v>72.86</v>
      </c>
      <c r="V10" s="1" t="n">
        <v>3.74</v>
      </c>
      <c r="W10" s="4" t="n">
        <v>13936</v>
      </c>
    </row>
    <row r="11" customFormat="false" ht="12.75" hidden="false" customHeight="false" outlineLevel="0" collapsed="false">
      <c r="A11" s="1" t="s">
        <v>27</v>
      </c>
      <c r="B11" s="1" t="s">
        <v>27</v>
      </c>
      <c r="C11" s="1" t="n">
        <v>2831</v>
      </c>
      <c r="D11" s="1" t="s">
        <v>59</v>
      </c>
      <c r="E11" s="1" t="s">
        <v>29</v>
      </c>
      <c r="F11" s="1" t="s">
        <v>21</v>
      </c>
      <c r="G11" s="1" t="s">
        <v>42</v>
      </c>
      <c r="H11" s="1" t="s">
        <v>57</v>
      </c>
      <c r="I11" s="1" t="n">
        <v>4</v>
      </c>
      <c r="J11" s="1" t="n">
        <v>5</v>
      </c>
      <c r="K11" s="1" t="n">
        <v>1969</v>
      </c>
      <c r="L11" s="1" t="n">
        <v>30</v>
      </c>
      <c r="M11" s="1" t="n">
        <v>42.8</v>
      </c>
      <c r="N11" s="1" t="n">
        <f aca="false">AVERAGE(L11:M11)</f>
        <v>36.4</v>
      </c>
      <c r="O11" s="4" t="n">
        <f aca="false">N11/($R11/100)</f>
        <v>36.4</v>
      </c>
      <c r="P11" s="4" t="n">
        <f aca="false">M11/(R11/100)</f>
        <v>42.8</v>
      </c>
      <c r="Q11" s="4" t="n">
        <v>1</v>
      </c>
      <c r="R11" s="4" t="n">
        <v>100</v>
      </c>
      <c r="S11" s="1" t="s">
        <v>25</v>
      </c>
      <c r="T11" s="1" t="s">
        <v>51</v>
      </c>
      <c r="U11" s="1" t="n">
        <v>0.07</v>
      </c>
      <c r="V11" s="1" t="n">
        <v>3.74</v>
      </c>
      <c r="W11" s="4" t="n">
        <v>14083</v>
      </c>
    </row>
    <row r="12" customFormat="false" ht="12.75" hidden="false" customHeight="false" outlineLevel="0" collapsed="false">
      <c r="A12" s="1" t="s">
        <v>27</v>
      </c>
      <c r="B12" s="1" t="s">
        <v>27</v>
      </c>
      <c r="C12" s="1" t="n">
        <v>6018</v>
      </c>
      <c r="D12" s="1" t="s">
        <v>30</v>
      </c>
      <c r="E12" s="1" t="s">
        <v>31</v>
      </c>
      <c r="F12" s="1" t="s">
        <v>21</v>
      </c>
      <c r="G12" s="1" t="s">
        <v>22</v>
      </c>
      <c r="H12" s="1" t="s">
        <v>24</v>
      </c>
      <c r="I12" s="1" t="n">
        <v>2</v>
      </c>
      <c r="J12" s="1" t="n">
        <v>2</v>
      </c>
      <c r="K12" s="1" t="n">
        <v>1981</v>
      </c>
      <c r="L12" s="1" t="n">
        <v>414</v>
      </c>
      <c r="M12" s="1" t="n">
        <v>414</v>
      </c>
      <c r="N12" s="1" t="n">
        <f aca="false">AVERAGE(L12:M12)</f>
        <v>414</v>
      </c>
      <c r="O12" s="4" t="n">
        <f aca="false">N12/($R12/100)</f>
        <v>600</v>
      </c>
      <c r="P12" s="4" t="n">
        <f aca="false">M12/(R12/100)</f>
        <v>600</v>
      </c>
      <c r="Q12" s="4" t="n">
        <v>69</v>
      </c>
      <c r="R12" s="4" t="n">
        <v>69</v>
      </c>
      <c r="S12" s="1" t="s">
        <v>25</v>
      </c>
      <c r="T12" s="1" t="s">
        <v>23</v>
      </c>
      <c r="U12" s="1" t="n">
        <v>11.3</v>
      </c>
      <c r="V12" s="1" t="n">
        <v>0.86</v>
      </c>
      <c r="W12" s="4" t="n">
        <v>9945</v>
      </c>
    </row>
    <row r="13" customFormat="false" ht="12.75" hidden="false" customHeight="false" outlineLevel="0" collapsed="false">
      <c r="A13" s="1" t="s">
        <v>18</v>
      </c>
      <c r="B13" s="1" t="s">
        <v>18</v>
      </c>
      <c r="C13" s="1" t="n">
        <v>1004</v>
      </c>
      <c r="D13" s="1" t="s">
        <v>41</v>
      </c>
      <c r="E13" s="1" t="s">
        <v>20</v>
      </c>
      <c r="F13" s="1" t="s">
        <v>21</v>
      </c>
      <c r="G13" s="1" t="s">
        <v>22</v>
      </c>
      <c r="H13" s="1" t="s">
        <v>40</v>
      </c>
      <c r="I13" s="1" t="n">
        <v>7</v>
      </c>
      <c r="J13" s="1" t="n">
        <v>8</v>
      </c>
      <c r="K13" s="1" t="n">
        <v>1949</v>
      </c>
      <c r="L13" s="1" t="n">
        <v>120</v>
      </c>
      <c r="M13" s="1" t="n">
        <v>120</v>
      </c>
      <c r="N13" s="1" t="n">
        <f aca="false">AVERAGE(L13:M13)</f>
        <v>120</v>
      </c>
      <c r="O13" s="4" t="n">
        <f aca="false">N13/($R13/100)</f>
        <v>120</v>
      </c>
      <c r="P13" s="4" t="n">
        <f aca="false">M13/(R13/100)</f>
        <v>120</v>
      </c>
      <c r="Q13" s="4" t="n">
        <v>39</v>
      </c>
      <c r="R13" s="4" t="n">
        <v>100</v>
      </c>
      <c r="S13" s="1" t="s">
        <v>25</v>
      </c>
      <c r="T13" s="1" t="s">
        <v>23</v>
      </c>
      <c r="U13" s="1" t="n">
        <v>12.85</v>
      </c>
      <c r="V13" s="1" t="n">
        <v>1.33</v>
      </c>
      <c r="W13" s="4" t="n">
        <v>12740.5</v>
      </c>
    </row>
    <row r="14" customFormat="false" ht="12.75" hidden="false" customHeight="false" outlineLevel="0" collapsed="false">
      <c r="A14" s="1" t="s">
        <v>18</v>
      </c>
      <c r="B14" s="1" t="s">
        <v>18</v>
      </c>
      <c r="C14" s="1" t="n">
        <v>1004</v>
      </c>
      <c r="D14" s="1" t="s">
        <v>41</v>
      </c>
      <c r="E14" s="1" t="s">
        <v>20</v>
      </c>
      <c r="F14" s="1" t="s">
        <v>21</v>
      </c>
      <c r="G14" s="1" t="s">
        <v>42</v>
      </c>
      <c r="H14" s="1" t="s">
        <v>40</v>
      </c>
      <c r="I14" s="1" t="n">
        <v>6</v>
      </c>
      <c r="J14" s="1" t="n">
        <v>6</v>
      </c>
      <c r="K14" s="1" t="n">
        <v>1944</v>
      </c>
      <c r="L14" s="1" t="n">
        <v>40</v>
      </c>
      <c r="M14" s="1" t="n">
        <v>40</v>
      </c>
      <c r="N14" s="1" t="n">
        <f aca="false">AVERAGE(L14:M14)</f>
        <v>40</v>
      </c>
      <c r="O14" s="4" t="n">
        <f aca="false">N14/($R14/100)</f>
        <v>40</v>
      </c>
      <c r="P14" s="4" t="n">
        <f aca="false">M14/(R14/100)</f>
        <v>40</v>
      </c>
      <c r="Q14" s="4" t="n">
        <v>19</v>
      </c>
      <c r="R14" s="4" t="n">
        <v>100</v>
      </c>
      <c r="S14" s="1" t="s">
        <v>25</v>
      </c>
      <c r="T14" s="1" t="s">
        <v>23</v>
      </c>
      <c r="U14" s="1" t="n">
        <v>1.14</v>
      </c>
      <c r="V14" s="1" t="n">
        <v>1.33</v>
      </c>
      <c r="W14" s="4" t="n">
        <v>12966</v>
      </c>
    </row>
    <row r="15" customFormat="false" ht="12.75" hidden="false" customHeight="false" outlineLevel="0" collapsed="false">
      <c r="A15" s="1" t="s">
        <v>18</v>
      </c>
      <c r="B15" s="1" t="s">
        <v>18</v>
      </c>
      <c r="C15" s="1" t="n">
        <v>1008</v>
      </c>
      <c r="D15" s="1" t="s">
        <v>43</v>
      </c>
      <c r="E15" s="1" t="s">
        <v>20</v>
      </c>
      <c r="F15" s="1" t="s">
        <v>21</v>
      </c>
      <c r="G15" s="1" t="s">
        <v>22</v>
      </c>
      <c r="H15" s="1" t="s">
        <v>40</v>
      </c>
      <c r="I15" s="1" t="n">
        <v>1</v>
      </c>
      <c r="J15" s="1" t="n">
        <v>4</v>
      </c>
      <c r="K15" s="1" t="n">
        <v>1958</v>
      </c>
      <c r="L15" s="1" t="n">
        <v>560</v>
      </c>
      <c r="M15" s="1" t="n">
        <v>560</v>
      </c>
      <c r="N15" s="1" t="n">
        <f aca="false">AVERAGE(L15:M15)</f>
        <v>560</v>
      </c>
      <c r="O15" s="4" t="n">
        <f aca="false">N15/($R15/100)</f>
        <v>560</v>
      </c>
      <c r="P15" s="4" t="n">
        <f aca="false">M15/(R15/100)</f>
        <v>560</v>
      </c>
      <c r="Q15" s="4" t="n">
        <v>57</v>
      </c>
      <c r="R15" s="4" t="n">
        <v>100</v>
      </c>
      <c r="S15" s="1" t="s">
        <v>25</v>
      </c>
      <c r="T15" s="1" t="s">
        <v>23</v>
      </c>
      <c r="U15" s="1" t="n">
        <v>11.31</v>
      </c>
      <c r="V15" s="1" t="n">
        <v>0.86</v>
      </c>
      <c r="W15" s="4" t="n">
        <v>10245.25</v>
      </c>
    </row>
    <row r="16" customFormat="false" ht="12.75" hidden="false" customHeight="false" outlineLevel="0" collapsed="false">
      <c r="A16" s="1" t="s">
        <v>18</v>
      </c>
      <c r="B16" s="1" t="s">
        <v>18</v>
      </c>
      <c r="C16" s="1" t="n">
        <v>6113</v>
      </c>
      <c r="D16" s="1" t="s">
        <v>32</v>
      </c>
      <c r="E16" s="1" t="s">
        <v>20</v>
      </c>
      <c r="F16" s="1" t="s">
        <v>21</v>
      </c>
      <c r="G16" s="1" t="s">
        <v>22</v>
      </c>
      <c r="H16" s="1" t="s">
        <v>24</v>
      </c>
      <c r="I16" s="1" t="n">
        <v>1</v>
      </c>
      <c r="J16" s="1" t="n">
        <v>5</v>
      </c>
      <c r="K16" s="1" t="n">
        <v>1975</v>
      </c>
      <c r="L16" s="1" t="n">
        <v>2821.81</v>
      </c>
      <c r="M16" s="1" t="n">
        <v>2844.81</v>
      </c>
      <c r="N16" s="1" t="n">
        <f aca="false">AVERAGE(L16:M16)</f>
        <v>2833.31</v>
      </c>
      <c r="O16" s="4" t="n">
        <f aca="false">N16/($R16/100)</f>
        <v>3147.77246972559</v>
      </c>
      <c r="P16" s="4" t="n">
        <f aca="false">M16/(R16/100)</f>
        <v>3160.54882790801</v>
      </c>
      <c r="Q16" s="4" t="n">
        <v>69</v>
      </c>
      <c r="R16" s="4" t="n">
        <v>90.01</v>
      </c>
      <c r="S16" s="1" t="s">
        <v>25</v>
      </c>
      <c r="T16" s="1" t="s">
        <v>23</v>
      </c>
      <c r="U16" s="1" t="n">
        <v>10.96</v>
      </c>
      <c r="V16" s="1" t="n">
        <v>0.57</v>
      </c>
      <c r="W16" s="4" t="n">
        <v>9859.8</v>
      </c>
    </row>
    <row r="17" customFormat="false" ht="12.75" hidden="false" customHeight="false" outlineLevel="0" collapsed="false">
      <c r="A17" s="1" t="s">
        <v>36</v>
      </c>
      <c r="B17" s="1" t="s">
        <v>27</v>
      </c>
      <c r="C17" s="1" t="n">
        <v>6031</v>
      </c>
      <c r="D17" s="1" t="s">
        <v>44</v>
      </c>
      <c r="E17" s="1" t="s">
        <v>29</v>
      </c>
      <c r="F17" s="1" t="s">
        <v>21</v>
      </c>
      <c r="G17" s="1" t="s">
        <v>22</v>
      </c>
      <c r="H17" s="1" t="s">
        <v>40</v>
      </c>
      <c r="I17" s="1" t="n">
        <v>2</v>
      </c>
      <c r="J17" s="1" t="n">
        <v>2</v>
      </c>
      <c r="K17" s="1" t="n">
        <v>1982</v>
      </c>
      <c r="L17" s="1" t="n">
        <v>198</v>
      </c>
      <c r="M17" s="1" t="n">
        <v>198</v>
      </c>
      <c r="N17" s="1" t="n">
        <f aca="false">AVERAGE(L17:M17)</f>
        <v>198</v>
      </c>
      <c r="O17" s="4" t="n">
        <f aca="false">N17/($R17/100)</f>
        <v>600</v>
      </c>
      <c r="P17" s="4" t="n">
        <f aca="false">M17/(R17/100)</f>
        <v>600</v>
      </c>
      <c r="Q17" s="4" t="n">
        <v>69</v>
      </c>
      <c r="R17" s="4" t="n">
        <v>33</v>
      </c>
      <c r="S17" s="1" t="s">
        <v>25</v>
      </c>
      <c r="T17" s="1" t="s">
        <v>23</v>
      </c>
      <c r="U17" s="1" t="n">
        <v>12.84</v>
      </c>
      <c r="V17" s="1" t="n">
        <v>0.54</v>
      </c>
      <c r="W17" s="4" t="n">
        <v>9337</v>
      </c>
    </row>
    <row r="18" customFormat="false" ht="12.75" hidden="false" customHeight="false" outlineLevel="0" collapsed="false">
      <c r="A18" s="1" t="s">
        <v>36</v>
      </c>
      <c r="B18" s="1" t="s">
        <v>27</v>
      </c>
      <c r="C18" s="1" t="n">
        <v>6031</v>
      </c>
      <c r="D18" s="1" t="s">
        <v>44</v>
      </c>
      <c r="E18" s="1" t="s">
        <v>29</v>
      </c>
      <c r="F18" s="1" t="s">
        <v>21</v>
      </c>
      <c r="G18" s="1" t="s">
        <v>42</v>
      </c>
      <c r="H18" s="1" t="s">
        <v>50</v>
      </c>
      <c r="I18" s="1" t="s">
        <v>80</v>
      </c>
      <c r="J18" s="1" t="s">
        <v>80</v>
      </c>
      <c r="K18" s="1" t="n">
        <v>1983</v>
      </c>
      <c r="L18" s="1" t="n">
        <v>5.94</v>
      </c>
      <c r="M18" s="1" t="n">
        <v>7.92</v>
      </c>
      <c r="N18" s="1" t="n">
        <f aca="false">AVERAGE(L18:M18)</f>
        <v>6.93</v>
      </c>
      <c r="O18" s="4" t="n">
        <f aca="false">N18/($R18/100)</f>
        <v>21</v>
      </c>
      <c r="P18" s="4" t="n">
        <f aca="false">M18/(R18/100)</f>
        <v>24</v>
      </c>
      <c r="Q18" s="4" t="n">
        <v>1</v>
      </c>
      <c r="R18" s="4" t="n">
        <v>33</v>
      </c>
      <c r="S18" s="1" t="s">
        <v>25</v>
      </c>
      <c r="T18" s="1" t="s">
        <v>51</v>
      </c>
      <c r="U18" s="1" t="n">
        <v>0</v>
      </c>
      <c r="V18" s="1" t="n">
        <v>3.74</v>
      </c>
      <c r="W18" s="4" t="n">
        <v>13820</v>
      </c>
    </row>
    <row r="19" customFormat="false" ht="12.75" hidden="false" customHeight="false" outlineLevel="0" collapsed="false">
      <c r="A19" s="1" t="s">
        <v>18</v>
      </c>
      <c r="B19" s="1" t="s">
        <v>18</v>
      </c>
      <c r="C19" s="1" t="n">
        <v>1005</v>
      </c>
      <c r="D19" s="1" t="s">
        <v>33</v>
      </c>
      <c r="E19" s="1" t="s">
        <v>20</v>
      </c>
      <c r="F19" s="1" t="s">
        <v>21</v>
      </c>
      <c r="G19" s="1" t="s">
        <v>34</v>
      </c>
      <c r="H19" s="1" t="s">
        <v>24</v>
      </c>
      <c r="I19" s="1" t="n">
        <v>1</v>
      </c>
      <c r="J19" s="1" t="n">
        <v>3</v>
      </c>
      <c r="K19" s="1" t="n">
        <v>1967</v>
      </c>
      <c r="L19" s="1" t="n">
        <v>45</v>
      </c>
      <c r="M19" s="1" t="n">
        <v>45</v>
      </c>
      <c r="N19" s="1" t="n">
        <f aca="false">AVERAGE(L19:M19)</f>
        <v>45</v>
      </c>
      <c r="O19" s="4" t="n">
        <f aca="false">N19/($R19/100)</f>
        <v>45</v>
      </c>
      <c r="P19" s="4" t="n">
        <f aca="false">M19/(R19/100)</f>
        <v>45</v>
      </c>
      <c r="Q19" s="4" t="n">
        <v>50</v>
      </c>
      <c r="R19" s="4" t="n">
        <v>100</v>
      </c>
      <c r="S19" s="1" t="s">
        <v>25</v>
      </c>
      <c r="T19" s="1" t="s">
        <v>35</v>
      </c>
      <c r="U19" s="1" t="n">
        <v>0.15</v>
      </c>
      <c r="V19" s="1" t="n">
        <v>0.34</v>
      </c>
      <c r="W19" s="4" t="n">
        <v>0</v>
      </c>
    </row>
    <row r="20" customFormat="false" ht="12.75" hidden="false" customHeight="false" outlineLevel="0" collapsed="false">
      <c r="A20" s="1" t="s">
        <v>27</v>
      </c>
      <c r="B20" s="1" t="s">
        <v>27</v>
      </c>
      <c r="C20" s="1" t="n">
        <v>2832</v>
      </c>
      <c r="D20" s="1" t="s">
        <v>45</v>
      </c>
      <c r="E20" s="1" t="s">
        <v>29</v>
      </c>
      <c r="F20" s="1" t="s">
        <v>21</v>
      </c>
      <c r="G20" s="1" t="s">
        <v>22</v>
      </c>
      <c r="H20" s="1" t="s">
        <v>24</v>
      </c>
      <c r="I20" s="1" t="n">
        <v>6</v>
      </c>
      <c r="J20" s="1" t="n">
        <v>8</v>
      </c>
      <c r="K20" s="1" t="n">
        <v>1960</v>
      </c>
      <c r="L20" s="1" t="n">
        <v>803</v>
      </c>
      <c r="M20" s="1" t="n">
        <v>803</v>
      </c>
      <c r="N20" s="1" t="n">
        <f aca="false">AVERAGE(L20:M20)</f>
        <v>803</v>
      </c>
      <c r="O20" s="4" t="n">
        <f aca="false">N20/($R20/100)</f>
        <v>1056.57894736842</v>
      </c>
      <c r="P20" s="4" t="n">
        <f aca="false">M20/(R20/100)</f>
        <v>1056.57894736842</v>
      </c>
      <c r="Q20" s="4" t="n">
        <v>61</v>
      </c>
      <c r="R20" s="4" t="n">
        <v>76</v>
      </c>
      <c r="S20" s="1" t="s">
        <v>25</v>
      </c>
      <c r="T20" s="1" t="s">
        <v>23</v>
      </c>
      <c r="U20" s="1" t="n">
        <v>12.38</v>
      </c>
      <c r="V20" s="1" t="n">
        <v>0.68</v>
      </c>
      <c r="W20" s="4" t="n">
        <v>9666.66666666667</v>
      </c>
    </row>
    <row r="21" customFormat="false" ht="12.75" hidden="false" customHeight="false" outlineLevel="0" collapsed="false">
      <c r="A21" s="1" t="s">
        <v>27</v>
      </c>
      <c r="B21" s="1" t="s">
        <v>27</v>
      </c>
      <c r="C21" s="1" t="n">
        <v>2832</v>
      </c>
      <c r="D21" s="1" t="s">
        <v>45</v>
      </c>
      <c r="E21" s="1" t="s">
        <v>29</v>
      </c>
      <c r="F21" s="1" t="s">
        <v>21</v>
      </c>
      <c r="G21" s="1" t="s">
        <v>22</v>
      </c>
      <c r="H21" s="1" t="s">
        <v>40</v>
      </c>
      <c r="I21" s="1" t="n">
        <v>5</v>
      </c>
      <c r="J21" s="1" t="n">
        <v>5</v>
      </c>
      <c r="K21" s="1" t="n">
        <v>1949</v>
      </c>
      <c r="L21" s="1" t="n">
        <v>80</v>
      </c>
      <c r="M21" s="1" t="n">
        <v>80</v>
      </c>
      <c r="N21" s="1" t="n">
        <f aca="false">AVERAGE(L21:M21)</f>
        <v>80</v>
      </c>
      <c r="O21" s="4" t="n">
        <f aca="false">N21/($R21/100)</f>
        <v>80</v>
      </c>
      <c r="P21" s="4" t="n">
        <f aca="false">M21/(R21/100)</f>
        <v>80</v>
      </c>
      <c r="Q21" s="4" t="n">
        <v>39</v>
      </c>
      <c r="R21" s="4" t="n">
        <v>100</v>
      </c>
      <c r="S21" s="1" t="s">
        <v>25</v>
      </c>
      <c r="T21" s="1" t="s">
        <v>23</v>
      </c>
      <c r="U21" s="1" t="n">
        <v>12.38</v>
      </c>
      <c r="V21" s="1" t="n">
        <v>0.68</v>
      </c>
      <c r="W21" s="4" t="n">
        <v>12206</v>
      </c>
    </row>
    <row r="22" customFormat="false" ht="12.75" hidden="false" customHeight="false" outlineLevel="0" collapsed="false">
      <c r="A22" s="1" t="s">
        <v>27</v>
      </c>
      <c r="B22" s="1" t="s">
        <v>27</v>
      </c>
      <c r="C22" s="1" t="n">
        <v>2832</v>
      </c>
      <c r="D22" s="1" t="s">
        <v>45</v>
      </c>
      <c r="E22" s="1" t="s">
        <v>29</v>
      </c>
      <c r="F22" s="1" t="s">
        <v>21</v>
      </c>
      <c r="G22" s="1" t="s">
        <v>42</v>
      </c>
      <c r="H22" s="1" t="s">
        <v>57</v>
      </c>
      <c r="I22" s="1" t="s">
        <v>82</v>
      </c>
      <c r="J22" s="1" t="s">
        <v>83</v>
      </c>
      <c r="K22" s="1" t="n">
        <v>1971</v>
      </c>
      <c r="L22" s="1" t="n">
        <v>56.8</v>
      </c>
      <c r="M22" s="1" t="n">
        <v>78</v>
      </c>
      <c r="N22" s="1" t="n">
        <f aca="false">AVERAGE(L22:M22)</f>
        <v>67.4</v>
      </c>
      <c r="O22" s="4" t="n">
        <f aca="false">N22/($R22/100)</f>
        <v>67.4</v>
      </c>
      <c r="P22" s="4" t="n">
        <f aca="false">M22/(R22/100)</f>
        <v>78</v>
      </c>
      <c r="Q22" s="4" t="n">
        <v>1</v>
      </c>
      <c r="R22" s="4" t="n">
        <v>100</v>
      </c>
      <c r="S22" s="1" t="s">
        <v>25</v>
      </c>
      <c r="T22" s="1" t="s">
        <v>51</v>
      </c>
      <c r="U22" s="1" t="n">
        <v>28.73</v>
      </c>
      <c r="V22" s="1" t="n">
        <v>3.74</v>
      </c>
      <c r="W22" s="4" t="n">
        <v>13422</v>
      </c>
    </row>
    <row r="23" customFormat="false" ht="12.75" hidden="false" customHeight="false" outlineLevel="0" collapsed="false">
      <c r="A23" s="1" t="s">
        <v>18</v>
      </c>
      <c r="B23" s="1" t="s">
        <v>18</v>
      </c>
      <c r="C23" s="1" t="n">
        <v>1006</v>
      </c>
      <c r="D23" s="1" t="s">
        <v>61</v>
      </c>
      <c r="E23" s="1" t="s">
        <v>20</v>
      </c>
      <c r="F23" s="1" t="s">
        <v>21</v>
      </c>
      <c r="G23" s="1" t="s">
        <v>42</v>
      </c>
      <c r="H23" s="1" t="s">
        <v>57</v>
      </c>
      <c r="I23" s="1" t="n">
        <v>1</v>
      </c>
      <c r="J23" s="1" t="n">
        <v>6</v>
      </c>
      <c r="K23" s="1" t="n">
        <v>1968</v>
      </c>
      <c r="L23" s="1" t="n">
        <v>93</v>
      </c>
      <c r="M23" s="1" t="n">
        <v>104</v>
      </c>
      <c r="N23" s="1" t="n">
        <f aca="false">AVERAGE(L23:M23)</f>
        <v>98.5</v>
      </c>
      <c r="O23" s="4" t="n">
        <f aca="false">N23/($R23/100)</f>
        <v>98.5</v>
      </c>
      <c r="P23" s="4" t="n">
        <f aca="false">M23/(R23/100)</f>
        <v>104</v>
      </c>
      <c r="Q23" s="4" t="n">
        <v>1</v>
      </c>
      <c r="R23" s="4" t="n">
        <v>100</v>
      </c>
      <c r="S23" s="1" t="s">
        <v>25</v>
      </c>
      <c r="T23" s="1" t="s">
        <v>56</v>
      </c>
      <c r="U23" s="1" t="n">
        <v>83.01</v>
      </c>
      <c r="V23" s="1" t="n">
        <v>3.74</v>
      </c>
      <c r="W23" s="4" t="n">
        <v>17125</v>
      </c>
    </row>
    <row r="24" customFormat="false" ht="12.75" hidden="false" customHeight="false" outlineLevel="0" collapsed="false">
      <c r="A24" s="1" t="s">
        <v>18</v>
      </c>
      <c r="B24" s="1" t="s">
        <v>18</v>
      </c>
      <c r="C24" s="1" t="n">
        <v>1007</v>
      </c>
      <c r="D24" s="1" t="s">
        <v>46</v>
      </c>
      <c r="E24" s="1" t="s">
        <v>20</v>
      </c>
      <c r="F24" s="1" t="s">
        <v>21</v>
      </c>
      <c r="G24" s="1" t="s">
        <v>22</v>
      </c>
      <c r="H24" s="1" t="s">
        <v>40</v>
      </c>
      <c r="I24" s="1" t="n">
        <v>1</v>
      </c>
      <c r="J24" s="1" t="n">
        <v>2</v>
      </c>
      <c r="K24" s="1" t="n">
        <v>1950</v>
      </c>
      <c r="L24" s="1" t="n">
        <v>90</v>
      </c>
      <c r="M24" s="1" t="n">
        <v>90</v>
      </c>
      <c r="N24" s="1" t="n">
        <f aca="false">AVERAGE(L24:M24)</f>
        <v>90</v>
      </c>
      <c r="O24" s="4" t="n">
        <f aca="false">N24/($R24/100)</f>
        <v>90</v>
      </c>
      <c r="P24" s="4" t="n">
        <f aca="false">M24/(R24/100)</f>
        <v>90</v>
      </c>
      <c r="Q24" s="4" t="n">
        <v>39</v>
      </c>
      <c r="R24" s="4" t="n">
        <v>100</v>
      </c>
      <c r="S24" s="1" t="s">
        <v>25</v>
      </c>
      <c r="T24" s="1" t="s">
        <v>23</v>
      </c>
      <c r="U24" s="1" t="n">
        <v>15.52</v>
      </c>
      <c r="V24" s="1" t="n">
        <v>2.36</v>
      </c>
      <c r="W24" s="4" t="n">
        <v>12262</v>
      </c>
    </row>
    <row r="25" customFormat="false" ht="12.75" hidden="false" customHeight="false" outlineLevel="0" collapsed="false">
      <c r="A25" s="1" t="s">
        <v>18</v>
      </c>
      <c r="B25" s="1" t="s">
        <v>18</v>
      </c>
      <c r="C25" s="1" t="s">
        <v>52</v>
      </c>
      <c r="D25" s="1" t="s">
        <v>53</v>
      </c>
      <c r="E25" s="1" t="s">
        <v>20</v>
      </c>
      <c r="F25" s="1" t="s">
        <v>21</v>
      </c>
      <c r="G25" s="1" t="s">
        <v>54</v>
      </c>
      <c r="H25" s="1" t="s">
        <v>50</v>
      </c>
      <c r="I25" s="1" t="n">
        <v>1</v>
      </c>
      <c r="J25" s="1" t="n">
        <v>2</v>
      </c>
      <c r="K25" s="1" t="n">
        <v>1994</v>
      </c>
      <c r="L25" s="1" t="n">
        <v>5.2</v>
      </c>
      <c r="M25" s="1" t="n">
        <v>5.2</v>
      </c>
      <c r="N25" s="1" t="n">
        <f aca="false">AVERAGE(L25:M25)</f>
        <v>5.2</v>
      </c>
      <c r="O25" s="4" t="n">
        <f aca="false">N25/($R25/100)</f>
        <v>5.2</v>
      </c>
      <c r="P25" s="4" t="n">
        <f aca="false">M25/(R25/100)</f>
        <v>5.2</v>
      </c>
      <c r="Q25" s="4" t="n">
        <v>1</v>
      </c>
      <c r="R25" s="4" t="n">
        <v>100</v>
      </c>
      <c r="S25" s="1" t="s">
        <v>55</v>
      </c>
      <c r="T25" s="1" t="s">
        <v>51</v>
      </c>
      <c r="U25" s="1" t="n">
        <v>0</v>
      </c>
      <c r="V25" s="1" t="n">
        <v>3.74</v>
      </c>
      <c r="W25" s="4" t="n">
        <v>12392</v>
      </c>
    </row>
    <row r="26" customFormat="false" ht="12.75" hidden="false" customHeight="false" outlineLevel="0" collapsed="false">
      <c r="A26" s="1" t="s">
        <v>36</v>
      </c>
      <c r="B26" s="1" t="s">
        <v>27</v>
      </c>
      <c r="C26" s="1" t="n">
        <v>2850</v>
      </c>
      <c r="D26" s="1" t="s">
        <v>37</v>
      </c>
      <c r="E26" s="1" t="s">
        <v>29</v>
      </c>
      <c r="F26" s="1" t="s">
        <v>21</v>
      </c>
      <c r="G26" s="1" t="s">
        <v>22</v>
      </c>
      <c r="H26" s="1" t="s">
        <v>24</v>
      </c>
      <c r="I26" s="1" t="n">
        <v>1</v>
      </c>
      <c r="J26" s="1" t="n">
        <v>4</v>
      </c>
      <c r="K26" s="1" t="n">
        <v>1970</v>
      </c>
      <c r="L26" s="1" t="n">
        <v>912.6</v>
      </c>
      <c r="M26" s="1" t="n">
        <v>912.6</v>
      </c>
      <c r="N26" s="1" t="n">
        <f aca="false">AVERAGE(L26:M26)</f>
        <v>912.6</v>
      </c>
      <c r="O26" s="4" t="n">
        <f aca="false">N26/($R26/100)</f>
        <v>2340</v>
      </c>
      <c r="P26" s="4" t="n">
        <f aca="false">M26/(R26/100)</f>
        <v>2340</v>
      </c>
      <c r="Q26" s="4" t="n">
        <v>63</v>
      </c>
      <c r="R26" s="4" t="n">
        <v>39</v>
      </c>
      <c r="S26" s="1" t="s">
        <v>25</v>
      </c>
      <c r="T26" s="1" t="s">
        <v>23</v>
      </c>
      <c r="U26" s="1" t="n">
        <v>11.92</v>
      </c>
      <c r="V26" s="1" t="n">
        <v>0.67</v>
      </c>
      <c r="W26" s="4" t="n">
        <v>9300.5</v>
      </c>
    </row>
    <row r="27" customFormat="false" ht="12.75" hidden="false" customHeight="false" outlineLevel="0" collapsed="false">
      <c r="A27" s="1" t="s">
        <v>36</v>
      </c>
      <c r="B27" s="1" t="s">
        <v>27</v>
      </c>
      <c r="C27" s="1" t="n">
        <v>2850</v>
      </c>
      <c r="D27" s="1" t="s">
        <v>37</v>
      </c>
      <c r="E27" s="1" t="s">
        <v>29</v>
      </c>
      <c r="F27" s="1" t="s">
        <v>21</v>
      </c>
      <c r="G27" s="1" t="s">
        <v>42</v>
      </c>
      <c r="H27" s="1" t="s">
        <v>50</v>
      </c>
      <c r="I27" s="1" t="s">
        <v>84</v>
      </c>
      <c r="J27" s="1" t="s">
        <v>85</v>
      </c>
      <c r="K27" s="1" t="n">
        <v>1969</v>
      </c>
      <c r="L27" s="1" t="n">
        <v>3.92</v>
      </c>
      <c r="M27" s="1" t="n">
        <v>3.92</v>
      </c>
      <c r="N27" s="1" t="n">
        <f aca="false">AVERAGE(L27:M27)</f>
        <v>3.92</v>
      </c>
      <c r="O27" s="4" t="n">
        <f aca="false">N27/($R27/100)</f>
        <v>10.0512820512821</v>
      </c>
      <c r="P27" s="4" t="n">
        <f aca="false">M27/(R27/100)</f>
        <v>10.0512820512821</v>
      </c>
      <c r="Q27" s="4" t="n">
        <v>1</v>
      </c>
      <c r="R27" s="4" t="n">
        <v>39</v>
      </c>
      <c r="S27" s="1" t="s">
        <v>25</v>
      </c>
      <c r="T27" s="1" t="s">
        <v>56</v>
      </c>
      <c r="U27" s="1" t="n">
        <v>0</v>
      </c>
      <c r="V27" s="1" t="n">
        <v>3.74</v>
      </c>
      <c r="W27" s="4" t="n">
        <v>10400</v>
      </c>
    </row>
    <row r="28" customFormat="false" ht="12.75" hidden="false" customHeight="false" outlineLevel="0" collapsed="false">
      <c r="A28" s="1" t="s">
        <v>27</v>
      </c>
      <c r="B28" s="1" t="s">
        <v>27</v>
      </c>
      <c r="C28" s="1" t="n">
        <v>6019</v>
      </c>
      <c r="D28" s="1" t="s">
        <v>38</v>
      </c>
      <c r="E28" s="1" t="s">
        <v>29</v>
      </c>
      <c r="F28" s="1" t="s">
        <v>21</v>
      </c>
      <c r="G28" s="1" t="s">
        <v>22</v>
      </c>
      <c r="H28" s="1" t="s">
        <v>24</v>
      </c>
      <c r="I28" s="1" t="s">
        <v>86</v>
      </c>
      <c r="J28" s="1" t="s">
        <v>86</v>
      </c>
      <c r="K28" s="1" t="n">
        <v>1991</v>
      </c>
      <c r="L28" s="1" t="n">
        <v>604.5</v>
      </c>
      <c r="M28" s="1" t="n">
        <v>604.5</v>
      </c>
      <c r="N28" s="1" t="n">
        <f aca="false">AVERAGE(L28:M28)</f>
        <v>604.5</v>
      </c>
      <c r="O28" s="4" t="n">
        <f aca="false">N28/($R28/100)</f>
        <v>1300</v>
      </c>
      <c r="P28" s="4" t="n">
        <f aca="false">M28/(R28/100)</f>
        <v>1300</v>
      </c>
      <c r="Q28" s="4" t="n">
        <v>61</v>
      </c>
      <c r="R28" s="4" t="n">
        <v>46.5</v>
      </c>
      <c r="S28" s="1" t="s">
        <v>25</v>
      </c>
      <c r="T28" s="1" t="s">
        <v>23</v>
      </c>
      <c r="U28" s="1" t="n">
        <v>10.3</v>
      </c>
      <c r="V28" s="1" t="n">
        <v>0.77</v>
      </c>
      <c r="W28" s="4" t="n">
        <v>9522</v>
      </c>
    </row>
    <row r="29" customFormat="false" ht="12.75" hidden="false" customHeight="false" outlineLevel="0" collapsed="false">
      <c r="A29" s="1" t="s">
        <v>18</v>
      </c>
      <c r="B29" s="1" t="s">
        <v>18</v>
      </c>
      <c r="C29" s="1" t="n">
        <v>1010</v>
      </c>
      <c r="D29" s="1" t="s">
        <v>47</v>
      </c>
      <c r="E29" s="1" t="s">
        <v>20</v>
      </c>
      <c r="F29" s="1" t="s">
        <v>21</v>
      </c>
      <c r="G29" s="1" t="s">
        <v>22</v>
      </c>
      <c r="H29" s="1" t="s">
        <v>24</v>
      </c>
      <c r="I29" s="1" t="n">
        <v>6</v>
      </c>
      <c r="J29" s="1" t="n">
        <v>6</v>
      </c>
      <c r="K29" s="1" t="n">
        <v>1968</v>
      </c>
      <c r="L29" s="1" t="n">
        <v>318</v>
      </c>
      <c r="M29" s="1" t="n">
        <v>318</v>
      </c>
      <c r="N29" s="1" t="n">
        <f aca="false">AVERAGE(L29:M29)</f>
        <v>318</v>
      </c>
      <c r="O29" s="4" t="n">
        <f aca="false">N29/($R29/100)</f>
        <v>318</v>
      </c>
      <c r="P29" s="4" t="n">
        <f aca="false">M29/(R29/100)</f>
        <v>318</v>
      </c>
      <c r="Q29" s="4" t="n">
        <v>59</v>
      </c>
      <c r="R29" s="4" t="n">
        <v>100</v>
      </c>
      <c r="S29" s="1" t="s">
        <v>25</v>
      </c>
      <c r="T29" s="1" t="s">
        <v>23</v>
      </c>
      <c r="U29" s="1" t="n">
        <v>11.54</v>
      </c>
      <c r="V29" s="1" t="n">
        <v>0.96</v>
      </c>
      <c r="W29" s="4" t="n">
        <v>10274</v>
      </c>
    </row>
    <row r="30" customFormat="false" ht="12.75" hidden="false" customHeight="false" outlineLevel="0" collapsed="false">
      <c r="A30" s="1" t="s">
        <v>18</v>
      </c>
      <c r="B30" s="1" t="s">
        <v>18</v>
      </c>
      <c r="C30" s="1" t="n">
        <v>1010</v>
      </c>
      <c r="D30" s="1" t="s">
        <v>47</v>
      </c>
      <c r="E30" s="1" t="s">
        <v>20</v>
      </c>
      <c r="F30" s="1" t="s">
        <v>21</v>
      </c>
      <c r="G30" s="1" t="s">
        <v>22</v>
      </c>
      <c r="H30" s="1" t="s">
        <v>40</v>
      </c>
      <c r="I30" s="1" t="n">
        <v>2</v>
      </c>
      <c r="J30" s="1" t="n">
        <v>5</v>
      </c>
      <c r="K30" s="1" t="n">
        <v>1953</v>
      </c>
      <c r="L30" s="1" t="n">
        <v>350</v>
      </c>
      <c r="M30" s="1" t="n">
        <v>350</v>
      </c>
      <c r="N30" s="1" t="n">
        <f aca="false">AVERAGE(L30:M30)</f>
        <v>350</v>
      </c>
      <c r="O30" s="4" t="n">
        <f aca="false">N30/($R30/100)</f>
        <v>350</v>
      </c>
      <c r="P30" s="4" t="n">
        <f aca="false">M30/(R30/100)</f>
        <v>350</v>
      </c>
      <c r="Q30" s="4" t="n">
        <v>39</v>
      </c>
      <c r="R30" s="4" t="n">
        <v>100</v>
      </c>
      <c r="S30" s="1" t="s">
        <v>25</v>
      </c>
      <c r="T30" s="1" t="s">
        <v>23</v>
      </c>
      <c r="U30" s="1" t="n">
        <v>11.54</v>
      </c>
      <c r="V30" s="1" t="n">
        <v>1.33</v>
      </c>
      <c r="W30" s="4" t="n">
        <v>10499.75</v>
      </c>
    </row>
    <row r="31" customFormat="false" ht="12.75" hidden="false" customHeight="false" outlineLevel="0" collapsed="false">
      <c r="A31" s="1" t="s">
        <v>18</v>
      </c>
      <c r="B31" s="1" t="s">
        <v>18</v>
      </c>
      <c r="C31" s="1" t="n">
        <v>1010</v>
      </c>
      <c r="D31" s="1" t="s">
        <v>47</v>
      </c>
      <c r="E31" s="1" t="s">
        <v>20</v>
      </c>
      <c r="F31" s="1" t="s">
        <v>21</v>
      </c>
      <c r="G31" s="1" t="s">
        <v>48</v>
      </c>
      <c r="H31" s="1" t="s">
        <v>50</v>
      </c>
      <c r="I31" s="1" t="s">
        <v>87</v>
      </c>
      <c r="J31" s="1" t="s">
        <v>87</v>
      </c>
      <c r="K31" s="1" t="n">
        <v>1995</v>
      </c>
      <c r="L31" s="1" t="n">
        <v>228</v>
      </c>
      <c r="M31" s="1" t="n">
        <v>262</v>
      </c>
      <c r="N31" s="1" t="n">
        <f aca="false">AVERAGE(L31:M31)</f>
        <v>245</v>
      </c>
      <c r="O31" s="4" t="n">
        <f aca="false">N31/($R31/100)</f>
        <v>245</v>
      </c>
      <c r="P31" s="4" t="n">
        <f aca="false">M31/(R31/100)</f>
        <v>262</v>
      </c>
      <c r="Q31" s="4" t="n">
        <v>38</v>
      </c>
      <c r="R31" s="4" t="n">
        <v>100</v>
      </c>
      <c r="S31" s="1" t="s">
        <v>25</v>
      </c>
      <c r="T31" s="1" t="s">
        <v>49</v>
      </c>
      <c r="U31" s="1" t="n">
        <v>1.12</v>
      </c>
      <c r="V31" s="1" t="n">
        <v>0.99</v>
      </c>
      <c r="W31" s="4" t="n">
        <v>9450</v>
      </c>
    </row>
    <row r="32" customFormat="false" ht="12.75" hidden="false" customHeight="false" outlineLevel="0" collapsed="false">
      <c r="A32" s="1" t="s">
        <v>18</v>
      </c>
      <c r="B32" s="1" t="s">
        <v>18</v>
      </c>
      <c r="C32" s="1" t="n">
        <v>1010</v>
      </c>
      <c r="D32" s="1" t="s">
        <v>47</v>
      </c>
      <c r="E32" s="1" t="s">
        <v>20</v>
      </c>
      <c r="F32" s="1" t="s">
        <v>21</v>
      </c>
      <c r="G32" s="1" t="s">
        <v>42</v>
      </c>
      <c r="H32" s="1" t="s">
        <v>57</v>
      </c>
      <c r="I32" s="1" t="n">
        <v>71</v>
      </c>
      <c r="J32" s="1" t="n">
        <v>73</v>
      </c>
      <c r="K32" s="1" t="n">
        <v>1967</v>
      </c>
      <c r="L32" s="1" t="n">
        <v>8</v>
      </c>
      <c r="M32" s="1" t="n">
        <v>8</v>
      </c>
      <c r="N32" s="1" t="n">
        <f aca="false">AVERAGE(L32:M32)</f>
        <v>8</v>
      </c>
      <c r="O32" s="4" t="n">
        <f aca="false">N32/($R32/100)</f>
        <v>8</v>
      </c>
      <c r="P32" s="4" t="n">
        <f aca="false">M32/(R32/100)</f>
        <v>8</v>
      </c>
      <c r="Q32" s="4" t="n">
        <v>1</v>
      </c>
      <c r="R32" s="4" t="n">
        <v>100</v>
      </c>
      <c r="S32" s="1" t="s">
        <v>25</v>
      </c>
      <c r="T32" s="1" t="s">
        <v>56</v>
      </c>
      <c r="U32" s="1" t="n">
        <v>33.76</v>
      </c>
      <c r="V32" s="1" t="n">
        <v>3.74</v>
      </c>
      <c r="W32" s="4" t="n">
        <v>10848</v>
      </c>
    </row>
    <row r="33" customFormat="false" ht="12.75" hidden="false" customHeight="false" outlineLevel="0" collapsed="false">
      <c r="A33" s="1" t="s">
        <v>27</v>
      </c>
      <c r="B33" s="1" t="s">
        <v>27</v>
      </c>
      <c r="C33" s="1" t="n">
        <v>7158</v>
      </c>
      <c r="D33" s="1" t="s">
        <v>62</v>
      </c>
      <c r="E33" s="1" t="s">
        <v>29</v>
      </c>
      <c r="F33" s="1" t="s">
        <v>21</v>
      </c>
      <c r="G33" s="1" t="s">
        <v>48</v>
      </c>
      <c r="H33" s="1" t="s">
        <v>57</v>
      </c>
      <c r="I33" s="1" t="s">
        <v>80</v>
      </c>
      <c r="J33" s="1" t="s">
        <v>83</v>
      </c>
      <c r="K33" s="1" t="n">
        <v>1992</v>
      </c>
      <c r="L33" s="1" t="n">
        <v>462</v>
      </c>
      <c r="M33" s="1" t="n">
        <v>564</v>
      </c>
      <c r="N33" s="1" t="n">
        <f aca="false">AVERAGE(L33:M33)</f>
        <v>513</v>
      </c>
      <c r="O33" s="4" t="n">
        <f aca="false">N33/($R33/100)</f>
        <v>513</v>
      </c>
      <c r="P33" s="4" t="n">
        <f aca="false">M33/(R33/100)</f>
        <v>564</v>
      </c>
      <c r="Q33" s="4" t="n">
        <v>3</v>
      </c>
      <c r="R33" s="4" t="n">
        <v>100</v>
      </c>
      <c r="S33" s="1" t="s">
        <v>25</v>
      </c>
      <c r="T33" s="1" t="s">
        <v>51</v>
      </c>
      <c r="U33" s="1" t="n">
        <v>57</v>
      </c>
      <c r="V33" s="1" t="n">
        <v>2.8</v>
      </c>
      <c r="W33" s="4" t="n">
        <v>12545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27.42"/>
    <col collapsed="false" customWidth="true" hidden="false" outlineLevel="0" max="3" min="3" style="1" width="7.42"/>
    <col collapsed="false" customWidth="true" hidden="false" outlineLevel="0" max="4" min="4" style="1" width="22.28"/>
    <col collapsed="false" customWidth="true" hidden="false" outlineLevel="0" max="5" min="5" style="1" width="5.13"/>
    <col collapsed="false" customWidth="true" hidden="false" outlineLevel="0" max="6" min="6" style="1" width="6.56"/>
    <col collapsed="false" customWidth="true" hidden="false" outlineLevel="0" max="7" min="7" style="1" width="8.56"/>
    <col collapsed="false" customWidth="true" hidden="false" outlineLevel="0" max="8" min="8" style="1" width="10.56"/>
    <col collapsed="false" customWidth="true" hidden="false" outlineLevel="0" max="9" min="9" style="1" width="8.85"/>
    <col collapsed="false" customWidth="false" hidden="false" outlineLevel="0" max="10" min="10" style="1" width="8.99"/>
    <col collapsed="false" customWidth="true" hidden="false" outlineLevel="0" max="11" min="11" style="1" width="8.28"/>
    <col collapsed="false" customWidth="true" hidden="false" outlineLevel="0" max="12" min="12" style="1" width="8.85"/>
    <col collapsed="false" customWidth="false" hidden="false" outlineLevel="0" max="13" min="13" style="1" width="8.99"/>
    <col collapsed="false" customWidth="true" hidden="false" outlineLevel="0" max="15" min="14" style="1" width="10.41"/>
    <col collapsed="false" customWidth="true" hidden="false" outlineLevel="0" max="16" min="16" style="1" width="8.56"/>
    <col collapsed="false" customWidth="true" hidden="false" outlineLevel="0" max="17" min="17" style="1" width="8.7"/>
    <col collapsed="false" customWidth="true" hidden="false" outlineLevel="0" max="18" min="18" style="1" width="33.56"/>
    <col collapsed="false" customWidth="false" hidden="false" outlineLevel="0" max="20" min="19" style="1" width="8.99"/>
    <col collapsed="false" customWidth="true" hidden="false" outlineLevel="0" max="21" min="21" style="1" width="10.41"/>
    <col collapsed="false" customWidth="false" hidden="false" outlineLevel="0" max="257" min="22" style="1" width="8.99"/>
  </cols>
  <sheetData>
    <row r="1" customFormat="false" ht="76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88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89</v>
      </c>
      <c r="N1" s="2" t="s">
        <v>90</v>
      </c>
      <c r="O1" s="2" t="s">
        <v>75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1" t="s">
        <v>27</v>
      </c>
      <c r="B2" s="1" t="s">
        <v>27</v>
      </c>
      <c r="C2" s="1" t="n">
        <v>2830</v>
      </c>
      <c r="D2" s="1" t="s">
        <v>39</v>
      </c>
      <c r="E2" s="1" t="s">
        <v>29</v>
      </c>
      <c r="F2" s="1" t="s">
        <v>21</v>
      </c>
      <c r="G2" s="1" t="s">
        <v>22</v>
      </c>
      <c r="H2" s="1" t="s">
        <v>24</v>
      </c>
      <c r="I2" s="1" t="n">
        <v>4</v>
      </c>
      <c r="J2" s="1" t="n">
        <v>6</v>
      </c>
      <c r="K2" s="1" t="n">
        <v>1958</v>
      </c>
      <c r="L2" s="1" t="n">
        <v>543.25</v>
      </c>
      <c r="M2" s="1" t="n">
        <v>545.5</v>
      </c>
      <c r="N2" s="1" t="n">
        <v>60.6666666666667</v>
      </c>
      <c r="O2" s="1" t="n">
        <v>79.1666666666667</v>
      </c>
      <c r="P2" s="1" t="s">
        <v>25</v>
      </c>
      <c r="R2" s="1" t="s">
        <v>23</v>
      </c>
      <c r="S2" s="1" t="n">
        <v>10.95</v>
      </c>
      <c r="T2" s="1" t="n">
        <v>0.86</v>
      </c>
      <c r="U2" s="1" t="n">
        <v>9534.66666666667</v>
      </c>
    </row>
    <row r="3" customFormat="false" ht="12.75" hidden="false" customHeight="false" outlineLevel="0" collapsed="false">
      <c r="A3" s="1" t="s">
        <v>27</v>
      </c>
      <c r="B3" s="1" t="s">
        <v>27</v>
      </c>
      <c r="C3" s="1" t="n">
        <v>2830</v>
      </c>
      <c r="D3" s="1" t="s">
        <v>39</v>
      </c>
      <c r="E3" s="1" t="s">
        <v>29</v>
      </c>
      <c r="F3" s="1" t="s">
        <v>21</v>
      </c>
      <c r="G3" s="1" t="s">
        <v>22</v>
      </c>
      <c r="H3" s="1" t="s">
        <v>40</v>
      </c>
      <c r="I3" s="1" t="n">
        <v>1</v>
      </c>
      <c r="J3" s="1" t="n">
        <v>3</v>
      </c>
      <c r="K3" s="1" t="n">
        <v>1952</v>
      </c>
      <c r="L3" s="1" t="n">
        <v>316</v>
      </c>
      <c r="M3" s="1" t="n">
        <v>316</v>
      </c>
      <c r="N3" s="1" t="n">
        <v>45</v>
      </c>
      <c r="O3" s="1" t="n">
        <v>100</v>
      </c>
      <c r="P3" s="1" t="s">
        <v>25</v>
      </c>
      <c r="R3" s="1" t="s">
        <v>23</v>
      </c>
      <c r="S3" s="1" t="n">
        <v>10.95</v>
      </c>
      <c r="T3" s="1" t="n">
        <v>0.86</v>
      </c>
      <c r="U3" s="1" t="n">
        <v>9888</v>
      </c>
    </row>
    <row r="4" customFormat="false" ht="12.75" hidden="false" customHeight="false" outlineLevel="0" collapsed="false">
      <c r="A4" s="1" t="s">
        <v>27</v>
      </c>
      <c r="B4" s="1" t="s">
        <v>27</v>
      </c>
      <c r="C4" s="1" t="n">
        <v>2830</v>
      </c>
      <c r="D4" s="1" t="s">
        <v>39</v>
      </c>
      <c r="E4" s="1" t="s">
        <v>29</v>
      </c>
      <c r="F4" s="1" t="s">
        <v>21</v>
      </c>
      <c r="G4" s="1" t="s">
        <v>42</v>
      </c>
      <c r="H4" s="1" t="s">
        <v>57</v>
      </c>
      <c r="I4" s="1" t="s">
        <v>80</v>
      </c>
      <c r="J4" s="1" t="s">
        <v>81</v>
      </c>
      <c r="K4" s="1" t="n">
        <v>1972</v>
      </c>
      <c r="L4" s="1" t="n">
        <v>186</v>
      </c>
      <c r="M4" s="1" t="n">
        <v>244</v>
      </c>
      <c r="N4" s="1" t="n">
        <v>3</v>
      </c>
      <c r="O4" s="1" t="n">
        <v>100</v>
      </c>
      <c r="P4" s="1" t="s">
        <v>25</v>
      </c>
      <c r="R4" s="1" t="s">
        <v>51</v>
      </c>
      <c r="S4" s="1" t="n">
        <v>31.94</v>
      </c>
      <c r="T4" s="1" t="n">
        <v>2.04</v>
      </c>
      <c r="U4" s="1" t="n">
        <v>11566</v>
      </c>
    </row>
    <row r="6" customFormat="false" ht="12.75" hidden="false" customHeight="false" outlineLevel="0" collapsed="false">
      <c r="A6" s="1" t="s">
        <v>18</v>
      </c>
      <c r="B6" s="1" t="s">
        <v>18</v>
      </c>
      <c r="C6" s="1" t="n">
        <v>1001</v>
      </c>
      <c r="D6" s="1" t="s">
        <v>19</v>
      </c>
      <c r="E6" s="1" t="s">
        <v>20</v>
      </c>
      <c r="F6" s="1" t="s">
        <v>21</v>
      </c>
      <c r="G6" s="1" t="s">
        <v>22</v>
      </c>
      <c r="H6" s="1" t="s">
        <v>24</v>
      </c>
      <c r="I6" s="1" t="n">
        <v>1</v>
      </c>
      <c r="J6" s="1" t="n">
        <v>2</v>
      </c>
      <c r="K6" s="1" t="n">
        <v>1970</v>
      </c>
      <c r="L6" s="1" t="n">
        <v>980</v>
      </c>
      <c r="M6" s="1" t="n">
        <v>990</v>
      </c>
      <c r="N6" s="1" t="n">
        <v>63</v>
      </c>
      <c r="O6" s="1" t="n">
        <v>100</v>
      </c>
      <c r="P6" s="1" t="s">
        <v>25</v>
      </c>
      <c r="R6" s="1" t="s">
        <v>23</v>
      </c>
      <c r="S6" s="1" t="n">
        <v>11.68</v>
      </c>
      <c r="T6" s="1" t="n">
        <v>0.52</v>
      </c>
      <c r="U6" s="1" t="n">
        <v>9946.5</v>
      </c>
    </row>
    <row r="7" customFormat="false" ht="12.75" hidden="false" customHeight="false" outlineLevel="0" collapsed="false">
      <c r="A7" s="1" t="s">
        <v>18</v>
      </c>
      <c r="B7" s="1" t="s">
        <v>18</v>
      </c>
      <c r="C7" s="1" t="n">
        <v>1001</v>
      </c>
      <c r="D7" s="1" t="s">
        <v>19</v>
      </c>
      <c r="E7" s="1" t="s">
        <v>20</v>
      </c>
      <c r="F7" s="1" t="s">
        <v>21</v>
      </c>
      <c r="G7" s="1" t="s">
        <v>48</v>
      </c>
      <c r="H7" s="1" t="s">
        <v>57</v>
      </c>
      <c r="I7" s="1" t="n">
        <v>4</v>
      </c>
      <c r="J7" s="1" t="n">
        <v>4</v>
      </c>
      <c r="K7" s="1" t="n">
        <v>1993</v>
      </c>
      <c r="L7" s="1" t="n">
        <v>99</v>
      </c>
      <c r="M7" s="1" t="n">
        <v>120</v>
      </c>
      <c r="N7" s="1" t="n">
        <v>3</v>
      </c>
      <c r="O7" s="1" t="n">
        <v>100</v>
      </c>
      <c r="P7" s="1" t="s">
        <v>25</v>
      </c>
      <c r="R7" s="1" t="s">
        <v>51</v>
      </c>
      <c r="S7" s="1" t="n">
        <v>29.39</v>
      </c>
      <c r="T7" s="1" t="n">
        <v>1.39</v>
      </c>
      <c r="U7" s="1" t="n">
        <v>12293</v>
      </c>
    </row>
    <row r="8" customFormat="false" ht="12.75" hidden="false" customHeight="false" outlineLevel="0" collapsed="false">
      <c r="A8" s="1" t="s">
        <v>18</v>
      </c>
      <c r="B8" s="1" t="s">
        <v>18</v>
      </c>
      <c r="C8" s="1" t="n">
        <v>1001</v>
      </c>
      <c r="D8" s="1" t="s">
        <v>19</v>
      </c>
      <c r="E8" s="1" t="s">
        <v>20</v>
      </c>
      <c r="F8" s="1" t="s">
        <v>21</v>
      </c>
      <c r="G8" s="1" t="s">
        <v>42</v>
      </c>
      <c r="H8" s="1" t="s">
        <v>57</v>
      </c>
      <c r="I8" s="1" t="n">
        <v>31</v>
      </c>
      <c r="J8" s="1" t="n">
        <v>34</v>
      </c>
      <c r="K8" s="1" t="n">
        <v>1972</v>
      </c>
      <c r="L8" s="1" t="n">
        <v>10</v>
      </c>
      <c r="M8" s="1" t="n">
        <v>11</v>
      </c>
      <c r="N8" s="1" t="n">
        <v>1</v>
      </c>
      <c r="O8" s="1" t="n">
        <v>100</v>
      </c>
      <c r="P8" s="1" t="s">
        <v>25</v>
      </c>
      <c r="R8" s="1" t="s">
        <v>56</v>
      </c>
      <c r="S8" s="1" t="n">
        <v>0.81</v>
      </c>
      <c r="T8" s="1" t="n">
        <v>1.39</v>
      </c>
      <c r="U8" s="1" t="n">
        <v>10160</v>
      </c>
    </row>
    <row r="10" customFormat="false" ht="12.75" hidden="false" customHeight="false" outlineLevel="0" collapsed="false">
      <c r="A10" s="1" t="s">
        <v>26</v>
      </c>
      <c r="B10" s="1" t="s">
        <v>27</v>
      </c>
      <c r="C10" s="1" t="n">
        <v>2840</v>
      </c>
      <c r="D10" s="1" t="s">
        <v>28</v>
      </c>
      <c r="E10" s="1" t="s">
        <v>29</v>
      </c>
      <c r="F10" s="1" t="s">
        <v>21</v>
      </c>
      <c r="G10" s="1" t="s">
        <v>22</v>
      </c>
      <c r="H10" s="1" t="s">
        <v>24</v>
      </c>
      <c r="I10" s="1" t="n">
        <v>4</v>
      </c>
      <c r="J10" s="1" t="n">
        <v>4</v>
      </c>
      <c r="K10" s="1" t="n">
        <v>1973</v>
      </c>
      <c r="L10" s="1" t="n">
        <v>312</v>
      </c>
      <c r="M10" s="1" t="n">
        <v>312</v>
      </c>
      <c r="N10" s="1" t="n">
        <v>69</v>
      </c>
      <c r="O10" s="1" t="n">
        <v>40</v>
      </c>
      <c r="P10" s="1" t="s">
        <v>25</v>
      </c>
      <c r="R10" s="1" t="s">
        <v>23</v>
      </c>
      <c r="S10" s="1" t="n">
        <v>14.13</v>
      </c>
      <c r="T10" s="1" t="n">
        <v>1.18</v>
      </c>
      <c r="U10" s="1" t="n">
        <v>9429</v>
      </c>
    </row>
    <row r="11" customFormat="false" ht="12.75" hidden="false" customHeight="false" outlineLevel="0" collapsed="false">
      <c r="A11" s="1" t="s">
        <v>18</v>
      </c>
      <c r="B11" s="1" t="s">
        <v>18</v>
      </c>
      <c r="C11" s="1" t="n">
        <v>1002</v>
      </c>
      <c r="D11" s="1" t="s">
        <v>58</v>
      </c>
      <c r="E11" s="1" t="s">
        <v>20</v>
      </c>
      <c r="F11" s="1" t="s">
        <v>21</v>
      </c>
      <c r="G11" s="1" t="s">
        <v>42</v>
      </c>
      <c r="H11" s="1" t="s">
        <v>57</v>
      </c>
      <c r="I11" s="1" t="n">
        <v>1</v>
      </c>
      <c r="J11" s="1" t="n">
        <v>2</v>
      </c>
      <c r="K11" s="1" t="n">
        <v>1972</v>
      </c>
      <c r="L11" s="1" t="n">
        <v>85</v>
      </c>
      <c r="M11" s="1" t="n">
        <v>98</v>
      </c>
      <c r="N11" s="1" t="n">
        <v>1</v>
      </c>
      <c r="O11" s="1" t="n">
        <v>100</v>
      </c>
      <c r="P11" s="1" t="s">
        <v>25</v>
      </c>
      <c r="R11" s="1" t="s">
        <v>51</v>
      </c>
      <c r="S11" s="1" t="n">
        <v>48.7</v>
      </c>
      <c r="T11" s="1" t="n">
        <v>3.74</v>
      </c>
      <c r="U11" s="1" t="n">
        <v>11814</v>
      </c>
    </row>
    <row r="13" customFormat="false" ht="12.75" hidden="false" customHeight="false" outlineLevel="0" collapsed="false">
      <c r="A13" s="1" t="s">
        <v>27</v>
      </c>
      <c r="B13" s="1" t="s">
        <v>27</v>
      </c>
      <c r="C13" s="1" t="n">
        <v>2831</v>
      </c>
      <c r="D13" s="1" t="s">
        <v>59</v>
      </c>
      <c r="E13" s="1" t="s">
        <v>29</v>
      </c>
      <c r="F13" s="1" t="s">
        <v>21</v>
      </c>
      <c r="G13" s="1" t="s">
        <v>48</v>
      </c>
      <c r="H13" s="1" t="s">
        <v>57</v>
      </c>
      <c r="I13" s="1" t="n">
        <v>1</v>
      </c>
      <c r="J13" s="1" t="n">
        <v>3</v>
      </c>
      <c r="K13" s="1" t="n">
        <v>1965</v>
      </c>
      <c r="L13" s="1" t="n">
        <v>106.2</v>
      </c>
      <c r="M13" s="1" t="n">
        <v>129.5</v>
      </c>
      <c r="N13" s="1" t="n">
        <v>1</v>
      </c>
      <c r="O13" s="1" t="n">
        <v>100</v>
      </c>
      <c r="P13" s="1" t="s">
        <v>25</v>
      </c>
      <c r="R13" s="1" t="s">
        <v>60</v>
      </c>
      <c r="S13" s="1" t="n">
        <v>72.86</v>
      </c>
      <c r="T13" s="1" t="n">
        <v>3.74</v>
      </c>
      <c r="U13" s="1" t="n">
        <v>13936</v>
      </c>
    </row>
    <row r="14" customFormat="false" ht="12.75" hidden="false" customHeight="false" outlineLevel="0" collapsed="false">
      <c r="A14" s="1" t="s">
        <v>27</v>
      </c>
      <c r="B14" s="1" t="s">
        <v>27</v>
      </c>
      <c r="C14" s="1" t="n">
        <v>2831</v>
      </c>
      <c r="D14" s="1" t="s">
        <v>59</v>
      </c>
      <c r="E14" s="1" t="s">
        <v>29</v>
      </c>
      <c r="F14" s="1" t="s">
        <v>21</v>
      </c>
      <c r="G14" s="1" t="s">
        <v>42</v>
      </c>
      <c r="H14" s="1" t="s">
        <v>57</v>
      </c>
      <c r="I14" s="1" t="n">
        <v>4</v>
      </c>
      <c r="J14" s="1" t="n">
        <v>5</v>
      </c>
      <c r="K14" s="1" t="n">
        <v>1969</v>
      </c>
      <c r="L14" s="1" t="n">
        <v>30</v>
      </c>
      <c r="M14" s="1" t="n">
        <v>42.8</v>
      </c>
      <c r="N14" s="1" t="n">
        <v>1</v>
      </c>
      <c r="O14" s="1" t="n">
        <v>100</v>
      </c>
      <c r="P14" s="1" t="s">
        <v>25</v>
      </c>
      <c r="R14" s="1" t="s">
        <v>51</v>
      </c>
      <c r="S14" s="1" t="n">
        <v>0.07</v>
      </c>
      <c r="T14" s="1" t="n">
        <v>3.74</v>
      </c>
      <c r="U14" s="1" t="n">
        <v>14083</v>
      </c>
    </row>
    <row r="16" customFormat="false" ht="12.75" hidden="false" customHeight="false" outlineLevel="0" collapsed="false">
      <c r="A16" s="1" t="s">
        <v>27</v>
      </c>
      <c r="B16" s="1" t="s">
        <v>27</v>
      </c>
      <c r="C16" s="1" t="n">
        <v>6018</v>
      </c>
      <c r="D16" s="1" t="s">
        <v>30</v>
      </c>
      <c r="E16" s="1" t="s">
        <v>31</v>
      </c>
      <c r="F16" s="1" t="s">
        <v>21</v>
      </c>
      <c r="G16" s="1" t="s">
        <v>22</v>
      </c>
      <c r="H16" s="1" t="s">
        <v>24</v>
      </c>
      <c r="I16" s="1" t="n">
        <v>2</v>
      </c>
      <c r="J16" s="1" t="n">
        <v>2</v>
      </c>
      <c r="K16" s="1" t="n">
        <v>1981</v>
      </c>
      <c r="L16" s="1" t="n">
        <v>414</v>
      </c>
      <c r="M16" s="1" t="n">
        <v>414</v>
      </c>
      <c r="N16" s="1" t="n">
        <v>69</v>
      </c>
      <c r="O16" s="1" t="n">
        <v>69</v>
      </c>
      <c r="P16" s="1" t="s">
        <v>25</v>
      </c>
      <c r="R16" s="1" t="s">
        <v>23</v>
      </c>
      <c r="S16" s="1" t="n">
        <v>11.3</v>
      </c>
      <c r="T16" s="1" t="n">
        <v>0.86</v>
      </c>
      <c r="U16" s="1" t="n">
        <v>9945</v>
      </c>
    </row>
    <row r="18" customFormat="false" ht="12.75" hidden="false" customHeight="false" outlineLevel="0" collapsed="false">
      <c r="A18" s="1" t="s">
        <v>18</v>
      </c>
      <c r="B18" s="1" t="s">
        <v>18</v>
      </c>
      <c r="C18" s="1" t="n">
        <v>1004</v>
      </c>
      <c r="D18" s="1" t="s">
        <v>41</v>
      </c>
      <c r="E18" s="1" t="s">
        <v>20</v>
      </c>
      <c r="F18" s="1" t="s">
        <v>21</v>
      </c>
      <c r="G18" s="1" t="s">
        <v>22</v>
      </c>
      <c r="H18" s="1" t="s">
        <v>40</v>
      </c>
      <c r="I18" s="1" t="n">
        <v>7</v>
      </c>
      <c r="J18" s="1" t="n">
        <v>8</v>
      </c>
      <c r="K18" s="1" t="n">
        <v>1949</v>
      </c>
      <c r="L18" s="1" t="n">
        <v>120</v>
      </c>
      <c r="M18" s="1" t="n">
        <v>120</v>
      </c>
      <c r="N18" s="1" t="n">
        <v>39</v>
      </c>
      <c r="O18" s="1" t="n">
        <v>100</v>
      </c>
      <c r="P18" s="1" t="s">
        <v>25</v>
      </c>
      <c r="R18" s="1" t="s">
        <v>23</v>
      </c>
      <c r="S18" s="1" t="n">
        <v>12.85</v>
      </c>
      <c r="T18" s="1" t="n">
        <v>1.33</v>
      </c>
      <c r="U18" s="1" t="n">
        <v>12740.5</v>
      </c>
    </row>
    <row r="19" customFormat="false" ht="12.75" hidden="false" customHeight="false" outlineLevel="0" collapsed="false">
      <c r="A19" s="1" t="s">
        <v>18</v>
      </c>
      <c r="B19" s="1" t="s">
        <v>18</v>
      </c>
      <c r="C19" s="1" t="n">
        <v>1004</v>
      </c>
      <c r="D19" s="1" t="s">
        <v>41</v>
      </c>
      <c r="E19" s="1" t="s">
        <v>20</v>
      </c>
      <c r="F19" s="1" t="s">
        <v>21</v>
      </c>
      <c r="G19" s="1" t="s">
        <v>42</v>
      </c>
      <c r="H19" s="1" t="s">
        <v>40</v>
      </c>
      <c r="I19" s="1" t="n">
        <v>6</v>
      </c>
      <c r="J19" s="1" t="n">
        <v>6</v>
      </c>
      <c r="K19" s="1" t="n">
        <v>1944</v>
      </c>
      <c r="L19" s="1" t="n">
        <v>40</v>
      </c>
      <c r="M19" s="1" t="n">
        <v>40</v>
      </c>
      <c r="N19" s="1" t="n">
        <v>19</v>
      </c>
      <c r="O19" s="1" t="n">
        <v>100</v>
      </c>
      <c r="P19" s="1" t="s">
        <v>25</v>
      </c>
      <c r="R19" s="1" t="s">
        <v>23</v>
      </c>
      <c r="S19" s="1" t="n">
        <v>1.14</v>
      </c>
      <c r="T19" s="1" t="n">
        <v>1.33</v>
      </c>
      <c r="U19" s="1" t="n">
        <v>12966</v>
      </c>
    </row>
    <row r="20" customFormat="false" ht="12.75" hidden="false" customHeight="false" outlineLevel="0" collapsed="false">
      <c r="A20" s="1" t="s">
        <v>18</v>
      </c>
      <c r="B20" s="1" t="s">
        <v>18</v>
      </c>
      <c r="C20" s="1" t="n">
        <v>1008</v>
      </c>
      <c r="D20" s="1" t="s">
        <v>43</v>
      </c>
      <c r="E20" s="1" t="s">
        <v>20</v>
      </c>
      <c r="F20" s="1" t="s">
        <v>21</v>
      </c>
      <c r="G20" s="1" t="s">
        <v>22</v>
      </c>
      <c r="H20" s="1" t="s">
        <v>40</v>
      </c>
      <c r="I20" s="1" t="n">
        <v>1</v>
      </c>
      <c r="J20" s="1" t="n">
        <v>4</v>
      </c>
      <c r="K20" s="1" t="n">
        <v>1958</v>
      </c>
      <c r="L20" s="1" t="n">
        <v>560</v>
      </c>
      <c r="M20" s="1" t="n">
        <v>560</v>
      </c>
      <c r="N20" s="1" t="n">
        <v>57</v>
      </c>
      <c r="O20" s="1" t="n">
        <v>100</v>
      </c>
      <c r="P20" s="1" t="s">
        <v>25</v>
      </c>
      <c r="R20" s="1" t="s">
        <v>23</v>
      </c>
      <c r="S20" s="1" t="n">
        <v>11.31</v>
      </c>
      <c r="T20" s="1" t="n">
        <v>0.86</v>
      </c>
      <c r="U20" s="1" t="n">
        <v>10245.25</v>
      </c>
    </row>
    <row r="22" customFormat="false" ht="12.75" hidden="false" customHeight="false" outlineLevel="0" collapsed="false">
      <c r="A22" s="1" t="s">
        <v>18</v>
      </c>
      <c r="B22" s="1" t="s">
        <v>18</v>
      </c>
      <c r="C22" s="1" t="n">
        <v>6113</v>
      </c>
      <c r="D22" s="1" t="s">
        <v>32</v>
      </c>
      <c r="E22" s="1" t="s">
        <v>20</v>
      </c>
      <c r="F22" s="1" t="s">
        <v>21</v>
      </c>
      <c r="G22" s="1" t="s">
        <v>22</v>
      </c>
      <c r="H22" s="1" t="s">
        <v>24</v>
      </c>
      <c r="I22" s="1" t="n">
        <v>1</v>
      </c>
      <c r="J22" s="1" t="n">
        <v>5</v>
      </c>
      <c r="K22" s="1" t="n">
        <v>1975</v>
      </c>
      <c r="L22" s="1" t="n">
        <v>2821.81</v>
      </c>
      <c r="M22" s="1" t="n">
        <v>2844.81</v>
      </c>
      <c r="N22" s="1" t="n">
        <v>69</v>
      </c>
      <c r="O22" s="1" t="n">
        <v>90.01</v>
      </c>
      <c r="P22" s="1" t="s">
        <v>25</v>
      </c>
      <c r="R22" s="1" t="s">
        <v>23</v>
      </c>
      <c r="S22" s="1" t="n">
        <v>10.96</v>
      </c>
      <c r="T22" s="1" t="n">
        <v>0.57</v>
      </c>
      <c r="U22" s="1" t="n">
        <v>9859.8</v>
      </c>
    </row>
    <row r="24" customFormat="false" ht="12.75" hidden="false" customHeight="false" outlineLevel="0" collapsed="false">
      <c r="A24" s="1" t="s">
        <v>36</v>
      </c>
      <c r="B24" s="1" t="s">
        <v>27</v>
      </c>
      <c r="C24" s="1" t="n">
        <v>6031</v>
      </c>
      <c r="D24" s="1" t="s">
        <v>44</v>
      </c>
      <c r="E24" s="1" t="s">
        <v>29</v>
      </c>
      <c r="F24" s="1" t="s">
        <v>21</v>
      </c>
      <c r="G24" s="1" t="s">
        <v>22</v>
      </c>
      <c r="H24" s="1" t="s">
        <v>40</v>
      </c>
      <c r="I24" s="1" t="n">
        <v>2</v>
      </c>
      <c r="J24" s="1" t="n">
        <v>2</v>
      </c>
      <c r="K24" s="1" t="n">
        <v>1982</v>
      </c>
      <c r="L24" s="1" t="n">
        <v>198</v>
      </c>
      <c r="M24" s="1" t="n">
        <v>198</v>
      </c>
      <c r="N24" s="1" t="n">
        <v>69</v>
      </c>
      <c r="O24" s="1" t="n">
        <v>33</v>
      </c>
      <c r="P24" s="1" t="s">
        <v>25</v>
      </c>
      <c r="R24" s="1" t="s">
        <v>23</v>
      </c>
      <c r="S24" s="1" t="n">
        <v>12.84</v>
      </c>
      <c r="T24" s="1" t="n">
        <v>0.54</v>
      </c>
      <c r="U24" s="1" t="n">
        <v>9337</v>
      </c>
    </row>
    <row r="25" customFormat="false" ht="12.75" hidden="false" customHeight="false" outlineLevel="0" collapsed="false">
      <c r="A25" s="1" t="s">
        <v>36</v>
      </c>
      <c r="B25" s="1" t="s">
        <v>27</v>
      </c>
      <c r="C25" s="1" t="n">
        <v>6031</v>
      </c>
      <c r="D25" s="1" t="s">
        <v>44</v>
      </c>
      <c r="E25" s="1" t="s">
        <v>29</v>
      </c>
      <c r="F25" s="1" t="s">
        <v>21</v>
      </c>
      <c r="G25" s="1" t="s">
        <v>42</v>
      </c>
      <c r="H25" s="1" t="s">
        <v>50</v>
      </c>
      <c r="I25" s="1" t="s">
        <v>80</v>
      </c>
      <c r="J25" s="1" t="s">
        <v>80</v>
      </c>
      <c r="K25" s="1" t="n">
        <v>1983</v>
      </c>
      <c r="L25" s="1" t="n">
        <v>5.94</v>
      </c>
      <c r="M25" s="1" t="n">
        <v>7.92</v>
      </c>
      <c r="N25" s="1" t="n">
        <v>1</v>
      </c>
      <c r="O25" s="1" t="n">
        <v>33</v>
      </c>
      <c r="P25" s="1" t="s">
        <v>25</v>
      </c>
      <c r="R25" s="1" t="s">
        <v>51</v>
      </c>
      <c r="S25" s="1" t="n">
        <v>0</v>
      </c>
      <c r="T25" s="1" t="n">
        <v>3.74</v>
      </c>
      <c r="U25" s="1" t="n">
        <v>13820</v>
      </c>
    </row>
    <row r="27" customFormat="false" ht="12.75" hidden="false" customHeight="false" outlineLevel="0" collapsed="false">
      <c r="A27" s="1" t="s">
        <v>18</v>
      </c>
      <c r="B27" s="1" t="s">
        <v>18</v>
      </c>
      <c r="C27" s="1" t="n">
        <v>1005</v>
      </c>
      <c r="D27" s="1" t="s">
        <v>33</v>
      </c>
      <c r="E27" s="1" t="s">
        <v>20</v>
      </c>
      <c r="F27" s="1" t="s">
        <v>21</v>
      </c>
      <c r="G27" s="1" t="s">
        <v>34</v>
      </c>
      <c r="H27" s="1" t="s">
        <v>24</v>
      </c>
      <c r="I27" s="1" t="n">
        <v>1</v>
      </c>
      <c r="J27" s="1" t="n">
        <v>3</v>
      </c>
      <c r="K27" s="1" t="n">
        <v>1967</v>
      </c>
      <c r="L27" s="1" t="n">
        <v>45</v>
      </c>
      <c r="M27" s="1" t="n">
        <v>45</v>
      </c>
      <c r="N27" s="1" t="n">
        <v>50</v>
      </c>
      <c r="O27" s="1" t="n">
        <v>100</v>
      </c>
      <c r="P27" s="1" t="s">
        <v>25</v>
      </c>
      <c r="R27" s="1" t="s">
        <v>35</v>
      </c>
      <c r="S27" s="1" t="n">
        <v>0.15</v>
      </c>
      <c r="T27" s="1" t="n">
        <v>0.34</v>
      </c>
      <c r="U27" s="1" t="n">
        <v>0</v>
      </c>
    </row>
    <row r="29" customFormat="false" ht="12.75" hidden="false" customHeight="false" outlineLevel="0" collapsed="false">
      <c r="A29" s="1" t="s">
        <v>27</v>
      </c>
      <c r="B29" s="1" t="s">
        <v>27</v>
      </c>
      <c r="C29" s="1" t="n">
        <v>2832</v>
      </c>
      <c r="D29" s="1" t="s">
        <v>45</v>
      </c>
      <c r="E29" s="1" t="s">
        <v>29</v>
      </c>
      <c r="F29" s="1" t="s">
        <v>21</v>
      </c>
      <c r="G29" s="1" t="s">
        <v>22</v>
      </c>
      <c r="H29" s="1" t="s">
        <v>24</v>
      </c>
      <c r="I29" s="1" t="n">
        <v>6</v>
      </c>
      <c r="J29" s="1" t="n">
        <v>8</v>
      </c>
      <c r="K29" s="1" t="n">
        <v>1960</v>
      </c>
      <c r="L29" s="1" t="n">
        <v>803</v>
      </c>
      <c r="M29" s="1" t="n">
        <v>803</v>
      </c>
      <c r="N29" s="1" t="n">
        <v>61</v>
      </c>
      <c r="O29" s="1" t="n">
        <v>76</v>
      </c>
      <c r="P29" s="1" t="s">
        <v>25</v>
      </c>
      <c r="R29" s="1" t="s">
        <v>23</v>
      </c>
      <c r="S29" s="1" t="n">
        <v>12.38</v>
      </c>
      <c r="T29" s="1" t="n">
        <v>0.68</v>
      </c>
      <c r="U29" s="1" t="n">
        <v>9666.66666666667</v>
      </c>
    </row>
    <row r="30" customFormat="false" ht="12.75" hidden="false" customHeight="false" outlineLevel="0" collapsed="false">
      <c r="A30" s="1" t="s">
        <v>27</v>
      </c>
      <c r="B30" s="1" t="s">
        <v>27</v>
      </c>
      <c r="C30" s="1" t="n">
        <v>2832</v>
      </c>
      <c r="D30" s="1" t="s">
        <v>45</v>
      </c>
      <c r="E30" s="1" t="s">
        <v>29</v>
      </c>
      <c r="F30" s="1" t="s">
        <v>21</v>
      </c>
      <c r="G30" s="1" t="s">
        <v>22</v>
      </c>
      <c r="H30" s="1" t="s">
        <v>40</v>
      </c>
      <c r="I30" s="1" t="n">
        <v>5</v>
      </c>
      <c r="J30" s="1" t="n">
        <v>5</v>
      </c>
      <c r="K30" s="1" t="n">
        <v>1949</v>
      </c>
      <c r="L30" s="1" t="n">
        <v>80</v>
      </c>
      <c r="M30" s="1" t="n">
        <v>80</v>
      </c>
      <c r="N30" s="1" t="n">
        <v>39</v>
      </c>
      <c r="O30" s="1" t="n">
        <v>100</v>
      </c>
      <c r="P30" s="1" t="s">
        <v>25</v>
      </c>
      <c r="R30" s="1" t="s">
        <v>23</v>
      </c>
      <c r="S30" s="1" t="n">
        <v>12.38</v>
      </c>
      <c r="T30" s="1" t="n">
        <v>0.68</v>
      </c>
      <c r="U30" s="1" t="n">
        <v>12206</v>
      </c>
    </row>
    <row r="31" customFormat="false" ht="12.75" hidden="false" customHeight="false" outlineLevel="0" collapsed="false">
      <c r="A31" s="1" t="s">
        <v>27</v>
      </c>
      <c r="B31" s="1" t="s">
        <v>27</v>
      </c>
      <c r="C31" s="1" t="n">
        <v>2832</v>
      </c>
      <c r="D31" s="1" t="s">
        <v>45</v>
      </c>
      <c r="E31" s="1" t="s">
        <v>29</v>
      </c>
      <c r="F31" s="1" t="s">
        <v>21</v>
      </c>
      <c r="G31" s="1" t="s">
        <v>42</v>
      </c>
      <c r="H31" s="1" t="s">
        <v>57</v>
      </c>
      <c r="I31" s="1" t="s">
        <v>82</v>
      </c>
      <c r="J31" s="1" t="s">
        <v>83</v>
      </c>
      <c r="K31" s="1" t="n">
        <v>1971</v>
      </c>
      <c r="L31" s="1" t="n">
        <v>56.8</v>
      </c>
      <c r="M31" s="1" t="n">
        <v>78</v>
      </c>
      <c r="N31" s="1" t="n">
        <v>1</v>
      </c>
      <c r="O31" s="1" t="n">
        <v>100</v>
      </c>
      <c r="P31" s="1" t="s">
        <v>25</v>
      </c>
      <c r="R31" s="1" t="s">
        <v>51</v>
      </c>
      <c r="S31" s="1" t="n">
        <v>28.73</v>
      </c>
      <c r="T31" s="1" t="n">
        <v>3.74</v>
      </c>
      <c r="U31" s="1" t="n">
        <v>13422</v>
      </c>
    </row>
    <row r="33" customFormat="false" ht="12.75" hidden="false" customHeight="false" outlineLevel="0" collapsed="false">
      <c r="A33" s="1" t="s">
        <v>18</v>
      </c>
      <c r="B33" s="1" t="s">
        <v>18</v>
      </c>
      <c r="C33" s="1" t="n">
        <v>1006</v>
      </c>
      <c r="D33" s="1" t="s">
        <v>61</v>
      </c>
      <c r="E33" s="1" t="s">
        <v>20</v>
      </c>
      <c r="F33" s="1" t="s">
        <v>21</v>
      </c>
      <c r="G33" s="1" t="s">
        <v>42</v>
      </c>
      <c r="H33" s="1" t="s">
        <v>57</v>
      </c>
      <c r="I33" s="1" t="n">
        <v>1</v>
      </c>
      <c r="J33" s="1" t="n">
        <v>6</v>
      </c>
      <c r="K33" s="1" t="n">
        <v>1968</v>
      </c>
      <c r="L33" s="1" t="n">
        <v>93</v>
      </c>
      <c r="M33" s="1" t="n">
        <v>104</v>
      </c>
      <c r="N33" s="1" t="n">
        <v>1</v>
      </c>
      <c r="O33" s="1" t="n">
        <v>100</v>
      </c>
      <c r="P33" s="1" t="s">
        <v>25</v>
      </c>
      <c r="R33" s="1" t="s">
        <v>56</v>
      </c>
      <c r="S33" s="1" t="n">
        <v>83.01</v>
      </c>
      <c r="T33" s="1" t="n">
        <v>3.74</v>
      </c>
      <c r="U33" s="1" t="n">
        <v>17125</v>
      </c>
    </row>
    <row r="34" customFormat="false" ht="12.75" hidden="false" customHeight="false" outlineLevel="0" collapsed="false">
      <c r="A34" s="1" t="s">
        <v>18</v>
      </c>
      <c r="B34" s="1" t="s">
        <v>18</v>
      </c>
      <c r="C34" s="1" t="n">
        <v>1007</v>
      </c>
      <c r="D34" s="1" t="s">
        <v>46</v>
      </c>
      <c r="E34" s="1" t="s">
        <v>20</v>
      </c>
      <c r="F34" s="1" t="s">
        <v>21</v>
      </c>
      <c r="G34" s="1" t="s">
        <v>22</v>
      </c>
      <c r="H34" s="1" t="s">
        <v>40</v>
      </c>
      <c r="I34" s="1" t="n">
        <v>1</v>
      </c>
      <c r="J34" s="1" t="n">
        <v>2</v>
      </c>
      <c r="K34" s="1" t="n">
        <v>1950</v>
      </c>
      <c r="L34" s="1" t="n">
        <v>90</v>
      </c>
      <c r="M34" s="1" t="n">
        <v>90</v>
      </c>
      <c r="N34" s="1" t="n">
        <v>39</v>
      </c>
      <c r="O34" s="1" t="n">
        <v>100</v>
      </c>
      <c r="P34" s="1" t="s">
        <v>25</v>
      </c>
      <c r="R34" s="1" t="s">
        <v>23</v>
      </c>
      <c r="S34" s="1" t="n">
        <v>15.52</v>
      </c>
      <c r="T34" s="1" t="n">
        <v>2.36</v>
      </c>
      <c r="U34" s="1" t="n">
        <v>12262</v>
      </c>
    </row>
    <row r="35" customFormat="false" ht="12.75" hidden="false" customHeight="false" outlineLevel="0" collapsed="false">
      <c r="A35" s="1" t="s">
        <v>18</v>
      </c>
      <c r="B35" s="1" t="s">
        <v>18</v>
      </c>
      <c r="C35" s="1" t="s">
        <v>52</v>
      </c>
      <c r="D35" s="1" t="s">
        <v>53</v>
      </c>
      <c r="E35" s="1" t="s">
        <v>20</v>
      </c>
      <c r="F35" s="1" t="s">
        <v>21</v>
      </c>
      <c r="G35" s="1" t="s">
        <v>54</v>
      </c>
      <c r="H35" s="1" t="s">
        <v>50</v>
      </c>
      <c r="I35" s="1" t="n">
        <v>1</v>
      </c>
      <c r="J35" s="1" t="n">
        <v>2</v>
      </c>
      <c r="K35" s="1" t="n">
        <v>1994</v>
      </c>
      <c r="L35" s="1" t="n">
        <v>5.2</v>
      </c>
      <c r="M35" s="1" t="n">
        <v>5.2</v>
      </c>
      <c r="N35" s="1" t="n">
        <v>1</v>
      </c>
      <c r="O35" s="1" t="n">
        <v>100</v>
      </c>
      <c r="P35" s="1" t="s">
        <v>55</v>
      </c>
      <c r="R35" s="1" t="s">
        <v>51</v>
      </c>
      <c r="S35" s="1" t="n">
        <v>0</v>
      </c>
      <c r="T35" s="1" t="n">
        <v>3.74</v>
      </c>
      <c r="U35" s="1" t="n">
        <v>12392</v>
      </c>
    </row>
    <row r="37" customFormat="false" ht="12.75" hidden="false" customHeight="false" outlineLevel="0" collapsed="false">
      <c r="A37" s="1" t="s">
        <v>36</v>
      </c>
      <c r="B37" s="1" t="s">
        <v>27</v>
      </c>
      <c r="C37" s="1" t="n">
        <v>2850</v>
      </c>
      <c r="D37" s="1" t="s">
        <v>37</v>
      </c>
      <c r="E37" s="1" t="s">
        <v>29</v>
      </c>
      <c r="F37" s="1" t="s">
        <v>21</v>
      </c>
      <c r="G37" s="1" t="s">
        <v>22</v>
      </c>
      <c r="H37" s="1" t="s">
        <v>24</v>
      </c>
      <c r="I37" s="1" t="n">
        <v>1</v>
      </c>
      <c r="J37" s="1" t="n">
        <v>4</v>
      </c>
      <c r="K37" s="1" t="n">
        <v>1970</v>
      </c>
      <c r="L37" s="1" t="n">
        <v>912.6</v>
      </c>
      <c r="M37" s="1" t="n">
        <v>912.6</v>
      </c>
      <c r="N37" s="1" t="n">
        <v>63</v>
      </c>
      <c r="O37" s="1" t="n">
        <v>39</v>
      </c>
      <c r="P37" s="1" t="s">
        <v>25</v>
      </c>
      <c r="R37" s="1" t="s">
        <v>23</v>
      </c>
      <c r="S37" s="1" t="n">
        <v>11.92</v>
      </c>
      <c r="T37" s="1" t="n">
        <v>0.67</v>
      </c>
      <c r="U37" s="1" t="n">
        <v>9300.5</v>
      </c>
    </row>
    <row r="38" customFormat="false" ht="12.75" hidden="false" customHeight="false" outlineLevel="0" collapsed="false">
      <c r="A38" s="1" t="s">
        <v>36</v>
      </c>
      <c r="B38" s="1" t="s">
        <v>27</v>
      </c>
      <c r="C38" s="1" t="n">
        <v>2850</v>
      </c>
      <c r="D38" s="1" t="s">
        <v>37</v>
      </c>
      <c r="E38" s="1" t="s">
        <v>29</v>
      </c>
      <c r="F38" s="1" t="s">
        <v>21</v>
      </c>
      <c r="G38" s="1" t="s">
        <v>42</v>
      </c>
      <c r="H38" s="1" t="s">
        <v>50</v>
      </c>
      <c r="I38" s="1" t="s">
        <v>84</v>
      </c>
      <c r="J38" s="1" t="s">
        <v>85</v>
      </c>
      <c r="K38" s="1" t="n">
        <v>1969</v>
      </c>
      <c r="L38" s="1" t="n">
        <v>3.92</v>
      </c>
      <c r="M38" s="1" t="n">
        <v>3.92</v>
      </c>
      <c r="N38" s="1" t="n">
        <v>1</v>
      </c>
      <c r="O38" s="1" t="n">
        <v>39</v>
      </c>
      <c r="P38" s="1" t="s">
        <v>25</v>
      </c>
      <c r="R38" s="1" t="s">
        <v>56</v>
      </c>
      <c r="S38" s="1" t="n">
        <v>0</v>
      </c>
      <c r="T38" s="1" t="n">
        <v>3.74</v>
      </c>
      <c r="U38" s="1" t="n">
        <v>10400</v>
      </c>
    </row>
    <row r="40" customFormat="false" ht="12.75" hidden="false" customHeight="false" outlineLevel="0" collapsed="false">
      <c r="A40" s="1" t="s">
        <v>27</v>
      </c>
      <c r="B40" s="1" t="s">
        <v>27</v>
      </c>
      <c r="C40" s="1" t="n">
        <v>6019</v>
      </c>
      <c r="D40" s="1" t="s">
        <v>38</v>
      </c>
      <c r="E40" s="1" t="s">
        <v>29</v>
      </c>
      <c r="F40" s="1" t="s">
        <v>21</v>
      </c>
      <c r="G40" s="1" t="s">
        <v>22</v>
      </c>
      <c r="H40" s="1" t="s">
        <v>24</v>
      </c>
      <c r="I40" s="1" t="s">
        <v>86</v>
      </c>
      <c r="J40" s="1" t="s">
        <v>86</v>
      </c>
      <c r="K40" s="1" t="n">
        <v>1991</v>
      </c>
      <c r="L40" s="1" t="n">
        <v>604.5</v>
      </c>
      <c r="M40" s="1" t="n">
        <v>604.5</v>
      </c>
      <c r="N40" s="1" t="n">
        <v>61</v>
      </c>
      <c r="O40" s="1" t="n">
        <v>46.5</v>
      </c>
      <c r="P40" s="1" t="s">
        <v>25</v>
      </c>
      <c r="R40" s="1" t="s">
        <v>23</v>
      </c>
      <c r="S40" s="1" t="n">
        <v>10.3</v>
      </c>
      <c r="T40" s="1" t="n">
        <v>0.77</v>
      </c>
      <c r="U40" s="1" t="n">
        <v>9522</v>
      </c>
    </row>
    <row r="42" customFormat="false" ht="12.75" hidden="false" customHeight="false" outlineLevel="0" collapsed="false">
      <c r="A42" s="1" t="s">
        <v>18</v>
      </c>
      <c r="B42" s="1" t="s">
        <v>18</v>
      </c>
      <c r="C42" s="1" t="n">
        <v>1010</v>
      </c>
      <c r="D42" s="1" t="s">
        <v>47</v>
      </c>
      <c r="E42" s="1" t="s">
        <v>20</v>
      </c>
      <c r="F42" s="1" t="s">
        <v>21</v>
      </c>
      <c r="G42" s="1" t="s">
        <v>22</v>
      </c>
      <c r="H42" s="1" t="s">
        <v>24</v>
      </c>
      <c r="I42" s="1" t="n">
        <v>6</v>
      </c>
      <c r="J42" s="1" t="n">
        <v>6</v>
      </c>
      <c r="K42" s="1" t="n">
        <v>1968</v>
      </c>
      <c r="L42" s="1" t="n">
        <v>318</v>
      </c>
      <c r="M42" s="1" t="n">
        <v>318</v>
      </c>
      <c r="N42" s="1" t="n">
        <v>59</v>
      </c>
      <c r="O42" s="1" t="n">
        <v>100</v>
      </c>
      <c r="P42" s="1" t="s">
        <v>25</v>
      </c>
      <c r="R42" s="1" t="s">
        <v>23</v>
      </c>
      <c r="S42" s="1" t="n">
        <v>11.54</v>
      </c>
      <c r="T42" s="1" t="n">
        <v>0.96</v>
      </c>
      <c r="U42" s="1" t="n">
        <v>10274</v>
      </c>
    </row>
    <row r="43" customFormat="false" ht="12.75" hidden="false" customHeight="false" outlineLevel="0" collapsed="false">
      <c r="A43" s="1" t="s">
        <v>18</v>
      </c>
      <c r="B43" s="1" t="s">
        <v>18</v>
      </c>
      <c r="C43" s="1" t="n">
        <v>1010</v>
      </c>
      <c r="D43" s="1" t="s">
        <v>47</v>
      </c>
      <c r="E43" s="1" t="s">
        <v>20</v>
      </c>
      <c r="F43" s="1" t="s">
        <v>21</v>
      </c>
      <c r="G43" s="1" t="s">
        <v>22</v>
      </c>
      <c r="H43" s="1" t="s">
        <v>40</v>
      </c>
      <c r="I43" s="1" t="n">
        <v>2</v>
      </c>
      <c r="J43" s="1" t="n">
        <v>5</v>
      </c>
      <c r="K43" s="1" t="n">
        <v>1953</v>
      </c>
      <c r="L43" s="1" t="n">
        <v>350</v>
      </c>
      <c r="M43" s="1" t="n">
        <v>350</v>
      </c>
      <c r="N43" s="1" t="n">
        <v>39</v>
      </c>
      <c r="O43" s="1" t="n">
        <v>100</v>
      </c>
      <c r="P43" s="1" t="s">
        <v>25</v>
      </c>
      <c r="R43" s="1" t="s">
        <v>23</v>
      </c>
      <c r="S43" s="1" t="n">
        <v>11.54</v>
      </c>
      <c r="T43" s="1" t="n">
        <v>1.33</v>
      </c>
      <c r="U43" s="1" t="n">
        <v>10499.75</v>
      </c>
    </row>
    <row r="44" customFormat="false" ht="12.75" hidden="false" customHeight="false" outlineLevel="0" collapsed="false">
      <c r="A44" s="1" t="s">
        <v>18</v>
      </c>
      <c r="B44" s="1" t="s">
        <v>18</v>
      </c>
      <c r="C44" s="1" t="n">
        <v>1010</v>
      </c>
      <c r="D44" s="1" t="s">
        <v>47</v>
      </c>
      <c r="E44" s="1" t="s">
        <v>20</v>
      </c>
      <c r="F44" s="1" t="s">
        <v>21</v>
      </c>
      <c r="G44" s="1" t="s">
        <v>48</v>
      </c>
      <c r="H44" s="1" t="s">
        <v>50</v>
      </c>
      <c r="I44" s="1" t="s">
        <v>87</v>
      </c>
      <c r="J44" s="1" t="s">
        <v>87</v>
      </c>
      <c r="K44" s="1" t="n">
        <v>1995</v>
      </c>
      <c r="L44" s="1" t="n">
        <v>228</v>
      </c>
      <c r="M44" s="1" t="n">
        <v>262</v>
      </c>
      <c r="N44" s="1" t="n">
        <v>38</v>
      </c>
      <c r="O44" s="1" t="n">
        <v>100</v>
      </c>
      <c r="P44" s="1" t="s">
        <v>25</v>
      </c>
      <c r="R44" s="1" t="s">
        <v>49</v>
      </c>
      <c r="S44" s="1" t="n">
        <v>1.12</v>
      </c>
      <c r="T44" s="1" t="n">
        <v>0.99</v>
      </c>
      <c r="U44" s="1" t="n">
        <v>9450</v>
      </c>
    </row>
    <row r="45" customFormat="false" ht="12.75" hidden="false" customHeight="false" outlineLevel="0" collapsed="false">
      <c r="A45" s="1" t="s">
        <v>18</v>
      </c>
      <c r="B45" s="1" t="s">
        <v>18</v>
      </c>
      <c r="C45" s="1" t="n">
        <v>1010</v>
      </c>
      <c r="D45" s="1" t="s">
        <v>47</v>
      </c>
      <c r="E45" s="1" t="s">
        <v>20</v>
      </c>
      <c r="F45" s="1" t="s">
        <v>21</v>
      </c>
      <c r="G45" s="1" t="s">
        <v>42</v>
      </c>
      <c r="H45" s="1" t="s">
        <v>57</v>
      </c>
      <c r="I45" s="1" t="n">
        <v>71</v>
      </c>
      <c r="J45" s="1" t="n">
        <v>73</v>
      </c>
      <c r="K45" s="1" t="n">
        <v>1967</v>
      </c>
      <c r="L45" s="1" t="n">
        <v>8</v>
      </c>
      <c r="M45" s="1" t="n">
        <v>8</v>
      </c>
      <c r="N45" s="1" t="n">
        <v>1</v>
      </c>
      <c r="O45" s="1" t="n">
        <v>100</v>
      </c>
      <c r="P45" s="1" t="s">
        <v>25</v>
      </c>
      <c r="R45" s="1" t="s">
        <v>56</v>
      </c>
      <c r="S45" s="1" t="n">
        <v>33.76</v>
      </c>
      <c r="T45" s="1" t="n">
        <v>3.74</v>
      </c>
      <c r="U45" s="1" t="n">
        <v>10848</v>
      </c>
    </row>
    <row r="47" customFormat="false" ht="12.75" hidden="false" customHeight="false" outlineLevel="0" collapsed="false">
      <c r="A47" s="1" t="s">
        <v>27</v>
      </c>
      <c r="B47" s="1" t="s">
        <v>27</v>
      </c>
      <c r="C47" s="1" t="n">
        <v>7158</v>
      </c>
      <c r="D47" s="1" t="s">
        <v>62</v>
      </c>
      <c r="E47" s="1" t="s">
        <v>29</v>
      </c>
      <c r="F47" s="1" t="s">
        <v>21</v>
      </c>
      <c r="G47" s="1" t="s">
        <v>48</v>
      </c>
      <c r="H47" s="1" t="s">
        <v>57</v>
      </c>
      <c r="I47" s="1" t="s">
        <v>80</v>
      </c>
      <c r="J47" s="1" t="s">
        <v>83</v>
      </c>
      <c r="K47" s="1" t="n">
        <v>1992</v>
      </c>
      <c r="L47" s="1" t="n">
        <v>462</v>
      </c>
      <c r="M47" s="1" t="n">
        <v>564</v>
      </c>
      <c r="N47" s="1" t="n">
        <v>3</v>
      </c>
      <c r="O47" s="1" t="n">
        <v>100</v>
      </c>
      <c r="P47" s="1" t="s">
        <v>25</v>
      </c>
      <c r="R47" s="1" t="s">
        <v>51</v>
      </c>
      <c r="S47" s="1" t="n">
        <v>57</v>
      </c>
      <c r="T47" s="1" t="n">
        <v>2.8</v>
      </c>
      <c r="U47" s="1" t="n">
        <v>12545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18.85"/>
    <col collapsed="false" customWidth="false" hidden="false" outlineLevel="0" max="7" min="3" style="1" width="9.14"/>
    <col collapsed="false" customWidth="true" hidden="false" outlineLevel="0" max="8" min="8" style="1" width="24.13"/>
    <col collapsed="false" customWidth="false" hidden="false" outlineLevel="0" max="257" min="9" style="1" width="9.14"/>
  </cols>
  <sheetData>
    <row r="1" customFormat="false" ht="76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88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89</v>
      </c>
      <c r="N1" s="2" t="s">
        <v>90</v>
      </c>
      <c r="O1" s="2"/>
      <c r="P1" s="2" t="s">
        <v>97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  <c r="V1" s="2" t="s">
        <v>96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1" t="s">
        <v>27</v>
      </c>
      <c r="B2" s="1" t="s">
        <v>27</v>
      </c>
      <c r="C2" s="1" t="n">
        <v>2830</v>
      </c>
      <c r="D2" s="1" t="s">
        <v>39</v>
      </c>
      <c r="E2" s="1" t="s">
        <v>29</v>
      </c>
      <c r="F2" s="1" t="s">
        <v>21</v>
      </c>
      <c r="G2" s="5" t="s">
        <v>22</v>
      </c>
      <c r="H2" s="1" t="s">
        <v>24</v>
      </c>
      <c r="I2" s="1" t="n">
        <v>4</v>
      </c>
      <c r="J2" s="1" t="n">
        <v>6</v>
      </c>
      <c r="K2" s="1" t="n">
        <v>1958</v>
      </c>
      <c r="L2" s="1" t="n">
        <v>543.34</v>
      </c>
      <c r="M2" s="1" t="n">
        <v>545.69</v>
      </c>
      <c r="N2" s="1" t="n">
        <v>61.25</v>
      </c>
      <c r="P2" s="1" t="n">
        <v>68.75</v>
      </c>
      <c r="Q2" s="1" t="s">
        <v>25</v>
      </c>
      <c r="S2" s="1" t="s">
        <v>23</v>
      </c>
      <c r="T2" s="4" t="n">
        <v>10.95</v>
      </c>
      <c r="U2" s="1" t="n">
        <v>0.86</v>
      </c>
      <c r="V2" s="1" t="n">
        <v>9571</v>
      </c>
    </row>
    <row r="3" customFormat="false" ht="12.75" hidden="false" customHeight="false" outlineLevel="0" collapsed="false">
      <c r="A3" s="1" t="s">
        <v>27</v>
      </c>
      <c r="B3" s="1" t="s">
        <v>26</v>
      </c>
      <c r="C3" s="1" t="n">
        <v>2830</v>
      </c>
      <c r="D3" s="1" t="s">
        <v>39</v>
      </c>
      <c r="E3" s="1" t="s">
        <v>29</v>
      </c>
      <c r="F3" s="1" t="s">
        <v>21</v>
      </c>
      <c r="G3" s="5" t="s">
        <v>22</v>
      </c>
      <c r="H3" s="1" t="s">
        <v>24</v>
      </c>
      <c r="I3" s="1" t="n">
        <v>6</v>
      </c>
      <c r="J3" s="1" t="n">
        <v>6</v>
      </c>
      <c r="K3" s="1" t="n">
        <v>1969</v>
      </c>
      <c r="L3" s="1" t="n">
        <v>51.78</v>
      </c>
      <c r="M3" s="1" t="n">
        <v>52.56</v>
      </c>
      <c r="N3" s="1" t="n">
        <v>63</v>
      </c>
      <c r="O3" s="1" t="n">
        <v>0.375</v>
      </c>
      <c r="P3" s="1" t="n">
        <v>12.5</v>
      </c>
      <c r="Q3" s="1" t="s">
        <v>25</v>
      </c>
      <c r="S3" s="1" t="s">
        <v>23</v>
      </c>
      <c r="T3" s="4" t="n">
        <v>10.95</v>
      </c>
      <c r="U3" s="1" t="n">
        <v>0.86</v>
      </c>
      <c r="V3" s="1" t="n">
        <v>9680</v>
      </c>
    </row>
    <row r="4" customFormat="false" ht="12.75" hidden="false" customHeight="false" outlineLevel="0" collapsed="false">
      <c r="A4" s="1" t="s">
        <v>27</v>
      </c>
      <c r="B4" s="1" t="s">
        <v>36</v>
      </c>
      <c r="C4" s="1" t="n">
        <v>2830</v>
      </c>
      <c r="D4" s="1" t="s">
        <v>39</v>
      </c>
      <c r="E4" s="1" t="s">
        <v>29</v>
      </c>
      <c r="F4" s="1" t="s">
        <v>21</v>
      </c>
      <c r="G4" s="5" t="s">
        <v>22</v>
      </c>
      <c r="H4" s="1" t="s">
        <v>24</v>
      </c>
      <c r="I4" s="1" t="n">
        <v>6</v>
      </c>
      <c r="J4" s="1" t="n">
        <v>6</v>
      </c>
      <c r="K4" s="1" t="n">
        <v>1969</v>
      </c>
      <c r="L4" s="1" t="n">
        <v>207.13</v>
      </c>
      <c r="M4" s="1" t="n">
        <v>210.25</v>
      </c>
      <c r="N4" s="1" t="n">
        <v>63</v>
      </c>
      <c r="O4" s="1" t="n">
        <v>0.5</v>
      </c>
      <c r="P4" s="1" t="n">
        <v>50</v>
      </c>
      <c r="Q4" s="1" t="s">
        <v>25</v>
      </c>
      <c r="S4" s="1" t="s">
        <v>23</v>
      </c>
      <c r="T4" s="4" t="n">
        <v>10.95</v>
      </c>
      <c r="U4" s="1" t="n">
        <v>0.86</v>
      </c>
      <c r="V4" s="1" t="n">
        <v>9680</v>
      </c>
    </row>
    <row r="5" customFormat="false" ht="12.75" hidden="false" customHeight="false" outlineLevel="0" collapsed="false">
      <c r="G5" s="5"/>
      <c r="L5" s="1" t="n">
        <f aca="false">SUM(L2:L4)</f>
        <v>802.25</v>
      </c>
      <c r="M5" s="1" t="n">
        <f aca="false">SUM(M2:M4)</f>
        <v>808.5</v>
      </c>
      <c r="T5" s="4"/>
    </row>
    <row r="6" customFormat="false" ht="12.75" hidden="false" customHeight="false" outlineLevel="0" collapsed="false">
      <c r="A6" s="1" t="s">
        <v>27</v>
      </c>
      <c r="B6" s="1" t="s">
        <v>27</v>
      </c>
      <c r="C6" s="1" t="n">
        <v>2830</v>
      </c>
      <c r="D6" s="1" t="s">
        <v>39</v>
      </c>
      <c r="E6" s="1" t="s">
        <v>29</v>
      </c>
      <c r="F6" s="1" t="s">
        <v>21</v>
      </c>
      <c r="G6" s="5" t="s">
        <v>22</v>
      </c>
      <c r="H6" s="1" t="s">
        <v>40</v>
      </c>
      <c r="I6" s="1" t="n">
        <v>1</v>
      </c>
      <c r="J6" s="1" t="n">
        <v>3</v>
      </c>
      <c r="K6" s="1" t="n">
        <v>1952</v>
      </c>
      <c r="L6" s="1" t="n">
        <v>316</v>
      </c>
      <c r="M6" s="1" t="n">
        <v>316</v>
      </c>
      <c r="N6" s="1" t="n">
        <v>45</v>
      </c>
      <c r="P6" s="1" t="n">
        <v>100</v>
      </c>
      <c r="Q6" s="1" t="s">
        <v>25</v>
      </c>
      <c r="S6" s="1" t="s">
        <v>23</v>
      </c>
      <c r="T6" s="4" t="n">
        <v>10.95</v>
      </c>
      <c r="U6" s="1" t="n">
        <v>0.86</v>
      </c>
      <c r="V6" s="1" t="n">
        <v>9888</v>
      </c>
    </row>
    <row r="7" customFormat="false" ht="12.75" hidden="false" customHeight="false" outlineLevel="0" collapsed="false">
      <c r="G7" s="5"/>
      <c r="T7" s="4"/>
    </row>
    <row r="8" customFormat="false" ht="12.75" hidden="false" customHeight="false" outlineLevel="0" collapsed="false">
      <c r="A8" s="1" t="s">
        <v>27</v>
      </c>
      <c r="B8" s="1" t="s">
        <v>27</v>
      </c>
      <c r="C8" s="1" t="n">
        <v>2830</v>
      </c>
      <c r="D8" s="1" t="s">
        <v>39</v>
      </c>
      <c r="E8" s="1" t="s">
        <v>29</v>
      </c>
      <c r="F8" s="1" t="s">
        <v>21</v>
      </c>
      <c r="G8" s="5" t="s">
        <v>42</v>
      </c>
      <c r="H8" s="1" t="s">
        <v>57</v>
      </c>
      <c r="I8" s="1" t="s">
        <v>80</v>
      </c>
      <c r="J8" s="1" t="s">
        <v>81</v>
      </c>
      <c r="K8" s="1" t="n">
        <v>1972</v>
      </c>
      <c r="L8" s="1" t="n">
        <v>186</v>
      </c>
      <c r="M8" s="1" t="n">
        <v>244</v>
      </c>
      <c r="N8" s="1" t="n">
        <v>3</v>
      </c>
      <c r="P8" s="1" t="n">
        <v>100</v>
      </c>
      <c r="Q8" s="1" t="s">
        <v>25</v>
      </c>
      <c r="S8" s="1" t="s">
        <v>51</v>
      </c>
      <c r="T8" s="4" t="n">
        <v>31.94</v>
      </c>
      <c r="U8" s="1" t="n">
        <v>2.04</v>
      </c>
      <c r="V8" s="1" t="n">
        <v>11566</v>
      </c>
    </row>
    <row r="9" customFormat="false" ht="12.75" hidden="false" customHeight="false" outlineLevel="0" collapsed="false">
      <c r="G9" s="5"/>
      <c r="T9" s="4"/>
    </row>
    <row r="10" customFormat="false" ht="12.75" hidden="false" customHeight="false" outlineLevel="0" collapsed="false">
      <c r="A10" s="1" t="s">
        <v>18</v>
      </c>
      <c r="B10" s="1" t="s">
        <v>18</v>
      </c>
      <c r="C10" s="1" t="n">
        <v>1001</v>
      </c>
      <c r="D10" s="1" t="s">
        <v>19</v>
      </c>
      <c r="E10" s="1" t="s">
        <v>20</v>
      </c>
      <c r="F10" s="1" t="s">
        <v>21</v>
      </c>
      <c r="G10" s="5" t="s">
        <v>22</v>
      </c>
      <c r="H10" s="1" t="s">
        <v>24</v>
      </c>
      <c r="I10" s="1" t="n">
        <v>1</v>
      </c>
      <c r="J10" s="1" t="n">
        <v>2</v>
      </c>
      <c r="K10" s="1" t="n">
        <v>1970</v>
      </c>
      <c r="L10" s="1" t="n">
        <v>980</v>
      </c>
      <c r="M10" s="1" t="n">
        <v>990</v>
      </c>
      <c r="N10" s="1" t="n">
        <v>63</v>
      </c>
      <c r="P10" s="1" t="n">
        <v>100</v>
      </c>
      <c r="Q10" s="1" t="s">
        <v>25</v>
      </c>
      <c r="S10" s="1" t="s">
        <v>23</v>
      </c>
      <c r="T10" s="4" t="n">
        <v>11.68</v>
      </c>
      <c r="U10" s="1" t="n">
        <v>0.52</v>
      </c>
      <c r="V10" s="1" t="n">
        <v>9946.5</v>
      </c>
    </row>
    <row r="11" customFormat="false" ht="12.75" hidden="false" customHeight="false" outlineLevel="0" collapsed="false">
      <c r="A11" s="1" t="s">
        <v>18</v>
      </c>
      <c r="B11" s="1" t="s">
        <v>18</v>
      </c>
      <c r="C11" s="1" t="n">
        <v>1001</v>
      </c>
      <c r="D11" s="1" t="s">
        <v>19</v>
      </c>
      <c r="E11" s="1" t="s">
        <v>20</v>
      </c>
      <c r="F11" s="1" t="s">
        <v>21</v>
      </c>
      <c r="G11" s="5" t="s">
        <v>48</v>
      </c>
      <c r="H11" s="1" t="s">
        <v>57</v>
      </c>
      <c r="I11" s="1" t="n">
        <v>4</v>
      </c>
      <c r="J11" s="1" t="n">
        <v>4</v>
      </c>
      <c r="K11" s="1" t="n">
        <v>1993</v>
      </c>
      <c r="L11" s="1" t="n">
        <v>99</v>
      </c>
      <c r="M11" s="1" t="n">
        <v>120</v>
      </c>
      <c r="N11" s="1" t="n">
        <v>3</v>
      </c>
      <c r="P11" s="1" t="n">
        <v>100</v>
      </c>
      <c r="Q11" s="1" t="s">
        <v>25</v>
      </c>
      <c r="S11" s="1" t="s">
        <v>51</v>
      </c>
      <c r="T11" s="4" t="n">
        <v>29.39</v>
      </c>
      <c r="U11" s="1" t="n">
        <v>1.39</v>
      </c>
      <c r="V11" s="1" t="n">
        <v>12293</v>
      </c>
    </row>
    <row r="12" customFormat="false" ht="12.75" hidden="false" customHeight="false" outlineLevel="0" collapsed="false">
      <c r="A12" s="1" t="s">
        <v>18</v>
      </c>
      <c r="B12" s="1" t="s">
        <v>18</v>
      </c>
      <c r="C12" s="1" t="n">
        <v>1001</v>
      </c>
      <c r="D12" s="1" t="s">
        <v>19</v>
      </c>
      <c r="E12" s="1" t="s">
        <v>20</v>
      </c>
      <c r="F12" s="1" t="s">
        <v>21</v>
      </c>
      <c r="G12" s="5" t="s">
        <v>42</v>
      </c>
      <c r="H12" s="1" t="s">
        <v>57</v>
      </c>
      <c r="I12" s="1" t="n">
        <v>31</v>
      </c>
      <c r="J12" s="1" t="n">
        <v>34</v>
      </c>
      <c r="K12" s="1" t="n">
        <v>1972</v>
      </c>
      <c r="L12" s="1" t="n">
        <v>0</v>
      </c>
      <c r="M12" s="1" t="n">
        <v>0</v>
      </c>
      <c r="N12" s="1" t="n">
        <v>1</v>
      </c>
      <c r="P12" s="1" t="n">
        <v>100</v>
      </c>
      <c r="Q12" s="1" t="s">
        <v>25</v>
      </c>
      <c r="S12" s="1" t="s">
        <v>56</v>
      </c>
      <c r="T12" s="4" t="n">
        <v>0.81</v>
      </c>
      <c r="U12" s="1" t="n">
        <v>1.39</v>
      </c>
      <c r="V12" s="1" t="n">
        <v>5080</v>
      </c>
    </row>
    <row r="13" customFormat="false" ht="12.75" hidden="false" customHeight="false" outlineLevel="0" collapsed="false">
      <c r="A13" s="6" t="s">
        <v>26</v>
      </c>
      <c r="B13" s="1" t="s">
        <v>27</v>
      </c>
      <c r="C13" s="1" t="n">
        <v>2840</v>
      </c>
      <c r="D13" s="1" t="s">
        <v>28</v>
      </c>
      <c r="E13" s="1" t="s">
        <v>29</v>
      </c>
      <c r="F13" s="1" t="s">
        <v>21</v>
      </c>
      <c r="G13" s="5" t="s">
        <v>22</v>
      </c>
      <c r="H13" s="1" t="s">
        <v>24</v>
      </c>
      <c r="I13" s="1" t="n">
        <v>4</v>
      </c>
      <c r="J13" s="1" t="n">
        <v>4</v>
      </c>
      <c r="K13" s="1" t="n">
        <v>1973</v>
      </c>
      <c r="L13" s="1" t="n">
        <v>312</v>
      </c>
      <c r="M13" s="1" t="n">
        <v>312</v>
      </c>
      <c r="N13" s="1" t="n">
        <v>69</v>
      </c>
      <c r="P13" s="1" t="n">
        <v>40</v>
      </c>
      <c r="Q13" s="1" t="s">
        <v>25</v>
      </c>
      <c r="S13" s="1" t="s">
        <v>23</v>
      </c>
      <c r="T13" s="4" t="n">
        <v>14.13</v>
      </c>
      <c r="U13" s="1" t="n">
        <v>1.18</v>
      </c>
      <c r="V13" s="1" t="n">
        <v>9429</v>
      </c>
    </row>
    <row r="14" customFormat="false" ht="12.75" hidden="false" customHeight="false" outlineLevel="0" collapsed="false">
      <c r="A14" s="1" t="s">
        <v>18</v>
      </c>
      <c r="B14" s="1" t="s">
        <v>18</v>
      </c>
      <c r="C14" s="1" t="n">
        <v>1002</v>
      </c>
      <c r="D14" s="1" t="s">
        <v>58</v>
      </c>
      <c r="E14" s="1" t="s">
        <v>20</v>
      </c>
      <c r="F14" s="1" t="s">
        <v>21</v>
      </c>
      <c r="G14" s="5" t="s">
        <v>42</v>
      </c>
      <c r="H14" s="1" t="s">
        <v>57</v>
      </c>
      <c r="I14" s="1" t="n">
        <v>1</v>
      </c>
      <c r="J14" s="1" t="n">
        <v>2</v>
      </c>
      <c r="K14" s="1" t="n">
        <v>1972</v>
      </c>
      <c r="L14" s="1" t="n">
        <v>0</v>
      </c>
      <c r="M14" s="1" t="n">
        <v>0</v>
      </c>
      <c r="N14" s="1" t="n">
        <v>1</v>
      </c>
      <c r="P14" s="1" t="n">
        <v>100</v>
      </c>
      <c r="Q14" s="1" t="s">
        <v>25</v>
      </c>
      <c r="S14" s="1" t="s">
        <v>51</v>
      </c>
      <c r="T14" s="4" t="n">
        <v>48.7</v>
      </c>
      <c r="U14" s="1" t="n">
        <v>3.74</v>
      </c>
      <c r="V14" s="1" t="n">
        <v>5907</v>
      </c>
    </row>
    <row r="15" customFormat="false" ht="12.75" hidden="false" customHeight="false" outlineLevel="0" collapsed="false">
      <c r="A15" s="6" t="s">
        <v>98</v>
      </c>
      <c r="B15" s="6" t="s">
        <v>98</v>
      </c>
      <c r="C15" s="1" t="n">
        <v>1135</v>
      </c>
      <c r="D15" s="1" t="s">
        <v>99</v>
      </c>
      <c r="E15" s="1" t="s">
        <v>100</v>
      </c>
      <c r="F15" s="1" t="s">
        <v>101</v>
      </c>
      <c r="G15" s="5" t="s">
        <v>42</v>
      </c>
      <c r="H15" s="1" t="s">
        <v>57</v>
      </c>
      <c r="I15" s="1" t="n">
        <v>1</v>
      </c>
      <c r="J15" s="1" t="n">
        <v>4</v>
      </c>
      <c r="K15" s="1" t="n">
        <v>1939</v>
      </c>
      <c r="L15" s="1" t="n">
        <v>1.2</v>
      </c>
      <c r="M15" s="1" t="n">
        <v>1.2</v>
      </c>
      <c r="N15" s="1" t="n">
        <v>1</v>
      </c>
      <c r="O15" s="1" t="n">
        <v>0</v>
      </c>
      <c r="P15" s="1" t="n">
        <v>100</v>
      </c>
      <c r="Q15" s="1" t="s">
        <v>25</v>
      </c>
      <c r="S15" s="1" t="s">
        <v>56</v>
      </c>
      <c r="T15" s="4" t="n">
        <v>0</v>
      </c>
      <c r="U15" s="1" t="n">
        <v>3.74</v>
      </c>
      <c r="V15" s="1" t="n">
        <v>11222.25</v>
      </c>
    </row>
    <row r="16" customFormat="false" ht="12.75" hidden="false" customHeight="false" outlineLevel="0" collapsed="false">
      <c r="A16" s="1" t="s">
        <v>27</v>
      </c>
      <c r="B16" s="1" t="s">
        <v>27</v>
      </c>
      <c r="C16" s="1" t="n">
        <v>2831</v>
      </c>
      <c r="D16" s="1" t="s">
        <v>59</v>
      </c>
      <c r="E16" s="1" t="s">
        <v>29</v>
      </c>
      <c r="F16" s="1" t="s">
        <v>21</v>
      </c>
      <c r="G16" s="5" t="s">
        <v>48</v>
      </c>
      <c r="H16" s="1" t="s">
        <v>57</v>
      </c>
      <c r="I16" s="1" t="n">
        <v>1</v>
      </c>
      <c r="J16" s="1" t="n">
        <v>3</v>
      </c>
      <c r="K16" s="1" t="n">
        <v>1965</v>
      </c>
      <c r="L16" s="1" t="n">
        <v>106.2</v>
      </c>
      <c r="M16" s="1" t="n">
        <v>129.5</v>
      </c>
      <c r="N16" s="1" t="n">
        <v>1</v>
      </c>
      <c r="P16" s="1" t="n">
        <v>100</v>
      </c>
      <c r="Q16" s="1" t="s">
        <v>25</v>
      </c>
      <c r="S16" s="1" t="s">
        <v>60</v>
      </c>
      <c r="T16" s="4" t="n">
        <v>72.86</v>
      </c>
      <c r="U16" s="1" t="n">
        <v>3.74</v>
      </c>
      <c r="V16" s="1" t="n">
        <v>13936</v>
      </c>
    </row>
    <row r="17" customFormat="false" ht="12.75" hidden="false" customHeight="false" outlineLevel="0" collapsed="false">
      <c r="A17" s="1" t="s">
        <v>27</v>
      </c>
      <c r="B17" s="1" t="s">
        <v>27</v>
      </c>
      <c r="C17" s="1" t="n">
        <v>2831</v>
      </c>
      <c r="D17" s="1" t="s">
        <v>59</v>
      </c>
      <c r="E17" s="1" t="s">
        <v>29</v>
      </c>
      <c r="F17" s="1" t="s">
        <v>21</v>
      </c>
      <c r="G17" s="5" t="s">
        <v>42</v>
      </c>
      <c r="H17" s="1" t="s">
        <v>57</v>
      </c>
      <c r="I17" s="1" t="n">
        <v>4</v>
      </c>
      <c r="J17" s="1" t="n">
        <v>5</v>
      </c>
      <c r="K17" s="1" t="n">
        <v>1969</v>
      </c>
      <c r="L17" s="1" t="n">
        <v>30</v>
      </c>
      <c r="M17" s="1" t="n">
        <v>42.8</v>
      </c>
      <c r="N17" s="1" t="n">
        <v>1</v>
      </c>
      <c r="P17" s="1" t="n">
        <v>100</v>
      </c>
      <c r="Q17" s="1" t="s">
        <v>25</v>
      </c>
      <c r="S17" s="1" t="s">
        <v>51</v>
      </c>
      <c r="T17" s="4" t="n">
        <v>0.07</v>
      </c>
      <c r="U17" s="1" t="n">
        <v>3.74</v>
      </c>
      <c r="V17" s="1" t="n">
        <v>14083</v>
      </c>
    </row>
    <row r="18" customFormat="false" ht="12.75" hidden="false" customHeight="false" outlineLevel="0" collapsed="false">
      <c r="A18" s="1" t="s">
        <v>27</v>
      </c>
      <c r="B18" s="1" t="s">
        <v>27</v>
      </c>
      <c r="C18" s="1" t="n">
        <v>6018</v>
      </c>
      <c r="D18" s="1" t="s">
        <v>30</v>
      </c>
      <c r="E18" s="1" t="s">
        <v>31</v>
      </c>
      <c r="F18" s="1" t="s">
        <v>21</v>
      </c>
      <c r="G18" s="5" t="s">
        <v>22</v>
      </c>
      <c r="H18" s="1" t="s">
        <v>24</v>
      </c>
      <c r="I18" s="1" t="n">
        <v>2</v>
      </c>
      <c r="J18" s="1" t="n">
        <v>2</v>
      </c>
      <c r="K18" s="1" t="n">
        <v>1981</v>
      </c>
      <c r="L18" s="1" t="n">
        <v>414</v>
      </c>
      <c r="M18" s="1" t="n">
        <v>414</v>
      </c>
      <c r="N18" s="1" t="n">
        <v>69</v>
      </c>
      <c r="P18" s="1" t="n">
        <v>69</v>
      </c>
      <c r="Q18" s="1" t="s">
        <v>25</v>
      </c>
      <c r="S18" s="1" t="s">
        <v>23</v>
      </c>
      <c r="T18" s="4" t="n">
        <v>11.3</v>
      </c>
      <c r="U18" s="1" t="n">
        <v>0.86</v>
      </c>
      <c r="V18" s="1" t="n">
        <v>9945</v>
      </c>
    </row>
    <row r="19" customFormat="false" ht="12.75" hidden="false" customHeight="false" outlineLevel="0" collapsed="false">
      <c r="A19" s="1" t="s">
        <v>27</v>
      </c>
      <c r="B19" s="1" t="s">
        <v>36</v>
      </c>
      <c r="C19" s="1" t="n">
        <v>6018</v>
      </c>
      <c r="D19" s="1" t="s">
        <v>30</v>
      </c>
      <c r="E19" s="1" t="s">
        <v>31</v>
      </c>
      <c r="F19" s="1" t="s">
        <v>21</v>
      </c>
      <c r="G19" s="5" t="s">
        <v>22</v>
      </c>
      <c r="H19" s="1" t="s">
        <v>24</v>
      </c>
      <c r="I19" s="1" t="n">
        <v>2</v>
      </c>
      <c r="J19" s="1" t="n">
        <v>2</v>
      </c>
      <c r="K19" s="1" t="n">
        <v>1981</v>
      </c>
      <c r="L19" s="1" t="n">
        <v>186</v>
      </c>
      <c r="M19" s="1" t="n">
        <v>186</v>
      </c>
      <c r="N19" s="1" t="n">
        <v>69</v>
      </c>
      <c r="P19" s="1" t="n">
        <v>31</v>
      </c>
      <c r="Q19" s="1" t="s">
        <v>25</v>
      </c>
      <c r="S19" s="1" t="s">
        <v>23</v>
      </c>
      <c r="T19" s="4" t="n">
        <v>11.3</v>
      </c>
      <c r="U19" s="1" t="n">
        <v>0.86</v>
      </c>
      <c r="V19" s="1" t="n">
        <v>9945</v>
      </c>
    </row>
    <row r="20" customFormat="false" ht="12.75" hidden="false" customHeight="false" outlineLevel="0" collapsed="false">
      <c r="A20" s="1" t="s">
        <v>18</v>
      </c>
      <c r="B20" s="1" t="s">
        <v>18</v>
      </c>
      <c r="C20" s="1" t="n">
        <v>1004</v>
      </c>
      <c r="D20" s="1" t="s">
        <v>41</v>
      </c>
      <c r="E20" s="1" t="s">
        <v>20</v>
      </c>
      <c r="F20" s="1" t="s">
        <v>21</v>
      </c>
      <c r="G20" s="5" t="s">
        <v>22</v>
      </c>
      <c r="H20" s="1" t="s">
        <v>40</v>
      </c>
      <c r="I20" s="1" t="n">
        <v>7</v>
      </c>
      <c r="J20" s="1" t="n">
        <v>8</v>
      </c>
      <c r="K20" s="1" t="n">
        <v>1949</v>
      </c>
      <c r="L20" s="1" t="n">
        <v>0</v>
      </c>
      <c r="M20" s="1" t="n">
        <v>0</v>
      </c>
      <c r="N20" s="1" t="n">
        <v>39</v>
      </c>
      <c r="P20" s="1" t="n">
        <v>100</v>
      </c>
      <c r="Q20" s="1" t="s">
        <v>25</v>
      </c>
      <c r="S20" s="1" t="s">
        <v>23</v>
      </c>
      <c r="T20" s="4" t="n">
        <v>12.85</v>
      </c>
      <c r="U20" s="1" t="n">
        <v>1.33</v>
      </c>
      <c r="V20" s="1" t="n">
        <v>6370.25</v>
      </c>
    </row>
    <row r="21" customFormat="false" ht="12.75" hidden="false" customHeight="false" outlineLevel="0" collapsed="false">
      <c r="A21" s="1" t="s">
        <v>18</v>
      </c>
      <c r="B21" s="1" t="s">
        <v>18</v>
      </c>
      <c r="C21" s="1" t="n">
        <v>1004</v>
      </c>
      <c r="D21" s="1" t="s">
        <v>41</v>
      </c>
      <c r="E21" s="1" t="s">
        <v>20</v>
      </c>
      <c r="F21" s="1" t="s">
        <v>21</v>
      </c>
      <c r="G21" s="5" t="s">
        <v>42</v>
      </c>
      <c r="H21" s="1" t="s">
        <v>40</v>
      </c>
      <c r="I21" s="1" t="n">
        <v>6</v>
      </c>
      <c r="J21" s="1" t="n">
        <v>6</v>
      </c>
      <c r="K21" s="1" t="n">
        <v>1944</v>
      </c>
      <c r="L21" s="1" t="n">
        <v>0</v>
      </c>
      <c r="M21" s="1" t="n">
        <v>0</v>
      </c>
      <c r="N21" s="1" t="n">
        <v>19</v>
      </c>
      <c r="P21" s="1" t="n">
        <v>100</v>
      </c>
      <c r="Q21" s="1" t="s">
        <v>25</v>
      </c>
      <c r="S21" s="1" t="s">
        <v>23</v>
      </c>
      <c r="T21" s="4" t="n">
        <v>1.14</v>
      </c>
      <c r="U21" s="1" t="n">
        <v>1.33</v>
      </c>
      <c r="V21" s="1" t="n">
        <v>6483</v>
      </c>
    </row>
    <row r="22" customFormat="false" ht="12.75" hidden="false" customHeight="false" outlineLevel="0" collapsed="false">
      <c r="A22" s="1" t="s">
        <v>18</v>
      </c>
      <c r="B22" s="1" t="s">
        <v>18</v>
      </c>
      <c r="C22" s="1" t="n">
        <v>1008</v>
      </c>
      <c r="D22" s="1" t="s">
        <v>43</v>
      </c>
      <c r="E22" s="1" t="s">
        <v>20</v>
      </c>
      <c r="F22" s="1" t="s">
        <v>21</v>
      </c>
      <c r="G22" s="5" t="s">
        <v>22</v>
      </c>
      <c r="H22" s="1" t="s">
        <v>40</v>
      </c>
      <c r="I22" s="1" t="n">
        <v>1</v>
      </c>
      <c r="J22" s="1" t="n">
        <v>4</v>
      </c>
      <c r="K22" s="1" t="n">
        <v>1958</v>
      </c>
      <c r="L22" s="1" t="n">
        <v>552</v>
      </c>
      <c r="M22" s="1" t="n">
        <v>552</v>
      </c>
      <c r="N22" s="1" t="n">
        <v>57</v>
      </c>
      <c r="P22" s="1" t="n">
        <v>100</v>
      </c>
      <c r="Q22" s="1" t="s">
        <v>25</v>
      </c>
      <c r="S22" s="1" t="s">
        <v>23</v>
      </c>
      <c r="T22" s="4" t="n">
        <v>11.31</v>
      </c>
      <c r="U22" s="1" t="n">
        <v>0.86</v>
      </c>
      <c r="V22" s="1" t="n">
        <v>10245.25</v>
      </c>
    </row>
    <row r="23" customFormat="false" ht="12.75" hidden="false" customHeight="false" outlineLevel="0" collapsed="false">
      <c r="A23" s="1" t="s">
        <v>18</v>
      </c>
      <c r="B23" s="1" t="s">
        <v>102</v>
      </c>
      <c r="C23" s="1" t="n">
        <v>6113</v>
      </c>
      <c r="D23" s="1" t="s">
        <v>32</v>
      </c>
      <c r="E23" s="1" t="s">
        <v>20</v>
      </c>
      <c r="F23" s="1" t="s">
        <v>21</v>
      </c>
      <c r="G23" s="5" t="s">
        <v>22</v>
      </c>
      <c r="H23" s="1" t="s">
        <v>24</v>
      </c>
      <c r="I23" s="1" t="n">
        <v>5</v>
      </c>
      <c r="J23" s="1" t="n">
        <v>5</v>
      </c>
      <c r="K23" s="1" t="n">
        <v>1982</v>
      </c>
      <c r="L23" s="1" t="n">
        <v>154.44</v>
      </c>
      <c r="M23" s="1" t="n">
        <v>155.94</v>
      </c>
      <c r="N23" s="1" t="n">
        <v>69</v>
      </c>
      <c r="P23" s="1" t="n">
        <v>24.95</v>
      </c>
      <c r="Q23" s="1" t="s">
        <v>25</v>
      </c>
      <c r="S23" s="1" t="s">
        <v>23</v>
      </c>
      <c r="T23" s="4" t="n">
        <v>10.96</v>
      </c>
      <c r="U23" s="1" t="n">
        <v>0.57</v>
      </c>
      <c r="V23" s="1" t="n">
        <v>10113</v>
      </c>
    </row>
    <row r="24" customFormat="false" ht="12.75" hidden="false" customHeight="false" outlineLevel="0" collapsed="false">
      <c r="A24" s="1" t="s">
        <v>18</v>
      </c>
      <c r="B24" s="1" t="s">
        <v>18</v>
      </c>
      <c r="C24" s="1" t="n">
        <v>6113</v>
      </c>
      <c r="D24" s="1" t="s">
        <v>32</v>
      </c>
      <c r="E24" s="1" t="s">
        <v>20</v>
      </c>
      <c r="F24" s="1" t="s">
        <v>21</v>
      </c>
      <c r="G24" s="5" t="s">
        <v>22</v>
      </c>
      <c r="H24" s="1" t="s">
        <v>24</v>
      </c>
      <c r="I24" s="1" t="n">
        <v>1</v>
      </c>
      <c r="J24" s="1" t="n">
        <v>5</v>
      </c>
      <c r="K24" s="1" t="n">
        <v>1975</v>
      </c>
      <c r="L24" s="1" t="n">
        <v>2821.81</v>
      </c>
      <c r="M24" s="1" t="n">
        <v>2844.81</v>
      </c>
      <c r="N24" s="1" t="n">
        <v>69</v>
      </c>
      <c r="P24" s="1" t="n">
        <v>90.01</v>
      </c>
      <c r="Q24" s="1" t="s">
        <v>25</v>
      </c>
      <c r="S24" s="1" t="s">
        <v>23</v>
      </c>
      <c r="T24" s="4" t="n">
        <v>10.96</v>
      </c>
      <c r="U24" s="1" t="n">
        <v>0.57</v>
      </c>
      <c r="V24" s="1" t="n">
        <v>9859.8</v>
      </c>
    </row>
    <row r="25" customFormat="false" ht="12.75" hidden="false" customHeight="false" outlineLevel="0" collapsed="false">
      <c r="A25" s="1" t="s">
        <v>18</v>
      </c>
      <c r="B25" s="1" t="s">
        <v>103</v>
      </c>
      <c r="C25" s="1" t="n">
        <v>6113</v>
      </c>
      <c r="D25" s="1" t="s">
        <v>32</v>
      </c>
      <c r="E25" s="1" t="s">
        <v>20</v>
      </c>
      <c r="F25" s="1" t="s">
        <v>21</v>
      </c>
      <c r="G25" s="5" t="s">
        <v>22</v>
      </c>
      <c r="H25" s="1" t="s">
        <v>24</v>
      </c>
      <c r="I25" s="1" t="n">
        <v>5</v>
      </c>
      <c r="J25" s="1" t="n">
        <v>5</v>
      </c>
      <c r="K25" s="1" t="n">
        <v>1982</v>
      </c>
      <c r="L25" s="1" t="n">
        <v>154.75</v>
      </c>
      <c r="M25" s="1" t="n">
        <v>156.25</v>
      </c>
      <c r="N25" s="1" t="n">
        <v>69</v>
      </c>
      <c r="O25" s="1" t="n">
        <v>0.75</v>
      </c>
      <c r="P25" s="1" t="n">
        <v>25</v>
      </c>
      <c r="Q25" s="1" t="s">
        <v>25</v>
      </c>
      <c r="S25" s="1" t="s">
        <v>23</v>
      </c>
      <c r="T25" s="4" t="n">
        <v>10.96</v>
      </c>
      <c r="U25" s="1" t="n">
        <v>0.57</v>
      </c>
      <c r="V25" s="1" t="n">
        <v>10113</v>
      </c>
    </row>
    <row r="26" customFormat="false" ht="12.75" hidden="false" customHeight="false" outlineLevel="0" collapsed="false">
      <c r="A26" s="6" t="s">
        <v>36</v>
      </c>
      <c r="B26" s="1" t="s">
        <v>27</v>
      </c>
      <c r="C26" s="1" t="n">
        <v>6031</v>
      </c>
      <c r="D26" s="1" t="s">
        <v>44</v>
      </c>
      <c r="E26" s="1" t="s">
        <v>29</v>
      </c>
      <c r="F26" s="1" t="s">
        <v>21</v>
      </c>
      <c r="G26" s="5" t="s">
        <v>22</v>
      </c>
      <c r="H26" s="1" t="s">
        <v>40</v>
      </c>
      <c r="I26" s="1" t="n">
        <v>2</v>
      </c>
      <c r="J26" s="1" t="n">
        <v>2</v>
      </c>
      <c r="K26" s="1" t="n">
        <v>1982</v>
      </c>
      <c r="L26" s="1" t="n">
        <v>198</v>
      </c>
      <c r="M26" s="1" t="n">
        <v>198</v>
      </c>
      <c r="N26" s="1" t="n">
        <v>69</v>
      </c>
      <c r="P26" s="1" t="n">
        <v>33</v>
      </c>
      <c r="Q26" s="1" t="s">
        <v>25</v>
      </c>
      <c r="S26" s="1" t="s">
        <v>23</v>
      </c>
      <c r="T26" s="4" t="n">
        <v>12.84</v>
      </c>
      <c r="U26" s="1" t="n">
        <v>0.54</v>
      </c>
      <c r="V26" s="1" t="n">
        <v>9337</v>
      </c>
    </row>
    <row r="27" customFormat="false" ht="12.75" hidden="false" customHeight="false" outlineLevel="0" collapsed="false">
      <c r="A27" s="6" t="s">
        <v>36</v>
      </c>
      <c r="B27" s="1" t="s">
        <v>27</v>
      </c>
      <c r="C27" s="1" t="n">
        <v>6031</v>
      </c>
      <c r="D27" s="1" t="s">
        <v>44</v>
      </c>
      <c r="E27" s="1" t="s">
        <v>29</v>
      </c>
      <c r="F27" s="1" t="s">
        <v>21</v>
      </c>
      <c r="G27" s="5" t="s">
        <v>42</v>
      </c>
      <c r="H27" s="1" t="s">
        <v>50</v>
      </c>
      <c r="I27" s="1" t="s">
        <v>80</v>
      </c>
      <c r="J27" s="1" t="s">
        <v>80</v>
      </c>
      <c r="K27" s="1" t="n">
        <v>1983</v>
      </c>
      <c r="L27" s="1" t="n">
        <v>5.94</v>
      </c>
      <c r="M27" s="1" t="n">
        <v>7.92</v>
      </c>
      <c r="N27" s="1" t="n">
        <v>1</v>
      </c>
      <c r="P27" s="1" t="n">
        <v>33</v>
      </c>
      <c r="Q27" s="1" t="s">
        <v>25</v>
      </c>
      <c r="S27" s="1" t="s">
        <v>51</v>
      </c>
      <c r="T27" s="4" t="n">
        <v>0</v>
      </c>
      <c r="U27" s="1" t="n">
        <v>3.74</v>
      </c>
      <c r="V27" s="1" t="n">
        <v>13820</v>
      </c>
    </row>
    <row r="28" customFormat="false" ht="12.75" hidden="false" customHeight="false" outlineLevel="0" collapsed="false">
      <c r="A28" s="1" t="s">
        <v>18</v>
      </c>
      <c r="B28" s="1" t="s">
        <v>18</v>
      </c>
      <c r="C28" s="1" t="n">
        <v>1005</v>
      </c>
      <c r="D28" s="1" t="s">
        <v>33</v>
      </c>
      <c r="E28" s="1" t="s">
        <v>20</v>
      </c>
      <c r="F28" s="1" t="s">
        <v>21</v>
      </c>
      <c r="G28" s="5" t="s">
        <v>34</v>
      </c>
      <c r="H28" s="1" t="s">
        <v>24</v>
      </c>
      <c r="I28" s="1" t="n">
        <v>1</v>
      </c>
      <c r="J28" s="1" t="n">
        <v>3</v>
      </c>
      <c r="K28" s="1" t="n">
        <v>1967</v>
      </c>
      <c r="L28" s="1" t="n">
        <v>45</v>
      </c>
      <c r="M28" s="1" t="n">
        <v>45</v>
      </c>
      <c r="N28" s="1" t="n">
        <v>50</v>
      </c>
      <c r="P28" s="1" t="n">
        <v>100</v>
      </c>
      <c r="Q28" s="1" t="s">
        <v>25</v>
      </c>
      <c r="S28" s="1" t="s">
        <v>35</v>
      </c>
      <c r="T28" s="4" t="n">
        <v>0.15</v>
      </c>
      <c r="U28" s="1" t="n">
        <v>0.34</v>
      </c>
      <c r="V28" s="1" t="n">
        <v>0</v>
      </c>
    </row>
    <row r="29" customFormat="false" ht="12.75" hidden="false" customHeight="false" outlineLevel="0" collapsed="false">
      <c r="A29" s="1" t="s">
        <v>27</v>
      </c>
      <c r="B29" s="1" t="s">
        <v>27</v>
      </c>
      <c r="C29" s="1" t="n">
        <v>2832</v>
      </c>
      <c r="D29" s="1" t="s">
        <v>45</v>
      </c>
      <c r="E29" s="1" t="s">
        <v>29</v>
      </c>
      <c r="F29" s="1" t="s">
        <v>21</v>
      </c>
      <c r="G29" s="5" t="s">
        <v>22</v>
      </c>
      <c r="H29" s="1" t="s">
        <v>24</v>
      </c>
      <c r="I29" s="1" t="n">
        <v>6</v>
      </c>
      <c r="J29" s="1" t="n">
        <v>8</v>
      </c>
      <c r="K29" s="1" t="n">
        <v>1960</v>
      </c>
      <c r="L29" s="1" t="n">
        <v>803</v>
      </c>
      <c r="M29" s="1" t="n">
        <v>803</v>
      </c>
      <c r="N29" s="1" t="n">
        <v>61</v>
      </c>
      <c r="P29" s="1" t="n">
        <v>76</v>
      </c>
      <c r="Q29" s="1" t="s">
        <v>25</v>
      </c>
      <c r="S29" s="1" t="s">
        <v>23</v>
      </c>
      <c r="T29" s="4" t="n">
        <v>12.38</v>
      </c>
      <c r="U29" s="1" t="n">
        <v>0.68</v>
      </c>
      <c r="V29" s="1" t="n">
        <v>9666.66666666667</v>
      </c>
    </row>
    <row r="30" customFormat="false" ht="12.75" hidden="false" customHeight="false" outlineLevel="0" collapsed="false">
      <c r="A30" s="1" t="s">
        <v>27</v>
      </c>
      <c r="B30" s="6" t="s">
        <v>36</v>
      </c>
      <c r="C30" s="1" t="n">
        <v>2832</v>
      </c>
      <c r="D30" s="1" t="s">
        <v>45</v>
      </c>
      <c r="E30" s="1" t="s">
        <v>29</v>
      </c>
      <c r="F30" s="1" t="s">
        <v>21</v>
      </c>
      <c r="G30" s="5" t="s">
        <v>22</v>
      </c>
      <c r="H30" s="1" t="s">
        <v>24</v>
      </c>
      <c r="I30" s="1" t="n">
        <v>7</v>
      </c>
      <c r="J30" s="1" t="n">
        <v>8</v>
      </c>
      <c r="K30" s="1" t="n">
        <v>1975</v>
      </c>
      <c r="L30" s="1" t="n">
        <v>360</v>
      </c>
      <c r="M30" s="1" t="n">
        <v>360</v>
      </c>
      <c r="N30" s="1" t="n">
        <v>63</v>
      </c>
      <c r="O30" s="1" t="n">
        <v>0.64</v>
      </c>
      <c r="P30" s="1" t="n">
        <v>36</v>
      </c>
      <c r="Q30" s="1" t="s">
        <v>25</v>
      </c>
      <c r="S30" s="1" t="s">
        <v>23</v>
      </c>
      <c r="T30" s="4" t="n">
        <v>12.38</v>
      </c>
      <c r="U30" s="1" t="n">
        <v>0.68</v>
      </c>
      <c r="V30" s="1" t="n">
        <v>9792.5</v>
      </c>
    </row>
    <row r="31" customFormat="false" ht="12.75" hidden="false" customHeight="false" outlineLevel="0" collapsed="false">
      <c r="A31" s="1" t="s">
        <v>27</v>
      </c>
      <c r="B31" s="1" t="s">
        <v>27</v>
      </c>
      <c r="C31" s="1" t="n">
        <v>2832</v>
      </c>
      <c r="D31" s="1" t="s">
        <v>45</v>
      </c>
      <c r="E31" s="1" t="s">
        <v>29</v>
      </c>
      <c r="F31" s="1" t="s">
        <v>21</v>
      </c>
      <c r="G31" s="5" t="s">
        <v>22</v>
      </c>
      <c r="H31" s="1" t="s">
        <v>40</v>
      </c>
      <c r="I31" s="1" t="n">
        <v>5</v>
      </c>
      <c r="J31" s="1" t="n">
        <v>5</v>
      </c>
      <c r="K31" s="1" t="n">
        <v>1949</v>
      </c>
      <c r="L31" s="1" t="n">
        <v>80</v>
      </c>
      <c r="M31" s="1" t="n">
        <v>80</v>
      </c>
      <c r="N31" s="1" t="n">
        <v>39</v>
      </c>
      <c r="P31" s="1" t="n">
        <v>100</v>
      </c>
      <c r="Q31" s="1" t="s">
        <v>25</v>
      </c>
      <c r="S31" s="1" t="s">
        <v>23</v>
      </c>
      <c r="T31" s="4" t="n">
        <v>12.38</v>
      </c>
      <c r="U31" s="1" t="n">
        <v>0.68</v>
      </c>
      <c r="V31" s="1" t="n">
        <v>12206</v>
      </c>
    </row>
    <row r="32" customFormat="false" ht="12.75" hidden="false" customHeight="false" outlineLevel="0" collapsed="false">
      <c r="A32" s="1" t="s">
        <v>27</v>
      </c>
      <c r="B32" s="1" t="s">
        <v>27</v>
      </c>
      <c r="C32" s="1" t="n">
        <v>2832</v>
      </c>
      <c r="D32" s="1" t="s">
        <v>45</v>
      </c>
      <c r="E32" s="1" t="s">
        <v>29</v>
      </c>
      <c r="F32" s="1" t="s">
        <v>21</v>
      </c>
      <c r="G32" s="5" t="s">
        <v>42</v>
      </c>
      <c r="H32" s="1" t="s">
        <v>57</v>
      </c>
      <c r="I32" s="1" t="s">
        <v>82</v>
      </c>
      <c r="J32" s="1" t="s">
        <v>83</v>
      </c>
      <c r="K32" s="1" t="n">
        <v>1971</v>
      </c>
      <c r="L32" s="1" t="n">
        <v>56.8</v>
      </c>
      <c r="M32" s="1" t="n">
        <v>78</v>
      </c>
      <c r="N32" s="1" t="n">
        <v>1</v>
      </c>
      <c r="P32" s="1" t="n">
        <v>100</v>
      </c>
      <c r="Q32" s="1" t="s">
        <v>25</v>
      </c>
      <c r="S32" s="1" t="s">
        <v>51</v>
      </c>
      <c r="T32" s="4" t="n">
        <v>28.73</v>
      </c>
      <c r="U32" s="1" t="n">
        <v>3.74</v>
      </c>
      <c r="V32" s="1" t="n">
        <v>13422</v>
      </c>
    </row>
    <row r="33" customFormat="false" ht="12.75" hidden="false" customHeight="false" outlineLevel="0" collapsed="false">
      <c r="A33" s="1" t="s">
        <v>18</v>
      </c>
      <c r="B33" s="1" t="s">
        <v>18</v>
      </c>
      <c r="C33" s="1" t="n">
        <v>1006</v>
      </c>
      <c r="D33" s="1" t="s">
        <v>61</v>
      </c>
      <c r="E33" s="1" t="s">
        <v>20</v>
      </c>
      <c r="F33" s="1" t="s">
        <v>21</v>
      </c>
      <c r="G33" s="5" t="s">
        <v>42</v>
      </c>
      <c r="H33" s="1" t="s">
        <v>57</v>
      </c>
      <c r="I33" s="1" t="n">
        <v>1</v>
      </c>
      <c r="J33" s="1" t="n">
        <v>6</v>
      </c>
      <c r="K33" s="1" t="n">
        <v>1968</v>
      </c>
      <c r="L33" s="1" t="n">
        <v>0</v>
      </c>
      <c r="M33" s="1" t="n">
        <v>0</v>
      </c>
      <c r="N33" s="1" t="n">
        <v>1</v>
      </c>
      <c r="P33" s="1" t="n">
        <v>100</v>
      </c>
      <c r="Q33" s="1" t="s">
        <v>25</v>
      </c>
      <c r="S33" s="1" t="s">
        <v>56</v>
      </c>
      <c r="T33" s="4" t="n">
        <v>83.01</v>
      </c>
      <c r="U33" s="1" t="n">
        <v>3.74</v>
      </c>
      <c r="V33" s="1" t="n">
        <v>8562.5</v>
      </c>
    </row>
    <row r="34" customFormat="false" ht="12.75" hidden="false" customHeight="false" outlineLevel="0" collapsed="false">
      <c r="A34" s="1" t="s">
        <v>18</v>
      </c>
      <c r="B34" s="1" t="s">
        <v>18</v>
      </c>
      <c r="C34" s="1" t="n">
        <v>1007</v>
      </c>
      <c r="D34" s="1" t="s">
        <v>46</v>
      </c>
      <c r="E34" s="1" t="s">
        <v>20</v>
      </c>
      <c r="F34" s="1" t="s">
        <v>21</v>
      </c>
      <c r="G34" s="5" t="s">
        <v>22</v>
      </c>
      <c r="H34" s="1" t="s">
        <v>40</v>
      </c>
      <c r="I34" s="1" t="n">
        <v>1</v>
      </c>
      <c r="J34" s="1" t="n">
        <v>2</v>
      </c>
      <c r="K34" s="1" t="n">
        <v>1950</v>
      </c>
      <c r="L34" s="1" t="n">
        <v>0</v>
      </c>
      <c r="M34" s="1" t="n">
        <v>0</v>
      </c>
      <c r="N34" s="1" t="n">
        <v>39</v>
      </c>
      <c r="P34" s="1" t="n">
        <v>100</v>
      </c>
      <c r="Q34" s="1" t="s">
        <v>25</v>
      </c>
      <c r="S34" s="1" t="s">
        <v>23</v>
      </c>
      <c r="T34" s="4" t="n">
        <v>15.52</v>
      </c>
      <c r="U34" s="1" t="n">
        <v>2.36</v>
      </c>
      <c r="V34" s="1" t="n">
        <v>6131</v>
      </c>
    </row>
    <row r="35" customFormat="false" ht="12.75" hidden="false" customHeight="false" outlineLevel="0" collapsed="false">
      <c r="A35" s="1" t="s">
        <v>18</v>
      </c>
      <c r="B35" s="1" t="s">
        <v>18</v>
      </c>
      <c r="C35" s="1" t="s">
        <v>52</v>
      </c>
      <c r="D35" s="1" t="s">
        <v>53</v>
      </c>
      <c r="E35" s="1" t="s">
        <v>20</v>
      </c>
      <c r="F35" s="1" t="s">
        <v>21</v>
      </c>
      <c r="G35" s="5" t="s">
        <v>54</v>
      </c>
      <c r="H35" s="1" t="s">
        <v>50</v>
      </c>
      <c r="I35" s="1" t="n">
        <v>1</v>
      </c>
      <c r="J35" s="1" t="n">
        <v>2</v>
      </c>
      <c r="K35" s="1" t="n">
        <v>1994</v>
      </c>
      <c r="L35" s="1" t="n">
        <v>21.2</v>
      </c>
      <c r="M35" s="1" t="n">
        <v>14.8</v>
      </c>
      <c r="N35" s="1" t="n">
        <v>1</v>
      </c>
      <c r="P35" s="1" t="n">
        <v>100</v>
      </c>
      <c r="Q35" s="1" t="s">
        <v>55</v>
      </c>
      <c r="S35" s="1" t="s">
        <v>51</v>
      </c>
      <c r="T35" s="4" t="n">
        <v>0</v>
      </c>
      <c r="U35" s="1" t="n">
        <v>3.74</v>
      </c>
      <c r="V35" s="1" t="n">
        <v>12392</v>
      </c>
    </row>
    <row r="36" customFormat="false" ht="12.75" hidden="false" customHeight="false" outlineLevel="0" collapsed="false">
      <c r="A36" s="6" t="s">
        <v>36</v>
      </c>
      <c r="B36" s="1" t="s">
        <v>27</v>
      </c>
      <c r="C36" s="1" t="n">
        <v>2850</v>
      </c>
      <c r="D36" s="1" t="s">
        <v>37</v>
      </c>
      <c r="E36" s="1" t="s">
        <v>29</v>
      </c>
      <c r="F36" s="1" t="s">
        <v>21</v>
      </c>
      <c r="G36" s="5" t="s">
        <v>22</v>
      </c>
      <c r="H36" s="1" t="s">
        <v>24</v>
      </c>
      <c r="I36" s="1" t="n">
        <v>1</v>
      </c>
      <c r="J36" s="1" t="n">
        <v>4</v>
      </c>
      <c r="K36" s="1" t="n">
        <v>1970</v>
      </c>
      <c r="L36" s="1" t="n">
        <v>912.6</v>
      </c>
      <c r="M36" s="1" t="n">
        <v>912.6</v>
      </c>
      <c r="N36" s="1" t="n">
        <v>63</v>
      </c>
      <c r="P36" s="1" t="n">
        <v>39</v>
      </c>
      <c r="Q36" s="1" t="s">
        <v>25</v>
      </c>
      <c r="S36" s="1" t="s">
        <v>23</v>
      </c>
      <c r="T36" s="4" t="n">
        <v>11.92</v>
      </c>
      <c r="U36" s="1" t="n">
        <v>0.67</v>
      </c>
      <c r="V36" s="1" t="n">
        <v>9300.5</v>
      </c>
    </row>
    <row r="37" customFormat="false" ht="12.75" hidden="false" customHeight="false" outlineLevel="0" collapsed="false">
      <c r="A37" s="6" t="s">
        <v>36</v>
      </c>
      <c r="B37" s="1" t="s">
        <v>27</v>
      </c>
      <c r="C37" s="1" t="n">
        <v>2850</v>
      </c>
      <c r="D37" s="1" t="s">
        <v>37</v>
      </c>
      <c r="E37" s="1" t="s">
        <v>29</v>
      </c>
      <c r="F37" s="1" t="s">
        <v>21</v>
      </c>
      <c r="G37" s="5" t="s">
        <v>42</v>
      </c>
      <c r="H37" s="1" t="s">
        <v>50</v>
      </c>
      <c r="I37" s="1" t="s">
        <v>84</v>
      </c>
      <c r="J37" s="1" t="s">
        <v>85</v>
      </c>
      <c r="K37" s="1" t="n">
        <v>1969</v>
      </c>
      <c r="L37" s="1" t="n">
        <v>3.92</v>
      </c>
      <c r="M37" s="1" t="n">
        <v>3.92</v>
      </c>
      <c r="N37" s="1" t="n">
        <v>1</v>
      </c>
      <c r="P37" s="1" t="n">
        <v>39</v>
      </c>
      <c r="Q37" s="1" t="s">
        <v>25</v>
      </c>
      <c r="S37" s="1" t="s">
        <v>56</v>
      </c>
      <c r="T37" s="4" t="n">
        <v>0</v>
      </c>
      <c r="U37" s="1" t="n">
        <v>3.74</v>
      </c>
      <c r="V37" s="1" t="n">
        <v>10400</v>
      </c>
    </row>
    <row r="38" customFormat="false" ht="12.75" hidden="false" customHeight="false" outlineLevel="0" collapsed="false">
      <c r="A38" s="1" t="s">
        <v>27</v>
      </c>
      <c r="B38" s="1" t="s">
        <v>27</v>
      </c>
      <c r="C38" s="1" t="n">
        <v>6019</v>
      </c>
      <c r="D38" s="1" t="s">
        <v>38</v>
      </c>
      <c r="E38" s="1" t="s">
        <v>29</v>
      </c>
      <c r="F38" s="1" t="s">
        <v>21</v>
      </c>
      <c r="G38" s="5" t="s">
        <v>22</v>
      </c>
      <c r="H38" s="1" t="s">
        <v>24</v>
      </c>
      <c r="I38" s="1" t="s">
        <v>86</v>
      </c>
      <c r="J38" s="1" t="s">
        <v>86</v>
      </c>
      <c r="K38" s="1" t="n">
        <v>1991</v>
      </c>
      <c r="L38" s="1" t="n">
        <v>604.5</v>
      </c>
      <c r="M38" s="1" t="n">
        <v>604.5</v>
      </c>
      <c r="N38" s="1" t="n">
        <v>61</v>
      </c>
      <c r="P38" s="1" t="n">
        <v>46.5</v>
      </c>
      <c r="Q38" s="1" t="s">
        <v>25</v>
      </c>
      <c r="S38" s="1" t="s">
        <v>23</v>
      </c>
      <c r="T38" s="4" t="n">
        <v>10.3</v>
      </c>
      <c r="U38" s="1" t="n">
        <v>0.77</v>
      </c>
      <c r="V38" s="1" t="n">
        <v>9522</v>
      </c>
    </row>
    <row r="39" customFormat="false" ht="12.75" hidden="false" customHeight="false" outlineLevel="0" collapsed="false">
      <c r="A39" s="1" t="s">
        <v>18</v>
      </c>
      <c r="B39" s="1" t="s">
        <v>18</v>
      </c>
      <c r="C39" s="1" t="n">
        <v>1010</v>
      </c>
      <c r="D39" s="1" t="s">
        <v>47</v>
      </c>
      <c r="E39" s="1" t="s">
        <v>20</v>
      </c>
      <c r="F39" s="1" t="s">
        <v>21</v>
      </c>
      <c r="G39" s="5" t="s">
        <v>22</v>
      </c>
      <c r="H39" s="1" t="s">
        <v>24</v>
      </c>
      <c r="I39" s="1" t="n">
        <v>6</v>
      </c>
      <c r="J39" s="1" t="n">
        <v>6</v>
      </c>
      <c r="K39" s="1" t="n">
        <v>1968</v>
      </c>
      <c r="L39" s="1" t="n">
        <v>318</v>
      </c>
      <c r="M39" s="1" t="n">
        <v>318</v>
      </c>
      <c r="N39" s="1" t="n">
        <v>59</v>
      </c>
      <c r="P39" s="1" t="n">
        <v>100</v>
      </c>
      <c r="Q39" s="1" t="s">
        <v>25</v>
      </c>
      <c r="S39" s="1" t="s">
        <v>23</v>
      </c>
      <c r="T39" s="4" t="n">
        <v>11.54</v>
      </c>
      <c r="U39" s="1" t="n">
        <v>0.96</v>
      </c>
      <c r="V39" s="1" t="n">
        <v>10274</v>
      </c>
    </row>
    <row r="40" customFormat="false" ht="12.75" hidden="false" customHeight="false" outlineLevel="0" collapsed="false">
      <c r="A40" s="1" t="s">
        <v>18</v>
      </c>
      <c r="B40" s="1" t="s">
        <v>18</v>
      </c>
      <c r="C40" s="1" t="n">
        <v>1010</v>
      </c>
      <c r="D40" s="1" t="s">
        <v>47</v>
      </c>
      <c r="E40" s="1" t="s">
        <v>20</v>
      </c>
      <c r="F40" s="1" t="s">
        <v>21</v>
      </c>
      <c r="G40" s="5" t="s">
        <v>22</v>
      </c>
      <c r="H40" s="1" t="s">
        <v>40</v>
      </c>
      <c r="I40" s="1" t="n">
        <v>2</v>
      </c>
      <c r="J40" s="1" t="n">
        <v>5</v>
      </c>
      <c r="K40" s="1" t="n">
        <v>1953</v>
      </c>
      <c r="L40" s="1" t="n">
        <v>350</v>
      </c>
      <c r="M40" s="1" t="n">
        <v>350</v>
      </c>
      <c r="N40" s="1" t="n">
        <v>39</v>
      </c>
      <c r="P40" s="1" t="n">
        <v>100</v>
      </c>
      <c r="Q40" s="1" t="s">
        <v>25</v>
      </c>
      <c r="S40" s="1" t="s">
        <v>23</v>
      </c>
      <c r="T40" s="4" t="n">
        <v>11.54</v>
      </c>
      <c r="U40" s="1" t="n">
        <v>1.33</v>
      </c>
      <c r="V40" s="1" t="n">
        <v>10499.75</v>
      </c>
    </row>
    <row r="41" customFormat="false" ht="12.75" hidden="false" customHeight="false" outlineLevel="0" collapsed="false">
      <c r="A41" s="1" t="s">
        <v>18</v>
      </c>
      <c r="B41" s="1" t="s">
        <v>18</v>
      </c>
      <c r="C41" s="1" t="n">
        <v>1010</v>
      </c>
      <c r="D41" s="1" t="s">
        <v>47</v>
      </c>
      <c r="E41" s="1" t="s">
        <v>20</v>
      </c>
      <c r="F41" s="1" t="s">
        <v>21</v>
      </c>
      <c r="G41" s="5" t="s">
        <v>48</v>
      </c>
      <c r="H41" s="1" t="s">
        <v>50</v>
      </c>
      <c r="I41" s="1" t="s">
        <v>87</v>
      </c>
      <c r="J41" s="1" t="s">
        <v>87</v>
      </c>
      <c r="K41" s="1" t="n">
        <v>1995</v>
      </c>
      <c r="L41" s="1" t="n">
        <v>228</v>
      </c>
      <c r="M41" s="1" t="n">
        <v>262</v>
      </c>
      <c r="N41" s="1" t="n">
        <v>38</v>
      </c>
      <c r="P41" s="1" t="n">
        <v>100</v>
      </c>
      <c r="Q41" s="1" t="s">
        <v>25</v>
      </c>
      <c r="S41" s="1" t="s">
        <v>49</v>
      </c>
      <c r="T41" s="4" t="n">
        <v>1.12</v>
      </c>
      <c r="U41" s="1" t="n">
        <v>0.99</v>
      </c>
      <c r="V41" s="1" t="n">
        <v>9450</v>
      </c>
    </row>
    <row r="42" customFormat="false" ht="12.75" hidden="false" customHeight="false" outlineLevel="0" collapsed="false">
      <c r="A42" s="1" t="s">
        <v>18</v>
      </c>
      <c r="B42" s="1" t="s">
        <v>18</v>
      </c>
      <c r="C42" s="1" t="n">
        <v>1010</v>
      </c>
      <c r="D42" s="1" t="s">
        <v>47</v>
      </c>
      <c r="E42" s="1" t="s">
        <v>20</v>
      </c>
      <c r="F42" s="1" t="s">
        <v>21</v>
      </c>
      <c r="G42" s="5" t="s">
        <v>42</v>
      </c>
      <c r="H42" s="1" t="s">
        <v>57</v>
      </c>
      <c r="I42" s="1" t="n">
        <v>71</v>
      </c>
      <c r="J42" s="1" t="n">
        <v>73</v>
      </c>
      <c r="K42" s="1" t="n">
        <v>1967</v>
      </c>
      <c r="L42" s="1" t="n">
        <v>0</v>
      </c>
      <c r="M42" s="1" t="n">
        <v>0</v>
      </c>
      <c r="N42" s="1" t="n">
        <v>1</v>
      </c>
      <c r="P42" s="1" t="n">
        <v>100</v>
      </c>
      <c r="Q42" s="1" t="s">
        <v>25</v>
      </c>
      <c r="S42" s="1" t="s">
        <v>56</v>
      </c>
      <c r="T42" s="4" t="n">
        <v>33.76</v>
      </c>
      <c r="U42" s="1" t="n">
        <v>3.74</v>
      </c>
      <c r="V42" s="1" t="n">
        <v>5424</v>
      </c>
    </row>
    <row r="43" customFormat="false" ht="12.75" hidden="false" customHeight="false" outlineLevel="0" collapsed="false">
      <c r="A43" s="1" t="s">
        <v>27</v>
      </c>
      <c r="B43" s="1" t="s">
        <v>27</v>
      </c>
      <c r="C43" s="1" t="n">
        <v>7158</v>
      </c>
      <c r="D43" s="1" t="s">
        <v>62</v>
      </c>
      <c r="E43" s="1" t="s">
        <v>29</v>
      </c>
      <c r="F43" s="1" t="s">
        <v>21</v>
      </c>
      <c r="G43" s="5" t="s">
        <v>48</v>
      </c>
      <c r="H43" s="1" t="s">
        <v>57</v>
      </c>
      <c r="I43" s="1" t="s">
        <v>80</v>
      </c>
      <c r="J43" s="1" t="s">
        <v>83</v>
      </c>
      <c r="K43" s="1" t="n">
        <v>1992</v>
      </c>
      <c r="L43" s="1" t="n">
        <v>462</v>
      </c>
      <c r="M43" s="1" t="n">
        <v>564</v>
      </c>
      <c r="N43" s="1" t="n">
        <v>3</v>
      </c>
      <c r="P43" s="1" t="n">
        <v>100</v>
      </c>
      <c r="Q43" s="1" t="s">
        <v>25</v>
      </c>
      <c r="S43" s="1" t="s">
        <v>51</v>
      </c>
      <c r="T43" s="4" t="n">
        <v>57</v>
      </c>
      <c r="U43" s="1" t="n">
        <v>2.8</v>
      </c>
      <c r="V43" s="1" t="n">
        <v>12545</v>
      </c>
    </row>
    <row r="48" customFormat="false" ht="12.75" hidden="false" customHeight="false" outlineLevel="0" collapsed="false">
      <c r="B48" s="1" t="s">
        <v>2</v>
      </c>
      <c r="E48" s="1" t="n">
        <v>1001</v>
      </c>
      <c r="F48" s="1" t="n">
        <v>1002</v>
      </c>
      <c r="G48" s="1" t="n">
        <v>1004</v>
      </c>
      <c r="H48" s="1" t="n">
        <v>1005</v>
      </c>
      <c r="I48" s="1" t="n">
        <v>1006</v>
      </c>
      <c r="J48" s="1" t="n">
        <v>1007</v>
      </c>
      <c r="K48" s="1" t="n">
        <v>1008</v>
      </c>
      <c r="L48" s="1" t="n">
        <v>1010</v>
      </c>
      <c r="M48" s="1" t="n">
        <v>1135</v>
      </c>
      <c r="N48" s="1" t="n">
        <v>2830</v>
      </c>
      <c r="P48" s="1" t="n">
        <v>2831</v>
      </c>
      <c r="Q48" s="1" t="n">
        <v>2832</v>
      </c>
      <c r="R48" s="1" t="n">
        <v>2840</v>
      </c>
      <c r="S48" s="1" t="n">
        <v>2850</v>
      </c>
      <c r="T48" s="1" t="n">
        <v>6018</v>
      </c>
      <c r="U48" s="1" t="n">
        <v>6019</v>
      </c>
      <c r="V48" s="1" t="n">
        <v>6031</v>
      </c>
      <c r="W48" s="1" t="n">
        <v>6113</v>
      </c>
      <c r="X48" s="1" t="n">
        <v>7158</v>
      </c>
      <c r="Y48" s="1" t="s">
        <v>52</v>
      </c>
    </row>
    <row r="49" customFormat="false" ht="12.75" hidden="false" customHeight="false" outlineLevel="0" collapsed="false">
      <c r="B49" s="1" t="n">
        <v>1001</v>
      </c>
    </row>
    <row r="50" customFormat="false" ht="12.75" hidden="false" customHeight="false" outlineLevel="0" collapsed="false">
      <c r="B50" s="1" t="n">
        <v>1002</v>
      </c>
    </row>
    <row r="51" customFormat="false" ht="12.75" hidden="false" customHeight="false" outlineLevel="0" collapsed="false">
      <c r="B51" s="1" t="n">
        <v>1004</v>
      </c>
    </row>
    <row r="52" customFormat="false" ht="12.75" hidden="false" customHeight="false" outlineLevel="0" collapsed="false">
      <c r="B52" s="1" t="n">
        <v>1005</v>
      </c>
    </row>
    <row r="53" customFormat="false" ht="12.75" hidden="false" customHeight="false" outlineLevel="0" collapsed="false">
      <c r="B53" s="1" t="n">
        <v>1006</v>
      </c>
    </row>
    <row r="54" customFormat="false" ht="12.75" hidden="false" customHeight="false" outlineLevel="0" collapsed="false">
      <c r="B54" s="1" t="n">
        <v>1007</v>
      </c>
    </row>
    <row r="55" customFormat="false" ht="12.75" hidden="false" customHeight="false" outlineLevel="0" collapsed="false">
      <c r="B55" s="1" t="n">
        <v>1008</v>
      </c>
    </row>
    <row r="56" customFormat="false" ht="12.75" hidden="false" customHeight="false" outlineLevel="0" collapsed="false">
      <c r="B56" s="1" t="n">
        <v>1010</v>
      </c>
    </row>
    <row r="57" customFormat="false" ht="12.75" hidden="false" customHeight="false" outlineLevel="0" collapsed="false">
      <c r="B57" s="1" t="n">
        <v>1135</v>
      </c>
    </row>
    <row r="58" customFormat="false" ht="12.75" hidden="false" customHeight="false" outlineLevel="0" collapsed="false">
      <c r="B58" s="1" t="n">
        <v>2830</v>
      </c>
    </row>
    <row r="59" customFormat="false" ht="12.75" hidden="false" customHeight="false" outlineLevel="0" collapsed="false">
      <c r="B59" s="1" t="n">
        <v>2831</v>
      </c>
    </row>
    <row r="60" customFormat="false" ht="12.75" hidden="false" customHeight="false" outlineLevel="0" collapsed="false">
      <c r="B60" s="1" t="n">
        <v>2832</v>
      </c>
    </row>
    <row r="61" customFormat="false" ht="12.75" hidden="false" customHeight="false" outlineLevel="0" collapsed="false">
      <c r="B61" s="1" t="n">
        <v>2840</v>
      </c>
    </row>
    <row r="62" customFormat="false" ht="12.75" hidden="false" customHeight="false" outlineLevel="0" collapsed="false">
      <c r="B62" s="1" t="n">
        <v>2850</v>
      </c>
    </row>
    <row r="63" customFormat="false" ht="12.75" hidden="false" customHeight="false" outlineLevel="0" collapsed="false">
      <c r="B63" s="1" t="n">
        <v>6018</v>
      </c>
    </row>
    <row r="64" customFormat="false" ht="12.75" hidden="false" customHeight="false" outlineLevel="0" collapsed="false">
      <c r="B64" s="1" t="n">
        <v>6019</v>
      </c>
    </row>
    <row r="65" customFormat="false" ht="12.75" hidden="false" customHeight="false" outlineLevel="0" collapsed="false">
      <c r="B65" s="1" t="n">
        <v>6031</v>
      </c>
    </row>
    <row r="66" customFormat="false" ht="12.75" hidden="false" customHeight="false" outlineLevel="0" collapsed="false">
      <c r="B66" s="1" t="n">
        <v>6113</v>
      </c>
    </row>
    <row r="67" customFormat="false" ht="12.75" hidden="false" customHeight="false" outlineLevel="0" collapsed="false">
      <c r="B67" s="1" t="n">
        <v>7158</v>
      </c>
    </row>
    <row r="68" customFormat="false" ht="12.75" hidden="false" customHeight="false" outlineLevel="0" collapsed="false">
      <c r="B68" s="1" t="s">
        <v>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false" showRowColHeaders="true" showZeros="true" rightToLeft="false" tabSelected="false" showOutlineSymbols="true" defaultGridColor="true" view="pageBreakPreview" topLeftCell="A1" colorId="64" zoomScale="70" zoomScaleNormal="100" zoomScalePageLayoutView="70" workbookViewId="0">
      <selection pane="topLeft" activeCell="M21" activeCellId="0" sqref="M21"/>
    </sheetView>
  </sheetViews>
  <sheetFormatPr defaultColWidth="10.28125" defaultRowHeight="15.75" customHeight="true" zeroHeight="false" outlineLevelRow="0" outlineLevelCol="0"/>
  <cols>
    <col collapsed="false" customWidth="true" hidden="false" outlineLevel="0" max="1" min="1" style="6" width="3.85"/>
    <col collapsed="false" customWidth="true" hidden="false" outlineLevel="0" max="2" min="2" style="1" width="13.41"/>
    <col collapsed="false" customWidth="true" hidden="false" outlineLevel="0" max="3" min="3" style="7" width="3.14"/>
    <col collapsed="false" customWidth="true" hidden="false" outlineLevel="0" max="4" min="4" style="1" width="15.99"/>
    <col collapsed="false" customWidth="true" hidden="false" outlineLevel="0" max="5" min="5" style="1" width="7.7"/>
    <col collapsed="false" customWidth="true" hidden="true" outlineLevel="0" max="6" min="6" style="1" width="10.41"/>
    <col collapsed="false" customWidth="true" hidden="false" outlineLevel="0" max="7" min="7" style="1" width="7.42"/>
    <col collapsed="false" customWidth="true" hidden="true" outlineLevel="0" max="8" min="8" style="1" width="14.14"/>
    <col collapsed="false" customWidth="true" hidden="false" outlineLevel="0" max="9" min="9" style="8" width="11.13"/>
    <col collapsed="false" customWidth="true" hidden="false" outlineLevel="0" max="10" min="10" style="9" width="17.14"/>
    <col collapsed="false" customWidth="true" hidden="false" outlineLevel="0" max="11" min="11" style="1" width="11.13"/>
    <col collapsed="false" customWidth="true" hidden="false" outlineLevel="0" max="12" min="12" style="1" width="11.99"/>
    <col collapsed="false" customWidth="true" hidden="false" outlineLevel="0" max="13" min="13" style="1" width="9.56"/>
    <col collapsed="false" customWidth="true" hidden="false" outlineLevel="0" max="14" min="14" style="1" width="12.7"/>
    <col collapsed="false" customWidth="true" hidden="false" outlineLevel="0" max="15" min="15" style="1" width="11.99"/>
    <col collapsed="false" customWidth="true" hidden="false" outlineLevel="0" max="16" min="16" style="10" width="7.85"/>
    <col collapsed="false" customWidth="true" hidden="false" outlineLevel="0" max="17" min="17" style="10" width="2.28"/>
    <col collapsed="false" customWidth="true" hidden="false" outlineLevel="0" max="18" min="18" style="10" width="10.41"/>
    <col collapsed="false" customWidth="true" hidden="false" outlineLevel="0" max="19" min="19" style="10" width="8.99"/>
    <col collapsed="false" customWidth="true" hidden="false" outlineLevel="0" max="20" min="20" style="10" width="2.7"/>
    <col collapsed="false" customWidth="true" hidden="false" outlineLevel="0" max="21" min="21" style="10" width="8.99"/>
    <col collapsed="false" customWidth="true" hidden="false" outlineLevel="0" max="22" min="22" style="1" width="11.99"/>
    <col collapsed="false" customWidth="true" hidden="false" outlineLevel="0" max="23" min="23" style="1" width="11.13"/>
    <col collapsed="false" customWidth="true" hidden="false" outlineLevel="0" max="24" min="24" style="1" width="8.14"/>
    <col collapsed="false" customWidth="true" hidden="false" outlineLevel="0" max="25" min="25" style="1" width="7.42"/>
    <col collapsed="false" customWidth="true" hidden="false" outlineLevel="0" max="26" min="26" style="1" width="8.85"/>
    <col collapsed="false" customWidth="true" hidden="false" outlineLevel="0" max="27" min="27" style="1" width="9.56"/>
    <col collapsed="false" customWidth="true" hidden="false" outlineLevel="0" max="28" min="28" style="1" width="11.28"/>
    <col collapsed="false" customWidth="false" hidden="false" outlineLevel="0" max="257" min="29" style="1" width="10.28"/>
  </cols>
  <sheetData>
    <row r="1" customFormat="false" ht="42.75" hidden="false" customHeight="true" outlineLevel="0" collapsed="false">
      <c r="A1" s="11"/>
      <c r="B1" s="12" t="s">
        <v>3</v>
      </c>
      <c r="C1" s="12"/>
      <c r="D1" s="12" t="s">
        <v>104</v>
      </c>
      <c r="E1" s="11" t="s">
        <v>4</v>
      </c>
      <c r="F1" s="11" t="s">
        <v>88</v>
      </c>
      <c r="G1" s="11" t="s">
        <v>105</v>
      </c>
      <c r="H1" s="11" t="s">
        <v>7</v>
      </c>
      <c r="I1" s="11" t="s">
        <v>9</v>
      </c>
      <c r="J1" s="13" t="s">
        <v>106</v>
      </c>
      <c r="K1" s="11" t="s">
        <v>107</v>
      </c>
      <c r="L1" s="11" t="s">
        <v>17</v>
      </c>
      <c r="M1" s="11" t="s">
        <v>108</v>
      </c>
      <c r="N1" s="11" t="s">
        <v>109</v>
      </c>
      <c r="O1" s="11" t="s">
        <v>110</v>
      </c>
      <c r="P1" s="14" t="s">
        <v>111</v>
      </c>
      <c r="Q1" s="14"/>
      <c r="R1" s="14"/>
      <c r="S1" s="14" t="s">
        <v>112</v>
      </c>
      <c r="T1" s="14"/>
      <c r="U1" s="14"/>
      <c r="V1" s="15"/>
      <c r="W1" s="16" t="s">
        <v>113</v>
      </c>
      <c r="X1" s="16" t="s">
        <v>114</v>
      </c>
      <c r="Y1" s="16" t="s">
        <v>2</v>
      </c>
      <c r="Z1" s="16" t="s">
        <v>115</v>
      </c>
      <c r="AA1" s="16" t="s">
        <v>116</v>
      </c>
      <c r="AB1" s="16" t="s">
        <v>117</v>
      </c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</row>
    <row r="2" customFormat="false" ht="18.75" hidden="false" customHeight="true" outlineLevel="0" collapsed="false">
      <c r="A2" s="6" t="s">
        <v>27</v>
      </c>
      <c r="B2" s="17"/>
      <c r="C2" s="18"/>
      <c r="D2" s="17"/>
      <c r="E2" s="17"/>
      <c r="F2" s="17"/>
      <c r="G2" s="17"/>
      <c r="H2" s="15"/>
      <c r="I2" s="15"/>
      <c r="J2" s="19"/>
      <c r="K2" s="15"/>
      <c r="L2" s="15"/>
      <c r="M2" s="15"/>
      <c r="N2" s="15"/>
      <c r="O2" s="15"/>
      <c r="P2" s="20"/>
      <c r="Q2" s="20"/>
      <c r="R2" s="20"/>
      <c r="S2" s="20"/>
      <c r="T2" s="20"/>
      <c r="U2" s="20"/>
      <c r="V2" s="15"/>
      <c r="W2" s="17"/>
      <c r="X2" s="17"/>
      <c r="Y2" s="17"/>
      <c r="Z2" s="17"/>
      <c r="AA2" s="17"/>
      <c r="AB2" s="17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8.75" hidden="false" customHeight="true" outlineLevel="0" collapsed="false">
      <c r="A3" s="21" t="s">
        <v>118</v>
      </c>
      <c r="B3" s="15"/>
      <c r="C3" s="18"/>
      <c r="D3" s="17"/>
      <c r="E3" s="17"/>
      <c r="F3" s="17"/>
      <c r="G3" s="17"/>
      <c r="H3" s="15"/>
      <c r="I3" s="15"/>
      <c r="J3" s="19"/>
      <c r="K3" s="15"/>
      <c r="L3" s="15"/>
      <c r="M3" s="15"/>
      <c r="N3" s="15"/>
      <c r="O3" s="15"/>
      <c r="P3" s="20"/>
      <c r="Q3" s="20"/>
      <c r="R3" s="20"/>
      <c r="S3" s="20"/>
      <c r="T3" s="20"/>
      <c r="U3" s="20"/>
      <c r="V3" s="15"/>
      <c r="W3" s="17"/>
      <c r="X3" s="17"/>
      <c r="Y3" s="17"/>
      <c r="Z3" s="17"/>
      <c r="AA3" s="17"/>
      <c r="AB3" s="17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6.5" hidden="false" customHeight="false" outlineLevel="0" collapsed="false">
      <c r="B4" s="1" t="s">
        <v>39</v>
      </c>
      <c r="C4" s="7" t="n">
        <v>1</v>
      </c>
      <c r="D4" s="1" t="s">
        <v>119</v>
      </c>
      <c r="E4" s="1" t="s">
        <v>29</v>
      </c>
      <c r="F4" s="1" t="s">
        <v>21</v>
      </c>
      <c r="G4" s="1" t="s">
        <v>22</v>
      </c>
      <c r="H4" s="1" t="s">
        <v>120</v>
      </c>
      <c r="I4" s="8" t="n">
        <v>1952</v>
      </c>
      <c r="J4" s="9" t="n">
        <v>1135</v>
      </c>
      <c r="K4" s="22" t="n">
        <v>72.8</v>
      </c>
      <c r="L4" s="23" t="n">
        <v>10247</v>
      </c>
      <c r="M4" s="4" t="n">
        <v>12.44</v>
      </c>
      <c r="N4" s="4" t="n">
        <v>0.74</v>
      </c>
      <c r="O4" s="4" t="n">
        <f aca="false">M4+N4</f>
        <v>13.18</v>
      </c>
      <c r="P4" s="24" t="n">
        <v>600</v>
      </c>
      <c r="Q4" s="20" t="s">
        <v>121</v>
      </c>
      <c r="R4" s="24" t="n">
        <v>800</v>
      </c>
      <c r="S4" s="24" t="n">
        <f aca="false">P4*J4/1000</f>
        <v>681</v>
      </c>
      <c r="T4" s="25" t="s">
        <v>121</v>
      </c>
      <c r="U4" s="24" t="n">
        <f aca="false">R4*J4/1000</f>
        <v>908</v>
      </c>
      <c r="V4" s="4"/>
      <c r="W4" s="1" t="s">
        <v>122</v>
      </c>
      <c r="X4" s="1" t="s">
        <v>123</v>
      </c>
      <c r="Y4" s="1" t="s">
        <v>124</v>
      </c>
      <c r="Z4" s="1" t="s">
        <v>124</v>
      </c>
      <c r="AA4" s="1" t="n">
        <v>100</v>
      </c>
      <c r="AB4" s="1" t="s">
        <v>125</v>
      </c>
    </row>
    <row r="5" customFormat="false" ht="16.5" hidden="false" customHeight="false" outlineLevel="0" collapsed="false">
      <c r="B5" s="1" t="s">
        <v>45</v>
      </c>
      <c r="C5" s="7" t="n">
        <v>1</v>
      </c>
      <c r="D5" s="1" t="s">
        <v>126</v>
      </c>
      <c r="E5" s="1" t="s">
        <v>29</v>
      </c>
      <c r="F5" s="1" t="s">
        <v>21</v>
      </c>
      <c r="G5" s="1" t="s">
        <v>22</v>
      </c>
      <c r="H5" s="1" t="s">
        <v>120</v>
      </c>
      <c r="I5" s="8" t="n">
        <v>1949</v>
      </c>
      <c r="J5" s="9" t="n">
        <v>1243</v>
      </c>
      <c r="K5" s="22" t="n">
        <v>65.72</v>
      </c>
      <c r="L5" s="23" t="n">
        <v>10123</v>
      </c>
      <c r="M5" s="4" t="n">
        <v>13.17</v>
      </c>
      <c r="N5" s="4" t="n">
        <v>0.74</v>
      </c>
      <c r="O5" s="4" t="n">
        <f aca="false">M5+N5</f>
        <v>13.91</v>
      </c>
      <c r="P5" s="25" t="n">
        <f aca="false">P$4</f>
        <v>600</v>
      </c>
      <c r="Q5" s="25" t="s">
        <v>121</v>
      </c>
      <c r="R5" s="25" t="n">
        <f aca="false">R4</f>
        <v>800</v>
      </c>
      <c r="S5" s="25" t="n">
        <f aca="false">P5*J5/1000</f>
        <v>745.8</v>
      </c>
      <c r="T5" s="25" t="s">
        <v>121</v>
      </c>
      <c r="U5" s="25" t="n">
        <f aca="false">R5*J5/1000</f>
        <v>994.4</v>
      </c>
      <c r="V5" s="4"/>
      <c r="W5" s="1" t="s">
        <v>122</v>
      </c>
      <c r="X5" s="1" t="s">
        <v>123</v>
      </c>
      <c r="Y5" s="1" t="s">
        <v>127</v>
      </c>
      <c r="Z5" s="1" t="s">
        <v>127</v>
      </c>
      <c r="AA5" s="1" t="n">
        <v>100</v>
      </c>
      <c r="AB5" s="1" t="s">
        <v>128</v>
      </c>
    </row>
    <row r="6" customFormat="false" ht="16.5" hidden="false" customHeight="false" outlineLevel="0" collapsed="false">
      <c r="B6" s="1" t="s">
        <v>30</v>
      </c>
      <c r="C6" s="7" t="n">
        <v>1</v>
      </c>
      <c r="D6" s="1" t="s">
        <v>129</v>
      </c>
      <c r="E6" s="1" t="s">
        <v>31</v>
      </c>
      <c r="F6" s="1" t="s">
        <v>21</v>
      </c>
      <c r="G6" s="1" t="s">
        <v>22</v>
      </c>
      <c r="H6" s="1" t="s">
        <v>120</v>
      </c>
      <c r="I6" s="8" t="n">
        <v>1981</v>
      </c>
      <c r="J6" s="9" t="n">
        <v>600</v>
      </c>
      <c r="K6" s="22" t="n">
        <v>72.22</v>
      </c>
      <c r="L6" s="23" t="n">
        <v>10264</v>
      </c>
      <c r="M6" s="4" t="n">
        <v>11.28</v>
      </c>
      <c r="N6" s="4" t="n">
        <v>0.97</v>
      </c>
      <c r="O6" s="4" t="n">
        <f aca="false">M6+N6</f>
        <v>12.25</v>
      </c>
      <c r="P6" s="25" t="n">
        <f aca="false">P$4</f>
        <v>600</v>
      </c>
      <c r="Q6" s="25" t="s">
        <v>121</v>
      </c>
      <c r="R6" s="25" t="n">
        <f aca="false">R5</f>
        <v>800</v>
      </c>
      <c r="S6" s="25" t="n">
        <f aca="false">P6*J6/1000</f>
        <v>360</v>
      </c>
      <c r="T6" s="25" t="s">
        <v>121</v>
      </c>
      <c r="U6" s="25" t="n">
        <f aca="false">R6*J6/1000</f>
        <v>480</v>
      </c>
      <c r="V6" s="4"/>
      <c r="W6" s="1" t="s">
        <v>122</v>
      </c>
      <c r="X6" s="1" t="s">
        <v>123</v>
      </c>
      <c r="Y6" s="1" t="s">
        <v>130</v>
      </c>
      <c r="Z6" s="1" t="s">
        <v>130</v>
      </c>
      <c r="AA6" s="1" t="n">
        <v>100</v>
      </c>
      <c r="AB6" s="1" t="s">
        <v>131</v>
      </c>
    </row>
    <row r="7" customFormat="false" ht="16.5" hidden="false" customHeight="false" outlineLevel="0" collapsed="false">
      <c r="B7" s="1" t="s">
        <v>38</v>
      </c>
      <c r="C7" s="7" t="n">
        <v>1</v>
      </c>
      <c r="D7" s="1" t="s">
        <v>132</v>
      </c>
      <c r="E7" s="1" t="s">
        <v>29</v>
      </c>
      <c r="F7" s="1" t="s">
        <v>21</v>
      </c>
      <c r="G7" s="1" t="s">
        <v>22</v>
      </c>
      <c r="H7" s="1" t="s">
        <v>120</v>
      </c>
      <c r="I7" s="8" t="n">
        <v>1991</v>
      </c>
      <c r="J7" s="9" t="n">
        <v>1307</v>
      </c>
      <c r="K7" s="22" t="n">
        <v>83.35</v>
      </c>
      <c r="L7" s="23" t="n">
        <v>9744</v>
      </c>
      <c r="M7" s="4" t="n">
        <v>10.47</v>
      </c>
      <c r="N7" s="4" t="n">
        <v>0.65</v>
      </c>
      <c r="O7" s="4" t="n">
        <f aca="false">M7+N7</f>
        <v>11.12</v>
      </c>
      <c r="P7" s="25" t="n">
        <f aca="false">P$4</f>
        <v>600</v>
      </c>
      <c r="Q7" s="25" t="s">
        <v>121</v>
      </c>
      <c r="R7" s="25" t="n">
        <f aca="false">R6</f>
        <v>800</v>
      </c>
      <c r="S7" s="25" t="n">
        <f aca="false">P7*J7/1000</f>
        <v>784.2</v>
      </c>
      <c r="T7" s="25" t="s">
        <v>121</v>
      </c>
      <c r="U7" s="25" t="n">
        <f aca="false">R7*J7/1000</f>
        <v>1045.6</v>
      </c>
      <c r="V7" s="4"/>
      <c r="W7" s="1" t="s">
        <v>122</v>
      </c>
      <c r="X7" s="1" t="s">
        <v>123</v>
      </c>
      <c r="Y7" s="1" t="s">
        <v>133</v>
      </c>
      <c r="Z7" s="1" t="s">
        <v>133</v>
      </c>
      <c r="AA7" s="1" t="n">
        <v>100</v>
      </c>
      <c r="AB7" s="1" t="s">
        <v>125</v>
      </c>
    </row>
    <row r="8" customFormat="false" ht="16.5" hidden="false" customHeight="false" outlineLevel="0" collapsed="false">
      <c r="B8" s="1" t="s">
        <v>37</v>
      </c>
      <c r="C8" s="7" t="n">
        <v>1</v>
      </c>
      <c r="D8" s="1" t="s">
        <v>134</v>
      </c>
      <c r="E8" s="1" t="s">
        <v>29</v>
      </c>
      <c r="F8" s="1" t="s">
        <v>21</v>
      </c>
      <c r="G8" s="1" t="s">
        <v>22</v>
      </c>
      <c r="H8" s="1" t="s">
        <v>120</v>
      </c>
      <c r="I8" s="8" t="n">
        <v>1969</v>
      </c>
      <c r="J8" s="9" t="n">
        <v>2344</v>
      </c>
      <c r="K8" s="22" t="n">
        <v>69.62</v>
      </c>
      <c r="L8" s="23" t="n">
        <v>9529</v>
      </c>
      <c r="M8" s="4" t="n">
        <v>12.42</v>
      </c>
      <c r="N8" s="4" t="n">
        <v>0.73</v>
      </c>
      <c r="O8" s="4" t="n">
        <f aca="false">M8+N8</f>
        <v>13.15</v>
      </c>
      <c r="P8" s="25" t="n">
        <f aca="false">P$4</f>
        <v>600</v>
      </c>
      <c r="Q8" s="25" t="s">
        <v>121</v>
      </c>
      <c r="R8" s="25" t="n">
        <f aca="false">R7</f>
        <v>800</v>
      </c>
      <c r="S8" s="25" t="n">
        <f aca="false">P8*J8/1000</f>
        <v>1406.4</v>
      </c>
      <c r="T8" s="25" t="s">
        <v>121</v>
      </c>
      <c r="U8" s="25" t="n">
        <f aca="false">R8*J8/1000</f>
        <v>1875.2</v>
      </c>
      <c r="V8" s="4"/>
      <c r="W8" s="1" t="s">
        <v>135</v>
      </c>
      <c r="X8" s="1" t="s">
        <v>136</v>
      </c>
      <c r="Y8" s="1" t="s">
        <v>137</v>
      </c>
      <c r="Z8" s="1" t="s">
        <v>137</v>
      </c>
      <c r="AA8" s="1" t="n">
        <v>39</v>
      </c>
      <c r="AB8" s="1" t="s">
        <v>138</v>
      </c>
    </row>
    <row r="9" customFormat="false" ht="16.5" hidden="false" customHeight="false" outlineLevel="0" collapsed="false">
      <c r="B9" s="1" t="s">
        <v>44</v>
      </c>
      <c r="C9" s="7" t="n">
        <v>1</v>
      </c>
      <c r="D9" s="1" t="s">
        <v>139</v>
      </c>
      <c r="E9" s="1" t="s">
        <v>29</v>
      </c>
      <c r="F9" s="1" t="s">
        <v>21</v>
      </c>
      <c r="G9" s="1" t="s">
        <v>22</v>
      </c>
      <c r="H9" s="1" t="s">
        <v>120</v>
      </c>
      <c r="I9" s="8" t="n">
        <v>1982</v>
      </c>
      <c r="J9" s="26" t="n">
        <v>624</v>
      </c>
      <c r="K9" s="22" t="n">
        <v>87.6</v>
      </c>
      <c r="L9" s="23" t="n">
        <v>9867</v>
      </c>
      <c r="M9" s="4" t="n">
        <v>12.96</v>
      </c>
      <c r="N9" s="4" t="n">
        <v>0.45</v>
      </c>
      <c r="O9" s="4" t="n">
        <f aca="false">M9+N9</f>
        <v>13.41</v>
      </c>
      <c r="P9" s="25" t="n">
        <f aca="false">P$4</f>
        <v>600</v>
      </c>
      <c r="Q9" s="25" t="s">
        <v>121</v>
      </c>
      <c r="R9" s="25" t="n">
        <f aca="false">R8</f>
        <v>800</v>
      </c>
      <c r="S9" s="27" t="n">
        <f aca="false">P9*J9/1000</f>
        <v>374.4</v>
      </c>
      <c r="T9" s="25" t="s">
        <v>121</v>
      </c>
      <c r="U9" s="27" t="n">
        <f aca="false">R9*J9/1000</f>
        <v>499.2</v>
      </c>
      <c r="V9" s="4"/>
      <c r="W9" s="1" t="s">
        <v>135</v>
      </c>
      <c r="X9" s="1" t="s">
        <v>136</v>
      </c>
      <c r="Y9" s="1" t="s">
        <v>140</v>
      </c>
      <c r="Z9" s="1" t="s">
        <v>140</v>
      </c>
      <c r="AA9" s="1" t="n">
        <v>33</v>
      </c>
      <c r="AB9" s="1" t="s">
        <v>138</v>
      </c>
    </row>
    <row r="10" customFormat="false" ht="16.5" hidden="false" customHeight="false" outlineLevel="0" collapsed="false">
      <c r="B10" s="1" t="s">
        <v>141</v>
      </c>
      <c r="J10" s="28" t="n">
        <f aca="false">SUM(J4:J9)</f>
        <v>7253</v>
      </c>
      <c r="K10" s="22"/>
      <c r="L10" s="23"/>
      <c r="M10" s="4"/>
      <c r="N10" s="4"/>
      <c r="O10" s="4"/>
      <c r="P10" s="25"/>
      <c r="Q10" s="25"/>
      <c r="R10" s="25"/>
      <c r="S10" s="24" t="n">
        <f aca="false">SUM(S4:S9)</f>
        <v>4351.8</v>
      </c>
      <c r="T10" s="25"/>
      <c r="U10" s="24" t="n">
        <f aca="false">SUM(U4:U9)</f>
        <v>5802.4</v>
      </c>
      <c r="V10" s="4"/>
    </row>
    <row r="11" customFormat="false" ht="6.75" hidden="false" customHeight="true" outlineLevel="0" collapsed="false">
      <c r="K11" s="22"/>
      <c r="L11" s="23"/>
      <c r="M11" s="4"/>
      <c r="N11" s="4"/>
      <c r="O11" s="4"/>
      <c r="P11" s="25"/>
      <c r="Q11" s="25"/>
      <c r="R11" s="25"/>
      <c r="S11" s="25"/>
      <c r="T11" s="25"/>
      <c r="U11" s="25"/>
      <c r="V11" s="4"/>
    </row>
    <row r="12" customFormat="false" ht="16.5" hidden="false" customHeight="false" outlineLevel="0" collapsed="false">
      <c r="A12" s="21" t="s">
        <v>142</v>
      </c>
      <c r="K12" s="22"/>
      <c r="L12" s="23"/>
      <c r="M12" s="4"/>
      <c r="N12" s="4"/>
      <c r="O12" s="4"/>
      <c r="P12" s="25"/>
      <c r="Q12" s="25"/>
      <c r="R12" s="25"/>
      <c r="S12" s="25"/>
      <c r="T12" s="25"/>
      <c r="U12" s="25"/>
      <c r="V12" s="4"/>
    </row>
    <row r="13" customFormat="false" ht="16.5" hidden="false" customHeight="false" outlineLevel="0" collapsed="false">
      <c r="B13" s="1" t="s">
        <v>59</v>
      </c>
      <c r="D13" s="1" t="s">
        <v>143</v>
      </c>
      <c r="E13" s="1" t="s">
        <v>29</v>
      </c>
      <c r="F13" s="1" t="s">
        <v>21</v>
      </c>
      <c r="G13" s="1" t="s">
        <v>48</v>
      </c>
      <c r="H13" s="1" t="s">
        <v>144</v>
      </c>
      <c r="I13" s="8" t="n">
        <v>1965</v>
      </c>
      <c r="J13" s="9" t="n">
        <v>105</v>
      </c>
      <c r="K13" s="22" t="n">
        <v>2.03</v>
      </c>
      <c r="L13" s="23" t="n">
        <v>22578</v>
      </c>
      <c r="M13" s="4" t="n">
        <v>60.1</v>
      </c>
      <c r="N13" s="4" t="n">
        <v>3.07</v>
      </c>
      <c r="O13" s="4" t="n">
        <f aca="false">M13+N13</f>
        <v>63.17</v>
      </c>
      <c r="P13" s="29" t="n">
        <v>150</v>
      </c>
      <c r="Q13" s="25" t="s">
        <v>121</v>
      </c>
      <c r="R13" s="29" t="n">
        <v>250</v>
      </c>
      <c r="S13" s="24" t="n">
        <f aca="false">P13*J13/1000</f>
        <v>15.75</v>
      </c>
      <c r="T13" s="25" t="s">
        <v>121</v>
      </c>
      <c r="U13" s="24" t="n">
        <f aca="false">R13*J13/1000</f>
        <v>26.25</v>
      </c>
      <c r="V13" s="4"/>
      <c r="W13" s="1" t="s">
        <v>145</v>
      </c>
      <c r="X13" s="1" t="s">
        <v>123</v>
      </c>
      <c r="Y13" s="1" t="s">
        <v>146</v>
      </c>
      <c r="Z13" s="1" t="s">
        <v>146</v>
      </c>
      <c r="AA13" s="1" t="n">
        <v>100</v>
      </c>
      <c r="AB13" s="1" t="s">
        <v>147</v>
      </c>
    </row>
    <row r="14" customFormat="false" ht="16.5" hidden="false" customHeight="false" outlineLevel="0" collapsed="false">
      <c r="B14" s="1" t="s">
        <v>62</v>
      </c>
      <c r="D14" s="1" t="s">
        <v>148</v>
      </c>
      <c r="E14" s="1" t="s">
        <v>29</v>
      </c>
      <c r="F14" s="1" t="s">
        <v>21</v>
      </c>
      <c r="G14" s="1" t="s">
        <v>48</v>
      </c>
      <c r="H14" s="1" t="s">
        <v>144</v>
      </c>
      <c r="I14" s="8" t="n">
        <v>1992</v>
      </c>
      <c r="J14" s="9" t="n">
        <v>564</v>
      </c>
      <c r="K14" s="22" t="n">
        <v>4.63</v>
      </c>
      <c r="L14" s="23" t="n">
        <v>17466</v>
      </c>
      <c r="M14" s="4" t="n">
        <v>39.01</v>
      </c>
      <c r="N14" s="4" t="n">
        <v>2.15</v>
      </c>
      <c r="O14" s="4" t="n">
        <f aca="false">M14+N14</f>
        <v>41.16</v>
      </c>
      <c r="P14" s="25" t="n">
        <v>150</v>
      </c>
      <c r="Q14" s="25" t="s">
        <v>121</v>
      </c>
      <c r="R14" s="25" t="n">
        <v>250</v>
      </c>
      <c r="S14" s="25" t="n">
        <f aca="false">P14*J14/1000</f>
        <v>84.6</v>
      </c>
      <c r="T14" s="25" t="s">
        <v>121</v>
      </c>
      <c r="U14" s="25" t="n">
        <f aca="false">R14*J14/1000</f>
        <v>141</v>
      </c>
      <c r="V14" s="4"/>
      <c r="W14" s="1" t="s">
        <v>145</v>
      </c>
      <c r="X14" s="1" t="s">
        <v>123</v>
      </c>
      <c r="Y14" s="1" t="s">
        <v>149</v>
      </c>
      <c r="Z14" s="1" t="s">
        <v>149</v>
      </c>
      <c r="AA14" s="1" t="n">
        <v>100</v>
      </c>
      <c r="AB14" s="1" t="s">
        <v>147</v>
      </c>
    </row>
    <row r="15" customFormat="false" ht="16.5" hidden="false" customHeight="false" outlineLevel="0" collapsed="false">
      <c r="B15" s="1" t="s">
        <v>39</v>
      </c>
      <c r="D15" s="1" t="s">
        <v>119</v>
      </c>
      <c r="E15" s="1" t="s">
        <v>29</v>
      </c>
      <c r="F15" s="1" t="s">
        <v>21</v>
      </c>
      <c r="G15" s="1" t="s">
        <v>150</v>
      </c>
      <c r="H15" s="1" t="s">
        <v>144</v>
      </c>
      <c r="I15" s="8" t="n">
        <v>1972</v>
      </c>
      <c r="J15" s="9" t="n">
        <v>244.8</v>
      </c>
      <c r="K15" s="22" t="n">
        <v>1.55</v>
      </c>
      <c r="L15" s="23" t="n">
        <v>19015</v>
      </c>
      <c r="M15" s="4" t="n">
        <v>63.58</v>
      </c>
      <c r="N15" s="4" t="n">
        <v>2.14</v>
      </c>
      <c r="O15" s="4" t="n">
        <f aca="false">M15+N15</f>
        <v>65.72</v>
      </c>
      <c r="P15" s="25" t="n">
        <v>150</v>
      </c>
      <c r="Q15" s="25" t="s">
        <v>121</v>
      </c>
      <c r="R15" s="25" t="n">
        <v>250</v>
      </c>
      <c r="S15" s="25" t="n">
        <f aca="false">P15*J15/1000</f>
        <v>36.72</v>
      </c>
      <c r="T15" s="25" t="s">
        <v>121</v>
      </c>
      <c r="U15" s="25" t="n">
        <f aca="false">R15*J15/1000</f>
        <v>61.2</v>
      </c>
      <c r="V15" s="4"/>
      <c r="W15" s="1" t="s">
        <v>145</v>
      </c>
      <c r="X15" s="1" t="s">
        <v>123</v>
      </c>
      <c r="Y15" s="1" t="s">
        <v>124</v>
      </c>
      <c r="Z15" s="1" t="s">
        <v>124</v>
      </c>
      <c r="AA15" s="1" t="n">
        <v>100</v>
      </c>
      <c r="AB15" s="1" t="s">
        <v>125</v>
      </c>
    </row>
    <row r="16" customFormat="false" ht="16.5" hidden="false" customHeight="false" outlineLevel="0" collapsed="false">
      <c r="B16" s="1" t="s">
        <v>45</v>
      </c>
      <c r="D16" s="1" t="s">
        <v>126</v>
      </c>
      <c r="E16" s="1" t="s">
        <v>29</v>
      </c>
      <c r="F16" s="1" t="s">
        <v>21</v>
      </c>
      <c r="G16" s="1" t="s">
        <v>42</v>
      </c>
      <c r="H16" s="1" t="s">
        <v>144</v>
      </c>
      <c r="I16" s="8" t="n">
        <v>1971</v>
      </c>
      <c r="J16" s="26" t="n">
        <v>122</v>
      </c>
      <c r="K16" s="22" t="n">
        <v>0.1</v>
      </c>
      <c r="L16" s="23" t="n">
        <v>14389</v>
      </c>
      <c r="M16" s="4" t="n">
        <v>52.26</v>
      </c>
      <c r="N16" s="4" t="n">
        <v>21.68</v>
      </c>
      <c r="O16" s="4" t="n">
        <f aca="false">M16+N16</f>
        <v>73.94</v>
      </c>
      <c r="P16" s="25" t="n">
        <v>150</v>
      </c>
      <c r="Q16" s="25" t="s">
        <v>121</v>
      </c>
      <c r="R16" s="25" t="n">
        <v>250</v>
      </c>
      <c r="S16" s="27" t="n">
        <f aca="false">P16*J16/1000</f>
        <v>18.3</v>
      </c>
      <c r="T16" s="25" t="s">
        <v>121</v>
      </c>
      <c r="U16" s="27" t="n">
        <f aca="false">R16*J16/1000</f>
        <v>30.5</v>
      </c>
      <c r="V16" s="4"/>
      <c r="W16" s="1" t="s">
        <v>145</v>
      </c>
      <c r="X16" s="1" t="s">
        <v>123</v>
      </c>
      <c r="Y16" s="1" t="s">
        <v>127</v>
      </c>
      <c r="Z16" s="1" t="s">
        <v>127</v>
      </c>
      <c r="AA16" s="1" t="n">
        <v>100</v>
      </c>
      <c r="AB16" s="1" t="s">
        <v>128</v>
      </c>
    </row>
    <row r="17" customFormat="false" ht="16.5" hidden="false" customHeight="false" outlineLevel="0" collapsed="false">
      <c r="B17" s="1" t="s">
        <v>141</v>
      </c>
      <c r="J17" s="28" t="n">
        <f aca="false">SUM(J13:J16)</f>
        <v>1035.8</v>
      </c>
      <c r="K17" s="22"/>
      <c r="L17" s="23"/>
      <c r="M17" s="4"/>
      <c r="N17" s="4"/>
      <c r="O17" s="4"/>
      <c r="P17" s="25"/>
      <c r="Q17" s="25"/>
      <c r="R17" s="25"/>
      <c r="S17" s="24" t="n">
        <f aca="false">SUM(S13:S16)</f>
        <v>155.37</v>
      </c>
      <c r="T17" s="25" t="s">
        <v>121</v>
      </c>
      <c r="U17" s="24" t="n">
        <f aca="false">SUM(U13:U16)</f>
        <v>258.95</v>
      </c>
      <c r="V17" s="4"/>
    </row>
    <row r="18" customFormat="false" ht="6.75" hidden="false" customHeight="true" outlineLevel="0" collapsed="false">
      <c r="K18" s="22"/>
      <c r="L18" s="23"/>
      <c r="M18" s="4"/>
      <c r="N18" s="4"/>
      <c r="O18" s="4"/>
      <c r="P18" s="25"/>
      <c r="Q18" s="25"/>
      <c r="R18" s="25"/>
      <c r="S18" s="25" t="n">
        <f aca="false">P18*J18/1000</f>
        <v>0</v>
      </c>
      <c r="T18" s="25" t="s">
        <v>121</v>
      </c>
      <c r="U18" s="25" t="n">
        <f aca="false">R18*J18/1000</f>
        <v>0</v>
      </c>
      <c r="V18" s="4"/>
    </row>
    <row r="19" customFormat="false" ht="24" hidden="false" customHeight="true" outlineLevel="0" collapsed="false">
      <c r="A19" s="6" t="s">
        <v>18</v>
      </c>
      <c r="K19" s="22"/>
      <c r="L19" s="23"/>
      <c r="M19" s="4"/>
      <c r="N19" s="4"/>
      <c r="O19" s="4"/>
      <c r="P19" s="25"/>
      <c r="Q19" s="25"/>
      <c r="R19" s="25"/>
      <c r="S19" s="25"/>
      <c r="T19" s="25"/>
      <c r="U19" s="25"/>
      <c r="V19" s="4"/>
    </row>
    <row r="20" customFormat="false" ht="24" hidden="false" customHeight="true" outlineLevel="0" collapsed="false">
      <c r="A20" s="21" t="s">
        <v>118</v>
      </c>
      <c r="K20" s="22"/>
      <c r="L20" s="23"/>
      <c r="M20" s="4"/>
      <c r="N20" s="4"/>
      <c r="O20" s="4"/>
      <c r="P20" s="25"/>
      <c r="Q20" s="25"/>
      <c r="R20" s="25"/>
      <c r="S20" s="25"/>
      <c r="T20" s="25"/>
      <c r="U20" s="25"/>
      <c r="V20" s="4"/>
    </row>
    <row r="21" customFormat="false" ht="16.5" hidden="false" customHeight="false" outlineLevel="0" collapsed="false">
      <c r="B21" s="1" t="s">
        <v>47</v>
      </c>
      <c r="D21" s="1" t="s">
        <v>151</v>
      </c>
      <c r="E21" s="1" t="s">
        <v>20</v>
      </c>
      <c r="F21" s="1" t="s">
        <v>21</v>
      </c>
      <c r="G21" s="1" t="s">
        <v>22</v>
      </c>
      <c r="H21" s="1" t="s">
        <v>120</v>
      </c>
      <c r="I21" s="8" t="n">
        <v>1995</v>
      </c>
      <c r="J21" s="9" t="n">
        <v>262</v>
      </c>
      <c r="K21" s="22" t="n">
        <v>52.44</v>
      </c>
      <c r="L21" s="23" t="n">
        <v>11341</v>
      </c>
      <c r="M21" s="4" t="n">
        <v>14.03</v>
      </c>
      <c r="N21" s="4" t="n">
        <v>5.77</v>
      </c>
      <c r="O21" s="4" t="n">
        <f aca="false">M21+N21</f>
        <v>19.8</v>
      </c>
      <c r="P21" s="29" t="n">
        <v>150</v>
      </c>
      <c r="Q21" s="30" t="s">
        <v>121</v>
      </c>
      <c r="R21" s="29" t="n">
        <v>250</v>
      </c>
      <c r="S21" s="24" t="n">
        <f aca="false">P21*J21/1000</f>
        <v>39.3</v>
      </c>
      <c r="T21" s="25" t="s">
        <v>121</v>
      </c>
      <c r="U21" s="24" t="n">
        <f aca="false">R21*J21/1000</f>
        <v>65.5</v>
      </c>
      <c r="V21" s="4"/>
      <c r="W21" s="1" t="s">
        <v>152</v>
      </c>
      <c r="X21" s="1" t="s">
        <v>153</v>
      </c>
      <c r="Y21" s="1" t="s">
        <v>154</v>
      </c>
      <c r="Z21" s="1" t="s">
        <v>154</v>
      </c>
      <c r="AA21" s="1" t="n">
        <v>100</v>
      </c>
      <c r="AB21" s="1" t="s">
        <v>155</v>
      </c>
    </row>
    <row r="22" customFormat="false" ht="16.5" hidden="false" customHeight="false" outlineLevel="0" collapsed="false">
      <c r="B22" s="1" t="s">
        <v>19</v>
      </c>
      <c r="D22" s="1" t="s">
        <v>19</v>
      </c>
      <c r="E22" s="1" t="s">
        <v>20</v>
      </c>
      <c r="F22" s="1" t="s">
        <v>21</v>
      </c>
      <c r="G22" s="1" t="s">
        <v>22</v>
      </c>
      <c r="H22" s="1" t="s">
        <v>120</v>
      </c>
      <c r="I22" s="8" t="n">
        <v>1970</v>
      </c>
      <c r="J22" s="9" t="n">
        <v>984</v>
      </c>
      <c r="K22" s="22" t="n">
        <v>64.66</v>
      </c>
      <c r="L22" s="23" t="n">
        <v>10250</v>
      </c>
      <c r="M22" s="4" t="n">
        <v>12.65</v>
      </c>
      <c r="N22" s="4" t="n">
        <v>0.54</v>
      </c>
      <c r="O22" s="4" t="n">
        <f aca="false">M22+N22</f>
        <v>13.19</v>
      </c>
      <c r="P22" s="25" t="n">
        <v>150</v>
      </c>
      <c r="Q22" s="25" t="s">
        <v>121</v>
      </c>
      <c r="R22" s="25" t="n">
        <v>250</v>
      </c>
      <c r="S22" s="25" t="n">
        <f aca="false">P22*J22/1000</f>
        <v>147.6</v>
      </c>
      <c r="T22" s="25" t="s">
        <v>121</v>
      </c>
      <c r="U22" s="25" t="n">
        <f aca="false">R22*J22/1000</f>
        <v>246</v>
      </c>
      <c r="V22" s="4"/>
      <c r="W22" s="1" t="s">
        <v>122</v>
      </c>
      <c r="X22" s="1" t="s">
        <v>153</v>
      </c>
      <c r="Y22" s="1" t="s">
        <v>156</v>
      </c>
      <c r="Z22" s="1" t="s">
        <v>156</v>
      </c>
      <c r="AA22" s="1" t="n">
        <v>100</v>
      </c>
      <c r="AB22" s="1" t="s">
        <v>157</v>
      </c>
    </row>
    <row r="23" customFormat="false" ht="16.5" hidden="false" customHeight="false" outlineLevel="0" collapsed="false">
      <c r="B23" s="1" t="s">
        <v>41</v>
      </c>
      <c r="D23" s="1" t="s">
        <v>41</v>
      </c>
      <c r="E23" s="1" t="s">
        <v>20</v>
      </c>
      <c r="F23" s="1" t="s">
        <v>21</v>
      </c>
      <c r="G23" s="1" t="s">
        <v>22</v>
      </c>
      <c r="H23" s="1" t="s">
        <v>120</v>
      </c>
      <c r="I23" s="8" t="n">
        <v>1918</v>
      </c>
      <c r="J23" s="9" t="n">
        <v>160</v>
      </c>
      <c r="K23" s="22" t="n">
        <v>25.87</v>
      </c>
      <c r="L23" s="23" t="n">
        <v>13592</v>
      </c>
      <c r="M23" s="4" t="n">
        <v>15.87</v>
      </c>
      <c r="N23" s="4" t="n">
        <v>3.11</v>
      </c>
      <c r="O23" s="4" t="n">
        <f aca="false">M23+N23</f>
        <v>18.98</v>
      </c>
      <c r="P23" s="25" t="n">
        <v>150</v>
      </c>
      <c r="Q23" s="25" t="s">
        <v>121</v>
      </c>
      <c r="R23" s="25" t="n">
        <v>250</v>
      </c>
      <c r="S23" s="25" t="n">
        <f aca="false">P23*J23/1000</f>
        <v>24</v>
      </c>
      <c r="T23" s="25" t="s">
        <v>121</v>
      </c>
      <c r="U23" s="25" t="n">
        <f aca="false">R23*J23/1000</f>
        <v>40</v>
      </c>
      <c r="V23" s="4"/>
      <c r="W23" s="1" t="s">
        <v>122</v>
      </c>
      <c r="X23" s="1" t="s">
        <v>153</v>
      </c>
      <c r="Y23" s="1" t="s">
        <v>158</v>
      </c>
      <c r="Z23" s="1" t="s">
        <v>158</v>
      </c>
      <c r="AA23" s="1" t="n">
        <v>100</v>
      </c>
      <c r="AB23" s="1" t="s">
        <v>159</v>
      </c>
    </row>
    <row r="24" customFormat="false" ht="16.5" hidden="false" customHeight="false" outlineLevel="0" collapsed="false">
      <c r="B24" s="1" t="s">
        <v>46</v>
      </c>
      <c r="D24" s="1" t="s">
        <v>46</v>
      </c>
      <c r="E24" s="1" t="s">
        <v>20</v>
      </c>
      <c r="F24" s="1" t="s">
        <v>21</v>
      </c>
      <c r="G24" s="1" t="s">
        <v>22</v>
      </c>
      <c r="H24" s="1" t="s">
        <v>120</v>
      </c>
      <c r="I24" s="8" t="n">
        <v>1950</v>
      </c>
      <c r="J24" s="9" t="n">
        <v>90</v>
      </c>
      <c r="K24" s="22" t="n">
        <v>40.69</v>
      </c>
      <c r="L24" s="23" t="n">
        <v>13022</v>
      </c>
      <c r="M24" s="4" t="n">
        <v>16.72</v>
      </c>
      <c r="N24" s="4" t="n">
        <v>2.25</v>
      </c>
      <c r="O24" s="4" t="n">
        <f aca="false">M24+N24</f>
        <v>18.97</v>
      </c>
      <c r="P24" s="25" t="n">
        <v>150</v>
      </c>
      <c r="Q24" s="25" t="s">
        <v>121</v>
      </c>
      <c r="R24" s="25" t="n">
        <v>250</v>
      </c>
      <c r="S24" s="25" t="n">
        <f aca="false">P24*J24/1000</f>
        <v>13.5</v>
      </c>
      <c r="T24" s="25" t="s">
        <v>121</v>
      </c>
      <c r="U24" s="25" t="n">
        <f aca="false">R24*J24/1000</f>
        <v>22.5</v>
      </c>
      <c r="V24" s="4"/>
      <c r="W24" s="1" t="s">
        <v>122</v>
      </c>
      <c r="X24" s="1" t="s">
        <v>153</v>
      </c>
      <c r="Y24" s="1" t="s">
        <v>160</v>
      </c>
      <c r="Z24" s="1" t="s">
        <v>160</v>
      </c>
      <c r="AA24" s="1" t="n">
        <v>100</v>
      </c>
      <c r="AB24" s="1" t="s">
        <v>128</v>
      </c>
    </row>
    <row r="25" customFormat="false" ht="16.5" hidden="false" customHeight="false" outlineLevel="0" collapsed="false">
      <c r="B25" s="1" t="s">
        <v>43</v>
      </c>
      <c r="D25" s="1" t="s">
        <v>161</v>
      </c>
      <c r="E25" s="1" t="s">
        <v>20</v>
      </c>
      <c r="F25" s="1" t="s">
        <v>21</v>
      </c>
      <c r="G25" s="1" t="s">
        <v>22</v>
      </c>
      <c r="H25" s="1" t="s">
        <v>120</v>
      </c>
      <c r="I25" s="8" t="n">
        <v>1958</v>
      </c>
      <c r="J25" s="9" t="n">
        <v>560</v>
      </c>
      <c r="K25" s="22" t="n">
        <v>59.05</v>
      </c>
      <c r="L25" s="23" t="n">
        <v>10717</v>
      </c>
      <c r="M25" s="4" t="n">
        <v>12.22</v>
      </c>
      <c r="N25" s="4" t="n">
        <v>0.79</v>
      </c>
      <c r="O25" s="4" t="n">
        <f aca="false">M25+N25</f>
        <v>13.01</v>
      </c>
      <c r="P25" s="25" t="n">
        <v>150</v>
      </c>
      <c r="Q25" s="25" t="s">
        <v>121</v>
      </c>
      <c r="R25" s="25" t="n">
        <v>250</v>
      </c>
      <c r="S25" s="25" t="n">
        <f aca="false">P25*J25/1000</f>
        <v>84</v>
      </c>
      <c r="T25" s="25" t="s">
        <v>121</v>
      </c>
      <c r="U25" s="25" t="n">
        <f aca="false">R25*J25/1000</f>
        <v>140</v>
      </c>
      <c r="V25" s="4"/>
      <c r="W25" s="1" t="s">
        <v>122</v>
      </c>
      <c r="X25" s="1" t="s">
        <v>153</v>
      </c>
      <c r="Y25" s="1" t="s">
        <v>162</v>
      </c>
      <c r="Z25" s="1" t="s">
        <v>162</v>
      </c>
      <c r="AA25" s="1" t="n">
        <v>100</v>
      </c>
      <c r="AB25" s="1" t="s">
        <v>163</v>
      </c>
    </row>
    <row r="26" customFormat="false" ht="16.5" hidden="false" customHeight="false" outlineLevel="0" collapsed="false">
      <c r="B26" s="1" t="s">
        <v>47</v>
      </c>
      <c r="D26" s="1" t="s">
        <v>151</v>
      </c>
      <c r="E26" s="1" t="s">
        <v>20</v>
      </c>
      <c r="F26" s="1" t="s">
        <v>21</v>
      </c>
      <c r="G26" s="1" t="s">
        <v>22</v>
      </c>
      <c r="H26" s="1" t="s">
        <v>120</v>
      </c>
      <c r="I26" s="8" t="n">
        <v>1953</v>
      </c>
      <c r="J26" s="9" t="n">
        <v>668</v>
      </c>
      <c r="K26" s="22" t="n">
        <v>59.44</v>
      </c>
      <c r="L26" s="23" t="n">
        <v>10753</v>
      </c>
      <c r="M26" s="4" t="n">
        <v>12.08</v>
      </c>
      <c r="N26" s="4" t="n">
        <v>1.15</v>
      </c>
      <c r="O26" s="4" t="n">
        <f aca="false">M26+N26</f>
        <v>13.23</v>
      </c>
      <c r="P26" s="25" t="n">
        <v>150</v>
      </c>
      <c r="Q26" s="25" t="s">
        <v>121</v>
      </c>
      <c r="R26" s="25" t="n">
        <v>250</v>
      </c>
      <c r="S26" s="25" t="n">
        <f aca="false">P26*J26/1000</f>
        <v>100.2</v>
      </c>
      <c r="T26" s="25" t="s">
        <v>121</v>
      </c>
      <c r="U26" s="25" t="n">
        <f aca="false">R26*J26/1000</f>
        <v>167</v>
      </c>
      <c r="V26" s="4"/>
      <c r="W26" s="1" t="s">
        <v>122</v>
      </c>
      <c r="X26" s="1" t="s">
        <v>153</v>
      </c>
      <c r="Y26" s="1" t="s">
        <v>154</v>
      </c>
      <c r="Z26" s="1" t="s">
        <v>154</v>
      </c>
      <c r="AA26" s="1" t="n">
        <v>100</v>
      </c>
      <c r="AB26" s="1" t="s">
        <v>155</v>
      </c>
    </row>
    <row r="27" customFormat="false" ht="16.5" hidden="false" customHeight="false" outlineLevel="0" collapsed="false">
      <c r="B27" s="1" t="s">
        <v>32</v>
      </c>
      <c r="C27" s="7" t="n">
        <v>1</v>
      </c>
      <c r="D27" s="1" t="s">
        <v>164</v>
      </c>
      <c r="E27" s="1" t="s">
        <v>20</v>
      </c>
      <c r="F27" s="1" t="s">
        <v>21</v>
      </c>
      <c r="G27" s="1" t="s">
        <v>22</v>
      </c>
      <c r="H27" s="1" t="s">
        <v>120</v>
      </c>
      <c r="I27" s="8" t="n">
        <v>1975</v>
      </c>
      <c r="J27" s="26" t="n">
        <v>3160.55</v>
      </c>
      <c r="K27" s="22" t="n">
        <v>67.13</v>
      </c>
      <c r="L27" s="23" t="n">
        <v>10253</v>
      </c>
      <c r="M27" s="4" t="n">
        <v>13.04</v>
      </c>
      <c r="N27" s="4" t="n">
        <v>0.57</v>
      </c>
      <c r="O27" s="4" t="n">
        <f aca="false">M27+N27</f>
        <v>13.61</v>
      </c>
      <c r="P27" s="25" t="n">
        <v>150</v>
      </c>
      <c r="Q27" s="25" t="s">
        <v>121</v>
      </c>
      <c r="R27" s="25" t="n">
        <v>250</v>
      </c>
      <c r="S27" s="27" t="n">
        <f aca="false">P27*J27/1000</f>
        <v>474.0825</v>
      </c>
      <c r="T27" s="25" t="s">
        <v>121</v>
      </c>
      <c r="U27" s="27" t="n">
        <f aca="false">R27*J27/1000</f>
        <v>790.1375</v>
      </c>
      <c r="V27" s="4"/>
      <c r="W27" s="1" t="s">
        <v>122</v>
      </c>
      <c r="X27" s="1" t="s">
        <v>153</v>
      </c>
      <c r="Y27" s="1" t="s">
        <v>165</v>
      </c>
      <c r="Z27" s="1" t="s">
        <v>165</v>
      </c>
      <c r="AA27" s="1" t="n">
        <v>100</v>
      </c>
      <c r="AB27" s="1" t="s">
        <v>32</v>
      </c>
    </row>
    <row r="28" customFormat="false" ht="16.5" hidden="false" customHeight="false" outlineLevel="0" collapsed="false">
      <c r="B28" s="1" t="s">
        <v>141</v>
      </c>
      <c r="J28" s="31" t="n">
        <f aca="false">SUM(J21:J27)</f>
        <v>5884.55</v>
      </c>
      <c r="K28" s="22"/>
      <c r="L28" s="23"/>
      <c r="M28" s="4"/>
      <c r="N28" s="4"/>
      <c r="O28" s="4"/>
      <c r="P28" s="29"/>
      <c r="Q28" s="25"/>
      <c r="R28" s="29"/>
      <c r="S28" s="24" t="n">
        <f aca="false">SUM(S21:S27)</f>
        <v>882.6825</v>
      </c>
      <c r="T28" s="25" t="s">
        <v>121</v>
      </c>
      <c r="U28" s="24" t="n">
        <f aca="false">SUM(U21:U27)</f>
        <v>1471.1375</v>
      </c>
      <c r="V28" s="4"/>
    </row>
    <row r="29" customFormat="false" ht="6.75" hidden="false" customHeight="true" outlineLevel="0" collapsed="false">
      <c r="K29" s="22"/>
      <c r="L29" s="23"/>
      <c r="M29" s="4"/>
      <c r="N29" s="4"/>
      <c r="O29" s="4"/>
      <c r="P29" s="25"/>
      <c r="Q29" s="25"/>
      <c r="R29" s="25"/>
      <c r="S29" s="25" t="n">
        <f aca="false">P29*J29/1000</f>
        <v>0</v>
      </c>
      <c r="T29" s="25" t="s">
        <v>121</v>
      </c>
      <c r="U29" s="25" t="n">
        <f aca="false">R29*J29/1000</f>
        <v>0</v>
      </c>
      <c r="V29" s="4"/>
    </row>
    <row r="30" customFormat="false" ht="16.5" hidden="false" customHeight="false" outlineLevel="0" collapsed="false">
      <c r="A30" s="21" t="s">
        <v>142</v>
      </c>
      <c r="K30" s="22"/>
      <c r="L30" s="23"/>
      <c r="M30" s="4"/>
      <c r="N30" s="4"/>
      <c r="O30" s="4"/>
      <c r="P30" s="20"/>
      <c r="Q30" s="20"/>
      <c r="R30" s="20"/>
      <c r="S30" s="20"/>
      <c r="T30" s="20"/>
      <c r="U30" s="20"/>
      <c r="V30" s="4"/>
    </row>
    <row r="31" customFormat="false" ht="16.5" hidden="false" customHeight="false" outlineLevel="0" collapsed="false">
      <c r="B31" s="1" t="s">
        <v>19</v>
      </c>
      <c r="D31" s="1" t="s">
        <v>19</v>
      </c>
      <c r="E31" s="1" t="s">
        <v>20</v>
      </c>
      <c r="F31" s="1" t="s">
        <v>21</v>
      </c>
      <c r="G31" s="1" t="s">
        <v>48</v>
      </c>
      <c r="H31" s="1" t="s">
        <v>144</v>
      </c>
      <c r="I31" s="8" t="n">
        <v>1993</v>
      </c>
      <c r="J31" s="9" t="n">
        <v>120</v>
      </c>
      <c r="K31" s="22" t="n">
        <v>5.38</v>
      </c>
      <c r="L31" s="23" t="n">
        <v>12279</v>
      </c>
      <c r="M31" s="4" t="n">
        <v>32.61</v>
      </c>
      <c r="N31" s="4" t="n">
        <v>0.42</v>
      </c>
      <c r="O31" s="4" t="n">
        <f aca="false">M31+N31</f>
        <v>33.03</v>
      </c>
      <c r="P31" s="29" t="n">
        <v>700</v>
      </c>
      <c r="Q31" s="25" t="s">
        <v>121</v>
      </c>
      <c r="R31" s="29" t="n">
        <v>800</v>
      </c>
      <c r="S31" s="24" t="n">
        <f aca="false">P31*J31/1000</f>
        <v>84</v>
      </c>
      <c r="T31" s="25" t="s">
        <v>121</v>
      </c>
      <c r="U31" s="24" t="n">
        <f aca="false">R31*J31/1000</f>
        <v>96</v>
      </c>
      <c r="V31" s="4"/>
      <c r="W31" s="1" t="s">
        <v>145</v>
      </c>
      <c r="X31" s="1" t="s">
        <v>153</v>
      </c>
      <c r="Y31" s="1" t="s">
        <v>156</v>
      </c>
      <c r="Z31" s="1" t="s">
        <v>156</v>
      </c>
      <c r="AA31" s="1" t="n">
        <v>100</v>
      </c>
      <c r="AB31" s="1" t="s">
        <v>157</v>
      </c>
    </row>
    <row r="32" customFormat="false" ht="16.5" hidden="false" customHeight="false" outlineLevel="0" collapsed="false">
      <c r="B32" s="1" t="s">
        <v>47</v>
      </c>
      <c r="D32" s="1" t="s">
        <v>151</v>
      </c>
      <c r="E32" s="1" t="s">
        <v>20</v>
      </c>
      <c r="F32" s="1" t="s">
        <v>21</v>
      </c>
      <c r="G32" s="1" t="s">
        <v>166</v>
      </c>
      <c r="H32" s="1" t="s">
        <v>144</v>
      </c>
      <c r="I32" s="8" t="n">
        <v>1967</v>
      </c>
      <c r="J32" s="9" t="n">
        <v>8.25</v>
      </c>
      <c r="K32" s="22" t="n">
        <v>0.79</v>
      </c>
      <c r="L32" s="23" t="n">
        <v>0</v>
      </c>
      <c r="M32" s="4" t="n">
        <v>44.78</v>
      </c>
      <c r="N32" s="4" t="n">
        <v>11.99</v>
      </c>
      <c r="O32" s="4" t="n">
        <f aca="false">M32+N32</f>
        <v>56.77</v>
      </c>
      <c r="P32" s="25" t="n">
        <f aca="false">P$31</f>
        <v>700</v>
      </c>
      <c r="Q32" s="25" t="s">
        <v>121</v>
      </c>
      <c r="R32" s="25" t="n">
        <f aca="false">R$31</f>
        <v>800</v>
      </c>
      <c r="S32" s="25" t="n">
        <f aca="false">P32*J32/1000</f>
        <v>5.775</v>
      </c>
      <c r="T32" s="25" t="s">
        <v>121</v>
      </c>
      <c r="U32" s="25" t="n">
        <f aca="false">R32*J32/1000</f>
        <v>6.6</v>
      </c>
      <c r="V32" s="4"/>
      <c r="W32" s="1" t="s">
        <v>167</v>
      </c>
      <c r="X32" s="1" t="s">
        <v>153</v>
      </c>
      <c r="Y32" s="1" t="s">
        <v>154</v>
      </c>
      <c r="Z32" s="1" t="s">
        <v>154</v>
      </c>
      <c r="AA32" s="1" t="n">
        <v>100</v>
      </c>
      <c r="AB32" s="1" t="s">
        <v>155</v>
      </c>
    </row>
    <row r="33" customFormat="false" ht="16.5" hidden="false" customHeight="false" outlineLevel="0" collapsed="false">
      <c r="B33" s="1" t="s">
        <v>58</v>
      </c>
      <c r="C33" s="7" t="n">
        <v>1</v>
      </c>
      <c r="D33" s="1" t="s">
        <v>168</v>
      </c>
      <c r="E33" s="1" t="s">
        <v>20</v>
      </c>
      <c r="F33" s="1" t="s">
        <v>21</v>
      </c>
      <c r="G33" s="1" t="s">
        <v>42</v>
      </c>
      <c r="H33" s="1" t="s">
        <v>144</v>
      </c>
      <c r="I33" s="8" t="n">
        <v>1972</v>
      </c>
      <c r="J33" s="9" t="n">
        <v>98</v>
      </c>
      <c r="K33" s="22" t="n">
        <v>1.03</v>
      </c>
      <c r="L33" s="23" t="n">
        <v>14367</v>
      </c>
      <c r="M33" s="4" t="n">
        <v>51.92</v>
      </c>
      <c r="N33" s="4" t="n">
        <v>12.94</v>
      </c>
      <c r="O33" s="4" t="n">
        <f aca="false">M33+N33</f>
        <v>64.86</v>
      </c>
      <c r="P33" s="25" t="n">
        <f aca="false">P$31</f>
        <v>700</v>
      </c>
      <c r="Q33" s="25" t="s">
        <v>121</v>
      </c>
      <c r="R33" s="25" t="n">
        <f aca="false">R$31</f>
        <v>800</v>
      </c>
      <c r="S33" s="25" t="n">
        <f aca="false">P33*J33/1000</f>
        <v>68.6</v>
      </c>
      <c r="T33" s="25" t="s">
        <v>121</v>
      </c>
      <c r="U33" s="25" t="n">
        <f aca="false">R33*J33/1000</f>
        <v>78.4</v>
      </c>
      <c r="V33" s="4"/>
      <c r="W33" s="1" t="s">
        <v>145</v>
      </c>
      <c r="X33" s="1" t="s">
        <v>153</v>
      </c>
      <c r="Y33" s="1" t="s">
        <v>169</v>
      </c>
      <c r="Z33" s="1" t="s">
        <v>169</v>
      </c>
      <c r="AA33" s="1" t="n">
        <v>100</v>
      </c>
      <c r="AB33" s="1" t="s">
        <v>170</v>
      </c>
    </row>
    <row r="34" customFormat="false" ht="16.5" hidden="false" customHeight="false" outlineLevel="0" collapsed="false">
      <c r="B34" s="1" t="s">
        <v>19</v>
      </c>
      <c r="D34" s="1" t="s">
        <v>19</v>
      </c>
      <c r="E34" s="1" t="s">
        <v>20</v>
      </c>
      <c r="F34" s="1" t="s">
        <v>21</v>
      </c>
      <c r="G34" s="1" t="s">
        <v>42</v>
      </c>
      <c r="H34" s="1" t="s">
        <v>144</v>
      </c>
      <c r="I34" s="8" t="n">
        <v>1972</v>
      </c>
      <c r="J34" s="9" t="n">
        <v>11</v>
      </c>
      <c r="K34" s="22" t="n">
        <v>1.5</v>
      </c>
      <c r="L34" s="23" t="n">
        <v>10712</v>
      </c>
      <c r="M34" s="4" t="n">
        <v>38.2</v>
      </c>
      <c r="N34" s="4" t="n">
        <v>16.11</v>
      </c>
      <c r="O34" s="4" t="n">
        <f aca="false">M34+N34</f>
        <v>54.31</v>
      </c>
      <c r="P34" s="25" t="n">
        <f aca="false">P$31</f>
        <v>700</v>
      </c>
      <c r="Q34" s="25" t="s">
        <v>121</v>
      </c>
      <c r="R34" s="25" t="n">
        <f aca="false">R$31</f>
        <v>800</v>
      </c>
      <c r="S34" s="25" t="n">
        <f aca="false">P34*J34/1000</f>
        <v>7.7</v>
      </c>
      <c r="T34" s="25" t="s">
        <v>121</v>
      </c>
      <c r="U34" s="25" t="n">
        <f aca="false">R34*J34/1000</f>
        <v>8.8</v>
      </c>
      <c r="V34" s="4"/>
      <c r="W34" s="1" t="s">
        <v>167</v>
      </c>
      <c r="X34" s="1" t="s">
        <v>153</v>
      </c>
      <c r="Y34" s="1" t="s">
        <v>156</v>
      </c>
      <c r="Z34" s="1" t="s">
        <v>156</v>
      </c>
      <c r="AA34" s="1" t="n">
        <v>100</v>
      </c>
      <c r="AB34" s="1" t="s">
        <v>157</v>
      </c>
    </row>
    <row r="35" customFormat="false" ht="16.5" hidden="false" customHeight="false" outlineLevel="0" collapsed="false">
      <c r="B35" s="1" t="s">
        <v>61</v>
      </c>
      <c r="D35" s="1" t="s">
        <v>171</v>
      </c>
      <c r="E35" s="1" t="s">
        <v>20</v>
      </c>
      <c r="F35" s="1" t="s">
        <v>21</v>
      </c>
      <c r="G35" s="1" t="s">
        <v>42</v>
      </c>
      <c r="H35" s="1" t="s">
        <v>144</v>
      </c>
      <c r="I35" s="8" t="n">
        <v>1968</v>
      </c>
      <c r="J35" s="26" t="n">
        <v>104</v>
      </c>
      <c r="K35" s="22" t="n">
        <v>0.19</v>
      </c>
      <c r="L35" s="23" t="n">
        <v>33802</v>
      </c>
      <c r="M35" s="4" t="n">
        <v>120.17</v>
      </c>
      <c r="N35" s="4" t="n">
        <v>15.69</v>
      </c>
      <c r="O35" s="4" t="n">
        <f aca="false">M35+N35</f>
        <v>135.86</v>
      </c>
      <c r="P35" s="25" t="n">
        <f aca="false">P$31</f>
        <v>700</v>
      </c>
      <c r="Q35" s="25" t="s">
        <v>121</v>
      </c>
      <c r="R35" s="25" t="n">
        <f aca="false">R$31</f>
        <v>800</v>
      </c>
      <c r="S35" s="27" t="n">
        <f aca="false">P35*J35/1000</f>
        <v>72.8</v>
      </c>
      <c r="T35" s="25" t="s">
        <v>121</v>
      </c>
      <c r="U35" s="27" t="n">
        <f aca="false">R35*J35/1000</f>
        <v>83.2</v>
      </c>
      <c r="V35" s="4"/>
      <c r="W35" s="1" t="s">
        <v>167</v>
      </c>
      <c r="X35" s="1" t="s">
        <v>153</v>
      </c>
      <c r="Y35" s="1" t="s">
        <v>172</v>
      </c>
      <c r="Z35" s="1" t="s">
        <v>172</v>
      </c>
      <c r="AA35" s="1" t="n">
        <v>100</v>
      </c>
      <c r="AB35" s="1" t="s">
        <v>171</v>
      </c>
    </row>
    <row r="36" customFormat="false" ht="16.5" hidden="false" customHeight="false" outlineLevel="0" collapsed="false">
      <c r="B36" s="1" t="s">
        <v>141</v>
      </c>
      <c r="J36" s="31" t="n">
        <f aca="false">SUM(J31:J35)</f>
        <v>341.25</v>
      </c>
      <c r="K36" s="22"/>
      <c r="L36" s="23"/>
      <c r="M36" s="4"/>
      <c r="N36" s="4"/>
      <c r="O36" s="4"/>
      <c r="P36" s="24"/>
      <c r="Q36" s="24"/>
      <c r="R36" s="24"/>
      <c r="S36" s="24" t="n">
        <f aca="false">SUM(S31:S35)</f>
        <v>238.875</v>
      </c>
      <c r="T36" s="25" t="s">
        <v>121</v>
      </c>
      <c r="U36" s="24" t="n">
        <f aca="false">SUM(U31:U35)</f>
        <v>273</v>
      </c>
      <c r="V36" s="4"/>
    </row>
    <row r="37" customFormat="false" ht="6.75" hidden="false" customHeight="true" outlineLevel="0" collapsed="false">
      <c r="K37" s="22"/>
      <c r="L37" s="23"/>
      <c r="M37" s="4"/>
      <c r="N37" s="4"/>
      <c r="O37" s="4"/>
      <c r="P37" s="20"/>
      <c r="Q37" s="20"/>
      <c r="R37" s="20"/>
      <c r="S37" s="20"/>
      <c r="T37" s="20"/>
      <c r="U37" s="20"/>
      <c r="V37" s="4"/>
    </row>
    <row r="38" customFormat="false" ht="16.5" hidden="false" customHeight="false" outlineLevel="0" collapsed="false">
      <c r="A38" s="21" t="s">
        <v>173</v>
      </c>
      <c r="K38" s="22"/>
      <c r="L38" s="23"/>
      <c r="M38" s="4"/>
      <c r="N38" s="4"/>
      <c r="O38" s="4"/>
      <c r="P38" s="20"/>
      <c r="Q38" s="20"/>
      <c r="R38" s="20"/>
      <c r="S38" s="20"/>
      <c r="T38" s="20"/>
      <c r="U38" s="20"/>
      <c r="V38" s="4"/>
    </row>
    <row r="39" customFormat="false" ht="16.5" hidden="false" customHeight="false" outlineLevel="0" collapsed="false">
      <c r="B39" s="1" t="s">
        <v>33</v>
      </c>
      <c r="D39" s="1" t="s">
        <v>174</v>
      </c>
      <c r="E39" s="1" t="s">
        <v>20</v>
      </c>
      <c r="F39" s="1" t="s">
        <v>21</v>
      </c>
      <c r="G39" s="1" t="s">
        <v>34</v>
      </c>
      <c r="H39" s="1" t="s">
        <v>175</v>
      </c>
      <c r="I39" s="8" t="n">
        <v>1967</v>
      </c>
      <c r="J39" s="31" t="n">
        <v>45</v>
      </c>
      <c r="K39" s="22" t="n">
        <v>88.72</v>
      </c>
      <c r="L39" s="23" t="n">
        <v>0</v>
      </c>
      <c r="M39" s="4" t="n">
        <v>0.15</v>
      </c>
      <c r="N39" s="4" t="n">
        <v>0.51</v>
      </c>
      <c r="O39" s="4" t="n">
        <f aca="false">M39+N39</f>
        <v>0.66</v>
      </c>
      <c r="P39" s="25" t="n">
        <f aca="false">P$31</f>
        <v>700</v>
      </c>
      <c r="Q39" s="25" t="s">
        <v>121</v>
      </c>
      <c r="R39" s="25" t="n">
        <f aca="false">R$31</f>
        <v>800</v>
      </c>
      <c r="S39" s="20"/>
      <c r="T39" s="20"/>
      <c r="U39" s="20"/>
      <c r="V39" s="4"/>
      <c r="W39" s="1" t="s">
        <v>176</v>
      </c>
      <c r="X39" s="1" t="s">
        <v>153</v>
      </c>
      <c r="Y39" s="1" t="s">
        <v>177</v>
      </c>
      <c r="Z39" s="1" t="s">
        <v>177</v>
      </c>
      <c r="AA39" s="1" t="n">
        <v>100</v>
      </c>
      <c r="AB39" s="1" t="s">
        <v>178</v>
      </c>
    </row>
    <row r="40" customFormat="false" ht="16.5" hidden="false" customHeight="false" outlineLevel="0" collapsed="false">
      <c r="P40" s="20"/>
      <c r="Q40" s="20"/>
      <c r="R40" s="20"/>
      <c r="S40" s="20"/>
      <c r="T40" s="20"/>
      <c r="U40" s="20"/>
    </row>
    <row r="41" customFormat="false" ht="19.5" hidden="false" customHeight="false" outlineLevel="0" collapsed="false">
      <c r="I41" s="32" t="s">
        <v>179</v>
      </c>
      <c r="J41" s="33" t="n">
        <f aca="false">J39+J36+J28+J17+J10</f>
        <v>14559.6</v>
      </c>
      <c r="P41" s="34"/>
      <c r="Q41" s="34"/>
      <c r="R41" s="34"/>
      <c r="S41" s="33" t="n">
        <f aca="false">S39+S36+S28+S17+S10</f>
        <v>5628.7275</v>
      </c>
      <c r="T41" s="25" t="s">
        <v>121</v>
      </c>
      <c r="U41" s="33" t="n">
        <f aca="false">U39+U36+U28+U17+U10</f>
        <v>7805.4875</v>
      </c>
    </row>
    <row r="42" customFormat="false" ht="19.5" hidden="false" customHeight="false" outlineLevel="0" collapsed="false">
      <c r="P42" s="34"/>
      <c r="Q42" s="34"/>
      <c r="R42" s="34"/>
      <c r="S42" s="34"/>
    </row>
    <row r="43" customFormat="false" ht="18.75" hidden="false" customHeight="false" outlineLevel="0" collapsed="false">
      <c r="A43" s="35"/>
      <c r="B43" s="36"/>
      <c r="C43" s="37"/>
      <c r="D43" s="36"/>
      <c r="P43" s="34"/>
      <c r="Q43" s="34"/>
      <c r="R43" s="34"/>
      <c r="S43" s="34"/>
    </row>
    <row r="44" customFormat="false" ht="18.75" hidden="false" customHeight="false" outlineLevel="0" collapsed="false">
      <c r="A44" s="38" t="n">
        <v>1</v>
      </c>
      <c r="B44" s="1" t="s">
        <v>180</v>
      </c>
      <c r="P44" s="34"/>
      <c r="Q44" s="34"/>
      <c r="R44" s="34"/>
      <c r="S44" s="34"/>
    </row>
    <row r="45" customFormat="false" ht="18.75" hidden="false" customHeight="false" outlineLevel="0" collapsed="false">
      <c r="A45" s="38" t="n">
        <v>2</v>
      </c>
      <c r="B45" s="1" t="s">
        <v>181</v>
      </c>
      <c r="P45" s="34"/>
      <c r="Q45" s="34"/>
      <c r="R45" s="34"/>
      <c r="S45" s="34"/>
    </row>
    <row r="46" customFormat="false" ht="18.75" hidden="false" customHeight="false" outlineLevel="0" collapsed="false">
      <c r="P46" s="34"/>
      <c r="Q46" s="34"/>
      <c r="R46" s="34"/>
      <c r="S46" s="34"/>
    </row>
    <row r="47" customFormat="false" ht="18.75" hidden="false" customHeight="false" outlineLevel="0" collapsed="false">
      <c r="P47" s="34"/>
      <c r="Q47" s="34"/>
      <c r="R47" s="34"/>
      <c r="S47" s="34"/>
    </row>
    <row r="48" customFormat="false" ht="18.75" hidden="false" customHeight="false" outlineLevel="0" collapsed="false">
      <c r="P48" s="39"/>
      <c r="Q48" s="39"/>
      <c r="R48" s="34"/>
      <c r="S48" s="34"/>
    </row>
    <row r="49" customFormat="false" ht="18.75" hidden="false" customHeight="false" outlineLevel="0" collapsed="false">
      <c r="P49" s="39"/>
      <c r="Q49" s="39"/>
      <c r="R49" s="34"/>
      <c r="S49" s="34"/>
    </row>
    <row r="50" customFormat="false" ht="18.75" hidden="false" customHeight="false" outlineLevel="0" collapsed="false">
      <c r="P50" s="39"/>
      <c r="Q50" s="39"/>
      <c r="R50" s="34"/>
      <c r="S50" s="34"/>
    </row>
    <row r="51" customFormat="false" ht="18.75" hidden="false" customHeight="false" outlineLevel="0" collapsed="false">
      <c r="P51" s="39"/>
      <c r="Q51" s="39"/>
      <c r="R51" s="34"/>
      <c r="S51" s="34"/>
    </row>
    <row r="52" customFormat="false" ht="18.75" hidden="false" customHeight="false" outlineLevel="0" collapsed="false">
      <c r="P52" s="39"/>
      <c r="Q52" s="39"/>
      <c r="R52" s="34"/>
      <c r="S52" s="34"/>
    </row>
    <row r="53" customFormat="false" ht="18.75" hidden="false" customHeight="false" outlineLevel="0" collapsed="false">
      <c r="P53" s="39"/>
      <c r="Q53" s="39"/>
      <c r="R53" s="34"/>
      <c r="S53" s="34"/>
    </row>
    <row r="54" customFormat="false" ht="18.75" hidden="false" customHeight="false" outlineLevel="0" collapsed="false">
      <c r="P54" s="39"/>
      <c r="Q54" s="39"/>
      <c r="R54" s="34"/>
      <c r="S54" s="34"/>
    </row>
    <row r="55" customFormat="false" ht="18.75" hidden="false" customHeight="false" outlineLevel="0" collapsed="false">
      <c r="P55" s="39"/>
      <c r="Q55" s="39"/>
      <c r="R55" s="34"/>
      <c r="S55" s="34"/>
    </row>
    <row r="56" customFormat="false" ht="18.75" hidden="false" customHeight="false" outlineLevel="0" collapsed="false">
      <c r="P56" s="39"/>
      <c r="Q56" s="39"/>
      <c r="R56" s="34"/>
      <c r="S56" s="34"/>
    </row>
    <row r="57" customFormat="false" ht="18.75" hidden="false" customHeight="false" outlineLevel="0" collapsed="false">
      <c r="P57" s="39"/>
      <c r="Q57" s="39"/>
      <c r="R57" s="34"/>
      <c r="S57" s="34"/>
    </row>
    <row r="74" customFormat="false" ht="15.75" hidden="false" customHeight="false" outlineLevel="0" collapsed="false">
      <c r="A74" s="6" t="s">
        <v>36</v>
      </c>
      <c r="B74" s="1" t="s">
        <v>182</v>
      </c>
      <c r="D74" s="1" t="s">
        <v>183</v>
      </c>
      <c r="E74" s="1" t="s">
        <v>29</v>
      </c>
      <c r="F74" s="1" t="s">
        <v>21</v>
      </c>
      <c r="G74" s="1" t="s">
        <v>22</v>
      </c>
      <c r="H74" s="1" t="s">
        <v>120</v>
      </c>
      <c r="I74" s="8" t="n">
        <v>1948</v>
      </c>
      <c r="J74" s="9" t="n">
        <v>371</v>
      </c>
      <c r="K74" s="1" t="n">
        <v>21.68</v>
      </c>
      <c r="L74" s="1" t="n">
        <v>11330</v>
      </c>
      <c r="M74" s="1" t="n">
        <v>18.88</v>
      </c>
      <c r="N74" s="1" t="n">
        <v>1.68</v>
      </c>
      <c r="W74" s="1" t="s">
        <v>122</v>
      </c>
      <c r="X74" s="1" t="s">
        <v>136</v>
      </c>
      <c r="Y74" s="1" t="s">
        <v>184</v>
      </c>
      <c r="Z74" s="1" t="s">
        <v>184</v>
      </c>
      <c r="AA74" s="1" t="n">
        <v>100</v>
      </c>
      <c r="AB74" s="1" t="s">
        <v>185</v>
      </c>
    </row>
    <row r="75" customFormat="false" ht="15.75" hidden="false" customHeight="false" outlineLevel="0" collapsed="false">
      <c r="A75" s="6" t="s">
        <v>36</v>
      </c>
      <c r="B75" s="1" t="s">
        <v>186</v>
      </c>
      <c r="D75" s="1" t="s">
        <v>187</v>
      </c>
      <c r="E75" s="1" t="s">
        <v>29</v>
      </c>
      <c r="F75" s="1" t="s">
        <v>21</v>
      </c>
      <c r="G75" s="1" t="s">
        <v>48</v>
      </c>
      <c r="H75" s="1" t="s">
        <v>144</v>
      </c>
      <c r="I75" s="8" t="n">
        <v>1995</v>
      </c>
      <c r="J75" s="9" t="n">
        <v>304</v>
      </c>
      <c r="K75" s="1" t="n">
        <v>3.12</v>
      </c>
      <c r="L75" s="1" t="n">
        <v>12615</v>
      </c>
      <c r="M75" s="1" t="n">
        <v>47.89</v>
      </c>
      <c r="N75" s="1" t="n">
        <v>0.66</v>
      </c>
      <c r="W75" s="1" t="s">
        <v>145</v>
      </c>
      <c r="X75" s="1" t="s">
        <v>136</v>
      </c>
      <c r="Y75" s="1" t="s">
        <v>188</v>
      </c>
      <c r="Z75" s="1" t="s">
        <v>188</v>
      </c>
      <c r="AA75" s="1" t="n">
        <v>100</v>
      </c>
      <c r="AB75" s="1" t="s">
        <v>185</v>
      </c>
    </row>
    <row r="76" customFormat="false" ht="15.75" hidden="false" customHeight="false" outlineLevel="0" collapsed="false">
      <c r="A76" s="6" t="s">
        <v>36</v>
      </c>
      <c r="B76" s="1" t="s">
        <v>182</v>
      </c>
      <c r="D76" s="1" t="s">
        <v>183</v>
      </c>
      <c r="E76" s="1" t="s">
        <v>29</v>
      </c>
      <c r="F76" s="1" t="s">
        <v>21</v>
      </c>
      <c r="G76" s="1" t="s">
        <v>48</v>
      </c>
      <c r="H76" s="1" t="s">
        <v>144</v>
      </c>
      <c r="I76" s="8" t="n">
        <v>1968</v>
      </c>
      <c r="J76" s="9" t="n">
        <v>33</v>
      </c>
      <c r="K76" s="1" t="n">
        <v>0.13</v>
      </c>
      <c r="L76" s="1" t="n">
        <v>22275</v>
      </c>
      <c r="M76" s="1" t="n">
        <v>79.74</v>
      </c>
      <c r="N76" s="1" t="n">
        <v>6.9</v>
      </c>
      <c r="W76" s="1" t="s">
        <v>145</v>
      </c>
      <c r="X76" s="1" t="s">
        <v>136</v>
      </c>
      <c r="Y76" s="1" t="s">
        <v>184</v>
      </c>
      <c r="Z76" s="1" t="s">
        <v>184</v>
      </c>
      <c r="AA76" s="1" t="n">
        <v>100</v>
      </c>
      <c r="AB76" s="1" t="s">
        <v>185</v>
      </c>
    </row>
    <row r="77" customFormat="false" ht="15.75" hidden="false" customHeight="false" outlineLevel="0" collapsed="false">
      <c r="A77" s="6" t="s">
        <v>36</v>
      </c>
      <c r="B77" s="1" t="s">
        <v>189</v>
      </c>
      <c r="D77" s="1" t="s">
        <v>168</v>
      </c>
      <c r="E77" s="1" t="s">
        <v>29</v>
      </c>
      <c r="F77" s="1" t="s">
        <v>21</v>
      </c>
      <c r="G77" s="1" t="s">
        <v>48</v>
      </c>
      <c r="H77" s="1" t="s">
        <v>144</v>
      </c>
      <c r="I77" s="8" t="n">
        <v>1969</v>
      </c>
      <c r="J77" s="9" t="n">
        <v>138</v>
      </c>
      <c r="K77" s="1" t="n">
        <v>0.4</v>
      </c>
      <c r="L77" s="1" t="n">
        <v>16968</v>
      </c>
      <c r="M77" s="1" t="n">
        <v>62.74</v>
      </c>
      <c r="N77" s="1" t="n">
        <v>13.55</v>
      </c>
      <c r="W77" s="1" t="s">
        <v>145</v>
      </c>
      <c r="X77" s="1" t="s">
        <v>136</v>
      </c>
      <c r="Y77" s="1" t="s">
        <v>190</v>
      </c>
      <c r="Z77" s="1" t="s">
        <v>190</v>
      </c>
      <c r="AA77" s="1" t="n">
        <v>100</v>
      </c>
      <c r="AB77" s="1" t="s">
        <v>185</v>
      </c>
    </row>
    <row r="78" customFormat="false" ht="15.75" hidden="false" customHeight="false" outlineLevel="0" collapsed="false">
      <c r="A78" s="6" t="s">
        <v>36</v>
      </c>
      <c r="B78" s="1" t="s">
        <v>186</v>
      </c>
      <c r="D78" s="1" t="s">
        <v>187</v>
      </c>
      <c r="E78" s="1" t="s">
        <v>29</v>
      </c>
      <c r="F78" s="1" t="s">
        <v>21</v>
      </c>
      <c r="G78" s="1" t="s">
        <v>150</v>
      </c>
      <c r="H78" s="1" t="s">
        <v>144</v>
      </c>
      <c r="I78" s="8" t="n">
        <v>1967</v>
      </c>
      <c r="J78" s="9" t="n">
        <v>10</v>
      </c>
      <c r="K78" s="1" t="n">
        <v>2.91</v>
      </c>
      <c r="L78" s="1" t="n">
        <v>10868</v>
      </c>
      <c r="M78" s="1" t="n">
        <v>49.47</v>
      </c>
      <c r="N78" s="1" t="n">
        <v>2</v>
      </c>
      <c r="W78" s="1" t="s">
        <v>167</v>
      </c>
      <c r="X78" s="1" t="s">
        <v>136</v>
      </c>
      <c r="Y78" s="1" t="s">
        <v>188</v>
      </c>
      <c r="Z78" s="1" t="s">
        <v>188</v>
      </c>
      <c r="AA78" s="1" t="n">
        <v>100</v>
      </c>
      <c r="AB78" s="1" t="s">
        <v>185</v>
      </c>
    </row>
    <row r="79" customFormat="false" ht="15.75" hidden="false" customHeight="false" outlineLevel="0" collapsed="false">
      <c r="A79" s="6" t="s">
        <v>36</v>
      </c>
      <c r="B79" s="1" t="s">
        <v>191</v>
      </c>
      <c r="D79" s="1" t="s">
        <v>187</v>
      </c>
      <c r="E79" s="1" t="s">
        <v>29</v>
      </c>
      <c r="F79" s="1" t="s">
        <v>21</v>
      </c>
      <c r="G79" s="1" t="s">
        <v>42</v>
      </c>
      <c r="H79" s="1" t="s">
        <v>144</v>
      </c>
      <c r="I79" s="8" t="n">
        <v>1968</v>
      </c>
      <c r="J79" s="9" t="n">
        <v>12</v>
      </c>
      <c r="K79" s="1" t="n">
        <v>3.02</v>
      </c>
      <c r="L79" s="1" t="n">
        <v>10624</v>
      </c>
      <c r="M79" s="1" t="n">
        <v>42.48</v>
      </c>
      <c r="N79" s="1" t="n">
        <v>2.59</v>
      </c>
      <c r="W79" s="1" t="s">
        <v>167</v>
      </c>
      <c r="X79" s="1" t="s">
        <v>136</v>
      </c>
      <c r="Y79" s="1" t="s">
        <v>192</v>
      </c>
      <c r="Z79" s="1" t="s">
        <v>192</v>
      </c>
      <c r="AA79" s="1" t="n">
        <v>100</v>
      </c>
      <c r="AB79" s="1" t="s">
        <v>185</v>
      </c>
    </row>
    <row r="80" customFormat="false" ht="15.75" hidden="false" customHeight="false" outlineLevel="0" collapsed="false">
      <c r="A80" s="6" t="s">
        <v>36</v>
      </c>
      <c r="B80" s="1" t="s">
        <v>193</v>
      </c>
      <c r="D80" s="1" t="s">
        <v>194</v>
      </c>
      <c r="E80" s="1" t="s">
        <v>29</v>
      </c>
      <c r="F80" s="1" t="s">
        <v>21</v>
      </c>
      <c r="G80" s="1" t="s">
        <v>42</v>
      </c>
      <c r="H80" s="1" t="s">
        <v>144</v>
      </c>
      <c r="I80" s="8" t="n">
        <v>1968</v>
      </c>
      <c r="J80" s="9" t="n">
        <v>12</v>
      </c>
      <c r="K80" s="1" t="n">
        <v>3.18</v>
      </c>
      <c r="L80" s="1" t="n">
        <v>10620</v>
      </c>
      <c r="M80" s="1" t="n">
        <v>42.78</v>
      </c>
      <c r="N80" s="1" t="n">
        <v>2.8</v>
      </c>
      <c r="W80" s="1" t="s">
        <v>167</v>
      </c>
      <c r="X80" s="1" t="s">
        <v>136</v>
      </c>
      <c r="Y80" s="1" t="s">
        <v>195</v>
      </c>
      <c r="Z80" s="1" t="s">
        <v>195</v>
      </c>
      <c r="AA80" s="1" t="n">
        <v>100</v>
      </c>
      <c r="AB80" s="1" t="s">
        <v>196</v>
      </c>
    </row>
  </sheetData>
  <mergeCells count="2">
    <mergeCell ref="P1:R1"/>
    <mergeCell ref="S1:U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2000-03-21T12:59:25Z</dcterms:created>
  <dc:creator/>
  <dc:description/>
  <dc:language>en-US</dc:language>
  <cp:lastModifiedBy>Ibrahim Ali Qureishi</cp:lastModifiedBy>
  <cp:lastPrinted>2000-03-22T19:22:52Z</cp:lastPrinted>
  <cp:revision>0</cp:revision>
  <dc:subject/>
  <dc:title/>
</cp:coreProperties>
</file>