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E-Approved" sheetId="1" state="visible" r:id="rId3"/>
    <sheet name="GasMat-Approved" sheetId="2" state="visible" r:id="rId4"/>
    <sheet name="GasBol-Approved" sheetId="3" state="visible" r:id="rId5"/>
  </sheets>
  <externalReferences>
    <externalReference r:id="rId6"/>
  </externalReferences>
  <definedNames>
    <definedName function="false" hidden="false" localSheetId="0" name="_xlnm.Print_Area" vbProcedure="false">'EPE-Approved'!$A$7:$H$67</definedName>
    <definedName function="false" hidden="false" localSheetId="0" name="_xlnm.Print_Titles" vbProcedure="false">'EPE-Approved'!$1:$6</definedName>
    <definedName function="false" hidden="false" localSheetId="2" name="_xlnm.Print_Area" vbProcedure="false">'GasBol-Approved'!$A$6:$G$74</definedName>
    <definedName function="false" hidden="false" localSheetId="2" name="_xlnm.Print_Titles" vbProcedure="false">'GasBol-Approved'!$1:$5</definedName>
    <definedName function="false" hidden="false" localSheetId="1" name="_xlnm.Print_Area" vbProcedure="false">'GasMat-Approved'!$A$7:$F$55</definedName>
    <definedName function="false" hidden="false" localSheetId="1" name="_xlnm.Print_Titles" vbProcedure="false">'GasMat-Approved'!$1:$6</definedName>
    <definedName function="false" hidden="false" name="Bolivia" vbProcedure="false">#REF!</definedName>
    <definedName function="false" hidden="false" name="Brazil" vbProcedure="false">#REF!</definedName>
    <definedName function="false" hidden="false" name="CPI" vbProcedure="false">[1]Turnkey!$BG$72</definedName>
    <definedName function="false" hidden="false" name="Dev_Fee1" vbProcedure="false">[1]Assm!$BG$72</definedName>
    <definedName function="false" hidden="false" name="Dev_Fee2" vbProcedure="false">[1]Assm!$BG$72</definedName>
    <definedName function="false" hidden="false" name="Dev_Fee3" vbProcedure="false">[1]Assm!$BG$72</definedName>
    <definedName function="false" hidden="false" name="Exit_Table" vbProcedure="false">#REF!</definedName>
    <definedName function="false" hidden="false" name="Fin_Table" vbProcedure="false">#REF!</definedName>
    <definedName function="false" hidden="false" name="Income" vbProcedure="false">#REF!</definedName>
    <definedName function="false" hidden="false" name="MOSYR2" vbProcedure="false">[1]Assm!$BG$72</definedName>
    <definedName function="false" hidden="false" name="Phase_I" vbProcedure="false">#REF!</definedName>
    <definedName function="false" hidden="false" name="Phase_II" vbProcedure="false">#REF!</definedName>
    <definedName function="false" hidden="false" name="Phase_III" vbProcedure="false">#REF!</definedName>
    <definedName function="false" hidden="false" name="Promote_Fee_New" vbProcedure="false">[1]Assm!$BG$72</definedName>
    <definedName function="false" hidden="false" name="Promote_Fee_Orig" vbProcedure="false">[1]Assm!$BG$72</definedName>
    <definedName function="false" hidden="false" name="Promote_Rate_New" vbProcedure="false">[1]Assm!$BG$72</definedName>
    <definedName function="false" hidden="false" name="Promote_Rate_Orig" vbProcedure="false">[1]Assm!$BG$72</definedName>
    <definedName function="false" hidden="false" name="Promote_Return_Orig" vbProcedure="false">[1]Assm!$BG$72</definedName>
    <definedName function="false" hidden="false" name="Turnkey_Table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<sst xmlns="http://schemas.openxmlformats.org/spreadsheetml/2006/main" count="570" uniqueCount="312">
  <si>
    <t xml:space="preserve">APPROVED CHANGE ORDER RECONCILIATION ANALYSIS</t>
  </si>
  <si>
    <t xml:space="preserve">EMPRESA PRODUTORA DE ENERGIA LTDA</t>
  </si>
  <si>
    <t xml:space="preserve">Cuiaba 480 MW Power Plant</t>
  </si>
  <si>
    <t xml:space="preserve">Approved Change Orders in Model</t>
  </si>
  <si>
    <t xml:space="preserve">Status as of</t>
  </si>
  <si>
    <t xml:space="preserve">Detail on when approved</t>
  </si>
  <si>
    <t xml:space="preserve">Total</t>
  </si>
  <si>
    <t xml:space="preserve">PCO-003 </t>
  </si>
  <si>
    <t xml:space="preserve">Fuel System Low Flash Consultant</t>
  </si>
  <si>
    <t xml:space="preserve">Approved</t>
  </si>
  <si>
    <t xml:space="preserve">PCO-004 </t>
  </si>
  <si>
    <t xml:space="preserve">Step-Up Transformer Design Changes</t>
  </si>
  <si>
    <t xml:space="preserve">PCO-005 </t>
  </si>
  <si>
    <t xml:space="preserve">Effluent Discharge Line</t>
  </si>
  <si>
    <t xml:space="preserve">PCO-009 </t>
  </si>
  <si>
    <t xml:space="preserve">Separate Site Access For Operations</t>
  </si>
  <si>
    <t xml:space="preserve">PCO-012 </t>
  </si>
  <si>
    <t xml:space="preserve">Cascading Blowdown</t>
  </si>
  <si>
    <t xml:space="preserve">PCO-016 </t>
  </si>
  <si>
    <t xml:space="preserve">Water Treatment Chemicals &amp; Safety Equipment</t>
  </si>
  <si>
    <t xml:space="preserve">PCO-023</t>
  </si>
  <si>
    <t xml:space="preserve">Credit To EPE For 8 Water Reducing Stations</t>
  </si>
  <si>
    <t xml:space="preserve">PCO-025 </t>
  </si>
  <si>
    <t xml:space="preserve">Operating Accords - Engineering Support</t>
  </si>
  <si>
    <t xml:space="preserve">PCO-026 </t>
  </si>
  <si>
    <t xml:space="preserve">Salvage Association Costs Trhough August 1999</t>
  </si>
  <si>
    <t xml:space="preserve">PCO-029 </t>
  </si>
  <si>
    <t xml:space="preserve">Power Supply For River Water Intake</t>
  </si>
  <si>
    <t xml:space="preserve">PCO-030 </t>
  </si>
  <si>
    <t xml:space="preserve">Water Treatment Intake, Pipeline And Treatment Plant</t>
  </si>
  <si>
    <t xml:space="preserve">PCO-031</t>
  </si>
  <si>
    <t xml:space="preserve">WTP-SCC Project Mgmt./Geotech. Investigation</t>
  </si>
  <si>
    <t xml:space="preserve">PCO-033 </t>
  </si>
  <si>
    <t xml:space="preserve">C/T Return Lube Oil Pump Contro Logic</t>
  </si>
  <si>
    <t xml:space="preserve">PCO-034 </t>
  </si>
  <si>
    <t xml:space="preserve">Pressure Switch For Lube Oil Pump Control Logic</t>
  </si>
  <si>
    <t xml:space="preserve">PCO-035 </t>
  </si>
  <si>
    <t xml:space="preserve">Additional Equip. For Coxipo Phase III Substation Bay</t>
  </si>
  <si>
    <t xml:space="preserve">PCO-036 </t>
  </si>
  <si>
    <t xml:space="preserve">Implementation Of Motor Hour-Meters Within The Teleperm</t>
  </si>
  <si>
    <t xml:space="preserve">PCO-038 </t>
  </si>
  <si>
    <t xml:space="preserve">SCC Extended Overheads For 7/15/99 PPL RFS</t>
  </si>
  <si>
    <t xml:space="preserve">PCO-041 </t>
  </si>
  <si>
    <t xml:space="preserve">Supply &amp; Installation Of 3rd Grit Chamber For Water Intake</t>
  </si>
  <si>
    <t xml:space="preserve">PCO-050 </t>
  </si>
  <si>
    <t xml:space="preserve">Redesign Of Effluent Lagoons by ETEP</t>
  </si>
  <si>
    <t xml:space="preserve">PCO-052</t>
  </si>
  <si>
    <t xml:space="preserve">Additional Road Design</t>
  </si>
  <si>
    <t xml:space="preserve">PCO-064 </t>
  </si>
  <si>
    <t xml:space="preserve">Installation Of Additional HICOM Card</t>
  </si>
  <si>
    <t xml:space="preserve">Sub Total as of 4-6-00</t>
  </si>
  <si>
    <t xml:space="preserve">PCO-006 </t>
  </si>
  <si>
    <t xml:space="preserve">Training of Operations &amp; Maintenance Personel</t>
  </si>
  <si>
    <t xml:space="preserve">Forecasted</t>
  </si>
  <si>
    <t xml:space="preserve">Agreed in Houston 12/13 June with Owners' knowledge &amp; approval</t>
  </si>
  <si>
    <t xml:space="preserve">PCO-008 </t>
  </si>
  <si>
    <t xml:space="preserve">I&amp;C Mod's Open Cycle Operation (Teleperm. Reprog.)</t>
  </si>
  <si>
    <t xml:space="preserve">PCO-017 </t>
  </si>
  <si>
    <t xml:space="preserve">Additional 0.625 Km Phase 1 Tranmission Line (Re-Route)</t>
  </si>
  <si>
    <t xml:space="preserve">Agreed in Houston 12/13 June with Owners' knowledge &amp; approval and netted against Amper credits</t>
  </si>
  <si>
    <t xml:space="preserve">PCO-018 </t>
  </si>
  <si>
    <t xml:space="preserve">Relocate 34.5 kV Line for Phase 2 Line to Utilize ROW</t>
  </si>
  <si>
    <t xml:space="preserve">PCO-021 </t>
  </si>
  <si>
    <t xml:space="preserve">Supply&amp;Installation of 3 Bays at Varxea Grande Substation</t>
  </si>
  <si>
    <t xml:space="preserve">PCO-028 </t>
  </si>
  <si>
    <t xml:space="preserve">Provide Conductivity Probe for Oil Water Separator</t>
  </si>
  <si>
    <t xml:space="preserve">PCO-039 </t>
  </si>
  <si>
    <t xml:space="preserve">Relocation of 2 CEMAT 138 kV Structures-Phase II T/L</t>
  </si>
  <si>
    <t xml:space="preserve">PCO-040 </t>
  </si>
  <si>
    <t xml:space="preserve">Relocation of CEMAT 13.8 kV Structures - Phase III T/L</t>
  </si>
  <si>
    <t xml:space="preserve">PCO-055 </t>
  </si>
  <si>
    <t xml:space="preserve">Study of Fuel Flash Point</t>
  </si>
  <si>
    <t xml:space="preserve">Settlement for Efluent System (PCO-20,27,53,56,57) (PCO-50 separately)</t>
  </si>
  <si>
    <t xml:space="preserve">Settlement made in April this year with knowledge of Owners</t>
  </si>
  <si>
    <t xml:space="preserve">PCO-065 </t>
  </si>
  <si>
    <t xml:space="preserve">CT Trips Signals at Coxipo Substation, Schlumberger Telemetering</t>
  </si>
  <si>
    <t xml:space="preserve">Non-existent</t>
  </si>
  <si>
    <t xml:space="preserve">Sub Total as of 6-22-00</t>
  </si>
  <si>
    <t xml:space="preserve">Delta</t>
  </si>
  <si>
    <t xml:space="preserve">PCO-013 </t>
  </si>
  <si>
    <t xml:space="preserve">Siemens Ltda. Cancellation Charge, Phase II design</t>
  </si>
  <si>
    <t xml:space="preserve">On 12/13 June meeting sent to dispute resolution; settled at 75/25 Owner / Contractor</t>
  </si>
  <si>
    <t xml:space="preserve">PCO-014 </t>
  </si>
  <si>
    <t xml:space="preserve">Relay protection duplication</t>
  </si>
  <si>
    <t xml:space="preserve">On 12/13 June meeting sent to dispute resolution; settled at 50/50 Owner / Contractor</t>
  </si>
  <si>
    <t xml:space="preserve">PCO-015 </t>
  </si>
  <si>
    <t xml:space="preserve">T&amp;D Communication Tower at Coxipo Substation</t>
  </si>
  <si>
    <t xml:space="preserve">PCO-048 </t>
  </si>
  <si>
    <t xml:space="preserve">Water Treatement Facility escalation - Inflation adjustment factor</t>
  </si>
  <si>
    <t xml:space="preserve">In accordance with Contract</t>
  </si>
  <si>
    <t xml:space="preserve">PCO-049 </t>
  </si>
  <si>
    <t xml:space="preserve">Design of sludge lagoons</t>
  </si>
  <si>
    <t xml:space="preserve">Requested by Owner</t>
  </si>
  <si>
    <t xml:space="preserve">PCO-063 </t>
  </si>
  <si>
    <t xml:space="preserve">Change in IPI Tax Law</t>
  </si>
  <si>
    <t xml:space="preserve">Required further review after meeting 12/13 June; in accordance with contract</t>
  </si>
  <si>
    <t xml:space="preserve">PCO-066 </t>
  </si>
  <si>
    <t xml:space="preserve">Supply and Installation of Precast ladders at RWL &amp; TWL</t>
  </si>
  <si>
    <t xml:space="preserve">Agreed on 28 Apr-00</t>
  </si>
  <si>
    <t xml:space="preserve">PCO-067 </t>
  </si>
  <si>
    <t xml:space="preserve">Design and installation of rope safety ladders at lagoon</t>
  </si>
  <si>
    <t xml:space="preserve">PCO-068 </t>
  </si>
  <si>
    <t xml:space="preserve">Supply and installation of smoke detectors at WTP &amp; electrical rooms</t>
  </si>
  <si>
    <t xml:space="preserve">PCO-071 </t>
  </si>
  <si>
    <t xml:space="preserve">Refund to Siemens for portion of Ph I LD's after re-measure and re-calculation</t>
  </si>
  <si>
    <t xml:space="preserve">Approved on 17-Aug-00; In accordance with contractor having right to improve, took out 10% markup</t>
  </si>
  <si>
    <t xml:space="preserve">PCO-073 </t>
  </si>
  <si>
    <t xml:space="preserve">Supply and install fence at river water intake structure for safety</t>
  </si>
  <si>
    <t xml:space="preserve">Approved on 17-Aug-00; Owner requested for safety precautions</t>
  </si>
  <si>
    <t xml:space="preserve">PCO-074 </t>
  </si>
  <si>
    <t xml:space="preserve">Supply and install shielded control cables at Coxipo substation</t>
  </si>
  <si>
    <t xml:space="preserve">Approved on 17-Jul-00. Owner requested</t>
  </si>
  <si>
    <t xml:space="preserve">PCO-075 </t>
  </si>
  <si>
    <t xml:space="preserve">inflation adjustment for Amper's Pahse III scope of work for T&amp;D contract</t>
  </si>
  <si>
    <t xml:space="preserve">According to contract, Owner picked-up 2/3 because different dates in contracts</t>
  </si>
  <si>
    <t xml:space="preserve">PCO-076 </t>
  </si>
  <si>
    <t xml:space="preserve">Settlement for Amper Claim related to additional costs of the Phase III scope of work</t>
  </si>
  <si>
    <t xml:space="preserve">Approved on 17-Jul-00. Close out between SCC/Amper/Owner on increased scope</t>
  </si>
  <si>
    <t xml:space="preserve">PCO-077 </t>
  </si>
  <si>
    <t xml:space="preserve">Credir to owner for reduction in Amper's Phase III substation scope</t>
  </si>
  <si>
    <t xml:space="preserve">Approved on 17-Aug-00</t>
  </si>
  <si>
    <t xml:space="preserve">PCO-078 </t>
  </si>
  <si>
    <t xml:space="preserve">Recover additional charges invoiced by salvage foundation after August 1999</t>
  </si>
  <si>
    <t xml:space="preserve">Approved on 17-Aug-00; Marine transportation insurance inspection</t>
  </si>
  <si>
    <t xml:space="preserve">PCO-079 </t>
  </si>
  <si>
    <t xml:space="preserve">Design, Procurement, Installation, Config. &amp; Commiss. Of Automation at Varzea grande</t>
  </si>
  <si>
    <t xml:space="preserve">Agreed on 21-Aug-00. Requested by Owner</t>
  </si>
  <si>
    <t xml:space="preserve">PCO-080</t>
  </si>
  <si>
    <t xml:space="preserve">Supply and Install Mono-Channel Radio System connecting EPE Control Room to CEMAT</t>
  </si>
  <si>
    <t xml:space="preserve">Approved in Oct-00. Requested by Owner</t>
  </si>
  <si>
    <t xml:space="preserve">Sub total as of 11-11-00</t>
  </si>
  <si>
    <t xml:space="preserve">Delta 11-11 and 04-06</t>
  </si>
  <si>
    <t xml:space="preserve">Delta 11-11 and 06-22</t>
  </si>
  <si>
    <t xml:space="preserve">GasOcidente do Mato Grosso Ltda.</t>
  </si>
  <si>
    <t xml:space="preserve">278 km natural gas pipeline</t>
  </si>
  <si>
    <t xml:space="preserve">PCO-001</t>
  </si>
  <si>
    <t xml:space="preserve">Survey / Engr For Addit'l Length</t>
  </si>
  <si>
    <t xml:space="preserve">PCO-002</t>
  </si>
  <si>
    <t xml:space="preserve">Survey / Engr For Reduced Length</t>
  </si>
  <si>
    <t xml:space="preserve">PCO-003</t>
  </si>
  <si>
    <t xml:space="preserve">Pipe Laydown And Storage Yard</t>
  </si>
  <si>
    <t xml:space="preserve">PCO-009</t>
  </si>
  <si>
    <t xml:space="preserve">Geotech. Investigation For River Crossing</t>
  </si>
  <si>
    <t xml:space="preserve">PCO-010</t>
  </si>
  <si>
    <t xml:space="preserve">Reroute Due To Landowner</t>
  </si>
  <si>
    <t xml:space="preserve">PCO-011</t>
  </si>
  <si>
    <t xml:space="preserve">Home Office Support For Survey Work</t>
  </si>
  <si>
    <t xml:space="preserve">PCO-014</t>
  </si>
  <si>
    <t xml:space="preserve">Eliminate Compressor Stations</t>
  </si>
  <si>
    <t xml:space="preserve">PCO-015</t>
  </si>
  <si>
    <t xml:space="preserve">Roberto Ibatta (IPE) Visit For ROW Changes</t>
  </si>
  <si>
    <t xml:space="preserve">PCO-016</t>
  </si>
  <si>
    <t xml:space="preserve">Inspect Piraputenga &amp; Santana Ridges</t>
  </si>
  <si>
    <t xml:space="preserve">PCO-017</t>
  </si>
  <si>
    <t xml:space="preserve">Ridges Core Samples</t>
  </si>
  <si>
    <t xml:space="preserve">PCO-018</t>
  </si>
  <si>
    <t xml:space="preserve">Reroute Pipeline In Ridges</t>
  </si>
  <si>
    <t xml:space="preserve">PCO-019</t>
  </si>
  <si>
    <t xml:space="preserve">Survey Land For Metering Station</t>
  </si>
  <si>
    <t xml:space="preserve">PCO-021</t>
  </si>
  <si>
    <t xml:space="preserve">Extended Overheads (42% Of $300)</t>
  </si>
  <si>
    <t xml:space="preserve">PCO-022</t>
  </si>
  <si>
    <t xml:space="preserve">Additional Inspection Staff (42% Of $1,650)</t>
  </si>
  <si>
    <t xml:space="preserve">Brazil Pipeline Contractor Standby Expenses</t>
  </si>
  <si>
    <t xml:space="preserve">PCO-024</t>
  </si>
  <si>
    <t xml:space="preserve">Brazil Pipeline Contractor Acceleration Expenses</t>
  </si>
  <si>
    <t xml:space="preserve">PCO-026</t>
  </si>
  <si>
    <t xml:space="preserve">Ridges - Pipe Purchase And 13 KM Reroute</t>
  </si>
  <si>
    <t xml:space="preserve">PCO-027</t>
  </si>
  <si>
    <t xml:space="preserve">SCC Overheads (42% Of $1,085)</t>
  </si>
  <si>
    <t xml:space="preserve">PCO-049</t>
  </si>
  <si>
    <t xml:space="preserve">Credit Owner For Camp Accomodations</t>
  </si>
  <si>
    <t xml:space="preserve">Sub-Total as of 4-6-00:</t>
  </si>
  <si>
    <t xml:space="preserve">Settlement referred to below was made by including Owners Rep in negotiation between SCC </t>
  </si>
  <si>
    <t xml:space="preserve">and Conduto / Preussag</t>
  </si>
  <si>
    <t xml:space="preserve">PCO-006</t>
  </si>
  <si>
    <t xml:space="preserve">Modifications to ENFAB separator Skid</t>
  </si>
  <si>
    <t xml:space="preserve">Agreed in Houston 12/13 June with Owners' knowledge &amp; approval, part of big settlement </t>
  </si>
  <si>
    <t xml:space="preserve">PCO-029</t>
  </si>
  <si>
    <t xml:space="preserve">Change in Brazilian Tax Legislation</t>
  </si>
  <si>
    <t xml:space="preserve">Agreed in Houston 12/13 June with Owners' knowledge &amp; approval, per contract</t>
  </si>
  <si>
    <t xml:space="preserve">PCO-030</t>
  </si>
  <si>
    <t xml:space="preserve">Increased Length of Directional Drilled Crossings (Cuiaba, Jauru &amp; Paraguay)</t>
  </si>
  <si>
    <t xml:space="preserve">Agreed in Houston 12/13 June with Owners' knowledge &amp; approval, part of big settlement</t>
  </si>
  <si>
    <t xml:space="preserve">Directional drill of Padre Ignacio River</t>
  </si>
  <si>
    <t xml:space="preserve">PCO-032</t>
  </si>
  <si>
    <t xml:space="preserve">Powercrete Coating of Pipes for Directional Drilled Crossings</t>
  </si>
  <si>
    <t xml:space="preserve">PCO-033</t>
  </si>
  <si>
    <t xml:space="preserve">Installation of Separator Skid Unit at KP-626 Facility</t>
  </si>
  <si>
    <t xml:space="preserve">PCO-035</t>
  </si>
  <si>
    <t xml:space="preserve">Additional Width of Shrink Sleeves</t>
  </si>
  <si>
    <t xml:space="preserve">PCO-036</t>
  </si>
  <si>
    <t xml:space="preserve">Support Services for Geological Investigation for Re-routes within the ridges</t>
  </si>
  <si>
    <t xml:space="preserve">PCO-037</t>
  </si>
  <si>
    <t xml:space="preserve">Relocate Ditching Crew Around Archaeological area at KP-385+900</t>
  </si>
  <si>
    <t xml:space="preserve">PCO-038</t>
  </si>
  <si>
    <t xml:space="preserve">Replace FBE Coated Pipe with Concrete Coated Pipe at KP-424 to KP-427</t>
  </si>
  <si>
    <t xml:space="preserve">PCO-039</t>
  </si>
  <si>
    <t xml:space="preserve">Increase in Concrete Coating requirements within Brazil </t>
  </si>
  <si>
    <t xml:space="preserve">PCO-041</t>
  </si>
  <si>
    <t xml:space="preserve">Pipeline Re-route from KP-523+850 tp KP-524-960</t>
  </si>
  <si>
    <t xml:space="preserve">PCO-053</t>
  </si>
  <si>
    <t xml:space="preserve">Replace FBE coated Pipe with Concrete Coated at KP 389</t>
  </si>
  <si>
    <t xml:space="preserve">PCO-054</t>
  </si>
  <si>
    <t xml:space="preserve">Material Casing - Road Crossing</t>
  </si>
  <si>
    <t xml:space="preserve">PCO-055</t>
  </si>
  <si>
    <t xml:space="preserve">Extra Bored Road Crossings</t>
  </si>
  <si>
    <t xml:space="preserve">PCO-058</t>
  </si>
  <si>
    <t xml:space="preserve">Relocate Stringing crew KP 619</t>
  </si>
  <si>
    <t xml:space="preserve">PCO-064</t>
  </si>
  <si>
    <t xml:space="preserve">Brasil Ridges Re-route Survey &amp; Alignment Sheets, Flagging Re-route, &amp; Survey</t>
  </si>
  <si>
    <t xml:space="preserve">Approved on 25-April-00; Requested and approved by M. Schulze</t>
  </si>
  <si>
    <t xml:space="preserve">PCO-065</t>
  </si>
  <si>
    <t xml:space="preserve">Purchase additional pipe material for directional drilling</t>
  </si>
  <si>
    <t xml:space="preserve">Pipe purchase was necessary for drilling and to avoid delays</t>
  </si>
  <si>
    <t xml:space="preserve">PCO-066</t>
  </si>
  <si>
    <t xml:space="preserve">Purchase additional pipe material - Mud return lines</t>
  </si>
  <si>
    <t xml:space="preserve">GasOriente Boliviano Ltda.</t>
  </si>
  <si>
    <t xml:space="preserve">362.1 km natural gas pipeline</t>
  </si>
  <si>
    <t xml:space="preserve">Approved Change Orders</t>
  </si>
  <si>
    <t xml:space="preserve">PCO-004</t>
  </si>
  <si>
    <t xml:space="preserve">Reroute Near San Matias</t>
  </si>
  <si>
    <t xml:space="preserve">PCO-005</t>
  </si>
  <si>
    <t xml:space="preserve">Reroute Near Indig. Peoples</t>
  </si>
  <si>
    <t xml:space="preserve">Eliminate Compressor Station</t>
  </si>
  <si>
    <t xml:space="preserve">PCO-007</t>
  </si>
  <si>
    <t xml:space="preserve">Hydraulic Calcs For Pipeline Volumes</t>
  </si>
  <si>
    <t xml:space="preserve">PCO-008</t>
  </si>
  <si>
    <t xml:space="preserve">Provide Master File Copies</t>
  </si>
  <si>
    <t xml:space="preserve">Produce Maps And Drawings</t>
  </si>
  <si>
    <t xml:space="preserve">Produce Master File Of ROW</t>
  </si>
  <si>
    <t xml:space="preserve">Meeting - La Paz 10/27/98</t>
  </si>
  <si>
    <t xml:space="preserve">PCO-012</t>
  </si>
  <si>
    <t xml:space="preserve">Meeting - La Paz 9/10/98</t>
  </si>
  <si>
    <t xml:space="preserve">PCO-013</t>
  </si>
  <si>
    <t xml:space="preserve">Meeting - La Paz 6/16/99</t>
  </si>
  <si>
    <t xml:space="preserve">Prepare Master File For Transredes</t>
  </si>
  <si>
    <t xml:space="preserve">Relocation Of Compressor Station From Protected Area</t>
  </si>
  <si>
    <t xml:space="preserve">Extended Overheads</t>
  </si>
  <si>
    <t xml:space="preserve">Additional Inspection Staff</t>
  </si>
  <si>
    <t xml:space="preserve">Contractor Standby Expenses</t>
  </si>
  <si>
    <t xml:space="preserve">PCO-020</t>
  </si>
  <si>
    <t xml:space="preserve">Pipeline Acceleration Expenses</t>
  </si>
  <si>
    <t xml:space="preserve">IPE Reroute Survey</t>
  </si>
  <si>
    <t xml:space="preserve">Helicopter For Environmental Survey</t>
  </si>
  <si>
    <t xml:space="preserve">SCC Overheads (Restated Agreement)</t>
  </si>
  <si>
    <t xml:space="preserve">PCO-059</t>
  </si>
  <si>
    <t xml:space="preserve">Subtotal as of April 6:</t>
  </si>
  <si>
    <t xml:space="preserve">Stand-by Changes due to Lack of Forestry Permits, 3 Days</t>
  </si>
  <si>
    <t xml:space="preserve">Lock-out from KP-113 to KP-290</t>
  </si>
  <si>
    <t xml:space="preserve">PCO-028</t>
  </si>
  <si>
    <t xml:space="preserve">Lock-Out from KP-352+744 to KP-353+222</t>
  </si>
  <si>
    <t xml:space="preserve">Lock-Out at KP-344+867</t>
  </si>
  <si>
    <t xml:space="preserve">Additional Length due to Re-Routes </t>
  </si>
  <si>
    <t xml:space="preserve">Additional Width of Shrink Sleeves, Bolivia</t>
  </si>
  <si>
    <t xml:space="preserve">Archaeological Investigation at KP-109</t>
  </si>
  <si>
    <t xml:space="preserve">Archaeological Investigation from KP-134+102 to KP-134+273</t>
  </si>
  <si>
    <t xml:space="preserve">Archaeological Investigation from KP-147+050 to KP-147+480</t>
  </si>
  <si>
    <t xml:space="preserve">Archaeological Investigation from KP-150+545 to KP-150+660</t>
  </si>
  <si>
    <t xml:space="preserve">Archaeological Investigation from KP-153+195 to KP-153+310</t>
  </si>
  <si>
    <t xml:space="preserve">PCO-040</t>
  </si>
  <si>
    <t xml:space="preserve">Archaeological Investigation from KP-147+105 to KP-147+416</t>
  </si>
  <si>
    <t xml:space="preserve">Archaeological Investigation from KP-147+080 to KP-147+138</t>
  </si>
  <si>
    <t xml:space="preserve">PCO-042</t>
  </si>
  <si>
    <t xml:space="preserve">Archaeological Investigation from KP-147+239 to KP-147+416</t>
  </si>
  <si>
    <t xml:space="preserve">PCO-043</t>
  </si>
  <si>
    <t xml:space="preserve">Archaeological Investigation from KP-147+417 to KP-147+450</t>
  </si>
  <si>
    <t xml:space="preserve">PCO-044</t>
  </si>
  <si>
    <t xml:space="preserve">Archaeological Investigation at San Juan Camp</t>
  </si>
  <si>
    <t xml:space="preserve">PCO-045</t>
  </si>
  <si>
    <t xml:space="preserve">Archaeological Investigation at KP-134</t>
  </si>
  <si>
    <t xml:space="preserve">PCO-046</t>
  </si>
  <si>
    <t xml:space="preserve">Archaeological Investigation from KP-155+148 to KP-156+800</t>
  </si>
  <si>
    <t xml:space="preserve">PCO-047</t>
  </si>
  <si>
    <t xml:space="preserve">Archaeological Investigation at KP-169</t>
  </si>
  <si>
    <t xml:space="preserve">PCO-048</t>
  </si>
  <si>
    <t xml:space="preserve">Archaeological Investigation from KP-154 to KP-174</t>
  </si>
  <si>
    <t xml:space="preserve">Archaeological Investigation at KP-155</t>
  </si>
  <si>
    <t xml:space="preserve">PCO-050</t>
  </si>
  <si>
    <t xml:space="preserve">Archaeological Investigation at Santa Helena Camp</t>
  </si>
  <si>
    <t xml:space="preserve">PCO-051</t>
  </si>
  <si>
    <t xml:space="preserve">Archaeological Investigation from KP-357+850 to KP-357+950</t>
  </si>
  <si>
    <t xml:space="preserve">Archaeological Investigation from KP-340+100 to KP-340+350</t>
  </si>
  <si>
    <t xml:space="preserve">PCO-056</t>
  </si>
  <si>
    <t xml:space="preserve">Stand-by KP-187, ROW and Grade Crews</t>
  </si>
  <si>
    <t xml:space="preserve">PCO-057</t>
  </si>
  <si>
    <t xml:space="preserve">Landowner Lock-out at KP-345+200, Tie-in Crew</t>
  </si>
  <si>
    <t xml:space="preserve">Disruption of Work at Santa Clara Community</t>
  </si>
  <si>
    <t xml:space="preserve">PCO-060</t>
  </si>
  <si>
    <t xml:space="preserve">Stand-by Charges due to lack of access from KP 113 - KP 221</t>
  </si>
  <si>
    <t xml:space="preserve">PCO-061</t>
  </si>
  <si>
    <t xml:space="preserve">Negative Bouyancy Lump Sum - See PCO-034</t>
  </si>
  <si>
    <t xml:space="preserve">PCO-062</t>
  </si>
  <si>
    <t xml:space="preserve">Clear Runway ext. San Matias</t>
  </si>
  <si>
    <t xml:space="preserve">PCO-063</t>
  </si>
  <si>
    <t xml:space="preserve">Stby Civil Unrest San Matias</t>
  </si>
  <si>
    <t xml:space="preserve">PCO-068</t>
  </si>
  <si>
    <t xml:space="preserve">Provide Assistance for Archeological </t>
  </si>
  <si>
    <t xml:space="preserve">PCO-072</t>
  </si>
  <si>
    <t xml:space="preserve">Drill Water Wells at San Miguelito</t>
  </si>
  <si>
    <t xml:space="preserve">PCO-097</t>
  </si>
  <si>
    <t xml:space="preserve">Place Signs Delineating Archaeological Sites</t>
  </si>
  <si>
    <t xml:space="preserve">Approved 11-Oct-00; Owner responsibility per contract</t>
  </si>
  <si>
    <t xml:space="preserve">PCO-112</t>
  </si>
  <si>
    <t xml:space="preserve">Provide Support for Owner’s Welding Auditors in Caceres</t>
  </si>
  <si>
    <t xml:space="preserve">Approved 11-Oct-00; Owner welding inspectors (costs of Parsons reps)</t>
  </si>
  <si>
    <t xml:space="preserve">PCO-114</t>
  </si>
  <si>
    <t xml:space="preserve">Topographical Survey at KP 75+902</t>
  </si>
  <si>
    <t xml:space="preserve">Approved 11-Oct-00</t>
  </si>
  <si>
    <t xml:space="preserve">PCO-123</t>
  </si>
  <si>
    <t xml:space="preserve">Road Work at Spreads 3 &amp; 4 as part of Owner Community Works</t>
  </si>
  <si>
    <t xml:space="preserve">Approved 11-Oct-00; Owner requested</t>
  </si>
</sst>
</file>

<file path=xl/styles.xml><?xml version="1.0" encoding="utf-8"?>
<styleSheet xmlns="http://schemas.openxmlformats.org/spreadsheetml/2006/main">
  <numFmts count="53">
    <numFmt numFmtId="164" formatCode="General"/>
    <numFmt numFmtId="165" formatCode="0.00000000000_)"/>
    <numFmt numFmtId="166" formatCode="0.000000000_)"/>
    <numFmt numFmtId="167" formatCode="0.0000000000_)"/>
    <numFmt numFmtId="168" formatCode="[$-409]#,##0_);[RED]\(#,##0\)"/>
    <numFmt numFmtId="169" formatCode="\$#,##0_);[RED]&quot;($&quot;#,##0\)"/>
    <numFmt numFmtId="170" formatCode="\X"/>
    <numFmt numFmtId="171" formatCode="#,###.##"/>
    <numFmt numFmtId="172" formatCode="m/d"/>
    <numFmt numFmtId="173" formatCode="0;[RED]0"/>
    <numFmt numFmtId="174" formatCode="#.##%"/>
    <numFmt numFmtId="175" formatCode="[$-409]#,##0.00_);[RED]\(#,##0.00\)"/>
    <numFmt numFmtId="176" formatCode="\$#,##0.00_);[RED]&quot;($&quot;#,##0.00\)"/>
    <numFmt numFmtId="177" formatCode="m\-d\-yy"/>
    <numFmt numFmtId="178" formatCode="_-* #,##0_-;\-* #,##0_-;_-* \-_-;_-@_-"/>
    <numFmt numFmtId="179" formatCode="_(* #,##0_);_(* \(#,##0\);_(* \-_);_(@_)"/>
    <numFmt numFmtId="180" formatCode="000\-00\-0000"/>
    <numFmt numFmtId="181" formatCode="#,###_)"/>
    <numFmt numFmtId="182" formatCode="00"/>
    <numFmt numFmtId="183" formatCode="0.000"/>
    <numFmt numFmtId="184" formatCode="_-* #,##0.00_-;\-* #,##0.00_-;_-* \-??_-;_-@_-"/>
    <numFmt numFmtId="185" formatCode="#,##0.00"/>
    <numFmt numFmtId="186" formatCode="_(* #,##0.00_);_(* \(#,##0.00\);_(* \-??_);_(@_)"/>
    <numFmt numFmtId="187" formatCode="_-\$* #,##0_-;&quot;-$&quot;* #,##0_-;_-\$* \-_-;_-@_-"/>
    <numFmt numFmtId="188" formatCode="0000"/>
    <numFmt numFmtId="189" formatCode="\$#,##0;[RED]&quot;-$&quot;#,##0"/>
    <numFmt numFmtId="190" formatCode="_(\$* #,##0_);_(\$* \(#,##0\);_(\$* \-_);_(@_)"/>
    <numFmt numFmtId="191" formatCode="#,##0.000_);\(#,##0.000\)"/>
    <numFmt numFmtId="192" formatCode="00\-000"/>
    <numFmt numFmtId="193" formatCode="#.#%"/>
    <numFmt numFmtId="194" formatCode="#,###"/>
    <numFmt numFmtId="195" formatCode="00\-000_)"/>
    <numFmt numFmtId="196" formatCode="_(* #,##0.0000_);_(* \(#,##0.0000\);_(* \-??_);_(@_)"/>
    <numFmt numFmtId="197" formatCode="_-\$* #,##0.00_-;&quot;-$&quot;* #,##0.00_-;_-\$* \-??_-;_-@_-"/>
    <numFmt numFmtId="198" formatCode="\$#,##0.00;[RED]&quot;-$&quot;#,##0.00"/>
    <numFmt numFmtId="199" formatCode="_(\$* #,##0.00_);_(\$* \(#,##0.00\);_(\$* \-??_);_(@_)"/>
    <numFmt numFmtId="200" formatCode="#,##0.000_);[RED]\(#,##0.000\)"/>
    <numFmt numFmtId="201" formatCode="0.00"/>
    <numFmt numFmtId="202" formatCode=";;;"/>
    <numFmt numFmtId="203" formatCode="[$-409]#,##0_);\(#,##0\)"/>
    <numFmt numFmtId="204" formatCode="0.00_)"/>
    <numFmt numFmtId="205" formatCode="General_)"/>
    <numFmt numFmtId="206" formatCode="#,##0"/>
    <numFmt numFmtId="207" formatCode="#,##0.0_);\(#,##0.0\)"/>
    <numFmt numFmtId="208" formatCode="#,##0.0000_);[RED]\(#,##0.0000\)"/>
    <numFmt numFmtId="209" formatCode="0"/>
    <numFmt numFmtId="210" formatCode="0.00%"/>
    <numFmt numFmtId="211" formatCode="[$-409]m/d/yyyy"/>
    <numFmt numFmtId="212" formatCode="[$-409]d\-mmm\-yy"/>
    <numFmt numFmtId="213" formatCode="\$#,##0_);&quot;($&quot;#,##0\)"/>
    <numFmt numFmtId="214" formatCode="[$-409]d\-mmm"/>
    <numFmt numFmtId="215" formatCode="\$#,##0"/>
    <numFmt numFmtId="216" formatCode="[$$-409]#,##0"/>
  </numFmts>
  <fonts count="5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10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211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7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7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2" fontId="57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2" fontId="57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9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9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9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3" fontId="57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9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57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58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3" fontId="5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3" fontId="5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3" fontId="5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3" fontId="5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212" fontId="57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3" fontId="5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5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3" fontId="5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5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57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5" fontId="5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6" fontId="9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226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02012000_Epe" xfId="21"/>
    <cellStyle name="?? [0]_94???_demand analysisrevised" xfId="22"/>
    <cellStyle name="?? [0]_94???_demand analysisrevised_02012000_Epe" xfId="23"/>
    <cellStyle name="?? [0]_??" xfId="24"/>
    <cellStyle name="?? [0]_???" xfId="25"/>
    <cellStyle name="?? [0]_?????" xfId="26"/>
    <cellStyle name="?? [0]_?????_02012000_Epe" xfId="27"/>
    <cellStyle name="?? [0]_?????_???" xfId="28"/>
    <cellStyle name="?? [0]_?????_???_02012000_Epe" xfId="29"/>
    <cellStyle name="?? [0]_?????_???_demand analysisrevised" xfId="30"/>
    <cellStyle name="?? [0]_?????_???_demand analysisrevised_02012000_Epe" xfId="31"/>
    <cellStyle name="?? [0]_?????_demand analysisrevised" xfId="32"/>
    <cellStyle name="?? [0]_?????_demand analysisrevised_02012000_Epe" xfId="33"/>
    <cellStyle name="?? [0]_???_02012000_Epe" xfId="34"/>
    <cellStyle name="?? [0]_???_demand analysisrevised" xfId="35"/>
    <cellStyle name="?? [0]_???_demand analysisrevised_02012000_Epe" xfId="36"/>
    <cellStyle name="?? [0]_??_02012000_Epe" xfId="37"/>
    <cellStyle name="?? [0]_??_demand analysisrevised" xfId="38"/>
    <cellStyle name="?? [0]_??_demand analysisrevised_02012000_Epe" xfId="39"/>
    <cellStyle name="?? [0]_dimon" xfId="40"/>
    <cellStyle name="?? [0]_dimon_02012000_Epe" xfId="41"/>
    <cellStyle name="?? [0]_form" xfId="42"/>
    <cellStyle name="?? [0]_form_02012000_Epe" xfId="43"/>
    <cellStyle name="?? [0]_form_demand analysisrevised" xfId="44"/>
    <cellStyle name="?? [0]_form_demand analysisrevised_02012000_Epe" xfId="45"/>
    <cellStyle name="?? [0]_laroux" xfId="46"/>
    <cellStyle name="?? [0]_laroux_02012000_Epe" xfId="47"/>
    <cellStyle name="?? [0]_laroux_1" xfId="48"/>
    <cellStyle name="?? [0]_laroux_1_demand analysisrevised" xfId="49"/>
    <cellStyle name="?? [0]_laroux_2" xfId="50"/>
    <cellStyle name="?? [0]_laroux_2_02012000_Epe" xfId="51"/>
    <cellStyle name="?? [0]_laroux_demand analysisrevised" xfId="52"/>
    <cellStyle name="?? [0]_laroux_demand analysisrevised_02012000_Epe" xfId="53"/>
    <cellStyle name="?? [0]_PERSONAL" xfId="54"/>
    <cellStyle name="?? [0]_PERSONAL_02012000_Epe" xfId="55"/>
    <cellStyle name="?? [0]_PERSONAL_1" xfId="56"/>
    <cellStyle name="?? [0]_PERSONAL_1_demand analysisrevised" xfId="57"/>
    <cellStyle name="?? [0]_PERSONAL_1_demand analysisrevised_02012000_Epe" xfId="58"/>
    <cellStyle name="?? [0]_PERSONAL_2" xfId="59"/>
    <cellStyle name="?? [0]_PERSONAL_2_02012000_Epe" xfId="60"/>
    <cellStyle name="?? [0]_PERSONAL_2_demand analysisrevised" xfId="61"/>
    <cellStyle name="?? [0]_PERSONAL_3" xfId="62"/>
    <cellStyle name="?? [0]_PERSONAL_3_02012000_Epe" xfId="63"/>
    <cellStyle name="?? [0]_PERSONAL_demand analysisrevised" xfId="64"/>
    <cellStyle name="?? [0]_PERSONAL_demand analysisrevised_02012000_Epe" xfId="65"/>
    <cellStyle name="?? [0]_Sheet2" xfId="66"/>
    <cellStyle name="?? [0]_Sheet2_02012000_Epe" xfId="67"/>
    <cellStyle name="??_94???" xfId="68"/>
    <cellStyle name="??_94???_02012000_Epe" xfId="69"/>
    <cellStyle name="??_94???_demand analysisrevised" xfId="70"/>
    <cellStyle name="??_94???_demand analysisrevised_02012000_Epe" xfId="71"/>
    <cellStyle name="??_970120" xfId="72"/>
    <cellStyle name="??_97???" xfId="73"/>
    <cellStyle name="??_?.????" xfId="74"/>
    <cellStyle name="??_??" xfId="75"/>
    <cellStyle name="??_???" xfId="76"/>
    <cellStyle name="??_????" xfId="77"/>
    <cellStyle name="??_?????" xfId="78"/>
    <cellStyle name="??_?????_02012000_Epe" xfId="79"/>
    <cellStyle name="??_?????_1" xfId="80"/>
    <cellStyle name="??_?????_2" xfId="81"/>
    <cellStyle name="??_?????_???" xfId="82"/>
    <cellStyle name="??_?????_???_02012000_Epe" xfId="83"/>
    <cellStyle name="??_?????_???_demand analysisrevised" xfId="84"/>
    <cellStyle name="??_?????_???_demand analysisrevised_02012000_Epe" xfId="85"/>
    <cellStyle name="??_?????_???_demand analysisrevised_1" xfId="86"/>
    <cellStyle name="??_?????_demand analysisrevised" xfId="87"/>
    <cellStyle name="??_?????_demand analysisrevised_02012000_Epe" xfId="88"/>
    <cellStyle name="??_?????_demand analysisrevised_1" xfId="89"/>
    <cellStyle name="??_????_1" xfId="90"/>
    <cellStyle name="??_???_demand analysisrevised" xfId="91"/>
    <cellStyle name="??_???_demand analysisrevised_02012000_Epe" xfId="92"/>
    <cellStyle name="??_???_demand analysisrevised_1" xfId="93"/>
    <cellStyle name="??_???_demand analysisrevised_1_02012000_Epe" xfId="94"/>
    <cellStyle name="??_??_02012000_Epe" xfId="95"/>
    <cellStyle name="??_??_1" xfId="96"/>
    <cellStyle name="??_??_????" xfId="97"/>
    <cellStyle name="??_??_????_demand analysisrevised" xfId="98"/>
    <cellStyle name="??_??_demand analysisrevised" xfId="99"/>
    <cellStyle name="??_??_demand analysisrevised_1" xfId="100"/>
    <cellStyle name="??_??_demand analysisrevised_2" xfId="101"/>
    <cellStyle name="??_??_demand analysisrevised_2_02012000_Epe" xfId="102"/>
    <cellStyle name="??_BEBU_GI" xfId="103"/>
    <cellStyle name="??_dimon" xfId="104"/>
    <cellStyle name="??_dimon_02012000_Epe" xfId="105"/>
    <cellStyle name="??_dimon_demand analysisrevised" xfId="106"/>
    <cellStyle name="??_form" xfId="107"/>
    <cellStyle name="??_form_02012000_Epe" xfId="108"/>
    <cellStyle name="??_form_demand analysisrevised" xfId="109"/>
    <cellStyle name="??_form_demand analysisrevised_02012000_Epe" xfId="110"/>
    <cellStyle name="??_form_demand analysisrevised_1" xfId="111"/>
    <cellStyle name="??_ga_PB" xfId="112"/>
    <cellStyle name="??_laroux" xfId="113"/>
    <cellStyle name="??_laroux_1" xfId="114"/>
    <cellStyle name="??_laroux_1_demand analysisrevised" xfId="115"/>
    <cellStyle name="??_laroux_1_demand analysisrevised_1" xfId="116"/>
    <cellStyle name="??_laroux_2" xfId="117"/>
    <cellStyle name="??_laroux_2_02012000_Epe" xfId="118"/>
    <cellStyle name="??_laroux_2_demand analysisrevised" xfId="119"/>
    <cellStyle name="??_laroux_3" xfId="120"/>
    <cellStyle name="??_laroux_4" xfId="121"/>
    <cellStyle name="??_laroux_5" xfId="122"/>
    <cellStyle name="??_laroux_6" xfId="123"/>
    <cellStyle name="??_laroux_7" xfId="124"/>
    <cellStyle name="??_laroux_8" xfId="125"/>
    <cellStyle name="??_laroux_demand analysisrevised" xfId="126"/>
    <cellStyle name="??_laroux_demand analysisrevised_02012000_Epe" xfId="127"/>
    <cellStyle name="??_laroux_demand analysisrevised_1" xfId="128"/>
    <cellStyle name="??_laroux_demand analysisrevised_1_02012000_Epe" xfId="129"/>
    <cellStyle name="??_PERSONAL" xfId="130"/>
    <cellStyle name="??_PERSONAL_02012000_Epe" xfId="131"/>
    <cellStyle name="??_PERSONAL_1" xfId="132"/>
    <cellStyle name="??_PERSONAL_1_demand analysisrevised" xfId="133"/>
    <cellStyle name="??_PERSONAL_1_demand analysisrevised_1" xfId="134"/>
    <cellStyle name="??_PERSONAL_1_demand analysisrevised_1_02012000_Epe" xfId="135"/>
    <cellStyle name="??_PERSONAL_2" xfId="136"/>
    <cellStyle name="??_PERSONAL_2_02012000_Epe" xfId="137"/>
    <cellStyle name="??_PERSONAL_2_demand analysisrevised" xfId="138"/>
    <cellStyle name="??_PERSONAL_2_demand analysisrevised_1" xfId="139"/>
    <cellStyle name="??_PERSONAL_3" xfId="140"/>
    <cellStyle name="??_PERSONAL_3_02012000_Epe" xfId="141"/>
    <cellStyle name="??_PERSONAL_3_demand analysisrevised" xfId="142"/>
    <cellStyle name="??_PERSONAL_4" xfId="143"/>
    <cellStyle name="??_PERSONAL_demand analysisrevised" xfId="144"/>
    <cellStyle name="??_PERSONAL_demand analysisrevised_1" xfId="145"/>
    <cellStyle name="??_PERSONAL_demand analysisrevised_1_02012000_Epe" xfId="146"/>
    <cellStyle name="??_Query11" xfId="147"/>
    <cellStyle name="??_Sheet1" xfId="148"/>
    <cellStyle name="??_Sheet1 (2)" xfId="149"/>
    <cellStyle name="??_Sheet2" xfId="150"/>
    <cellStyle name="??_Sheet2_02012000_Epe" xfId="151"/>
    <cellStyle name="??_Sheet2_demand analysisrevised" xfId="152"/>
    <cellStyle name="Actual Date" xfId="153"/>
    <cellStyle name="Actual Date_02012000_Epe" xfId="154"/>
    <cellStyle name="Comma [0]_12matrix" xfId="155"/>
    <cellStyle name="Comma [0]_12matrix_02012000_Epe" xfId="156"/>
    <cellStyle name="Comma [0]_1995" xfId="157"/>
    <cellStyle name="Comma [0]_1995_02012000_Epe" xfId="158"/>
    <cellStyle name="Comma [0]_A" xfId="159"/>
    <cellStyle name="Comma [0]_A_02012000_Epe" xfId="160"/>
    <cellStyle name="Comma [0]_A_dimon" xfId="161"/>
    <cellStyle name="Comma [0]_A_dimon_02012000_Epe" xfId="162"/>
    <cellStyle name="Comma [0]_ACTUAL" xfId="163"/>
    <cellStyle name="Comma [0]_ACTUAL NA -OBU" xfId="164"/>
    <cellStyle name="Comma [0]_Actual vs." xfId="165"/>
    <cellStyle name="Comma [0]_algasdefault" xfId="166"/>
    <cellStyle name="Comma [0]_Alternative1" xfId="167"/>
    <cellStyle name="Comma [0]_Alternative1_02012000_Epe" xfId="168"/>
    <cellStyle name="Comma [0]_Alternative1_1" xfId="169"/>
    <cellStyle name="Comma [0]_Alternative1_1_02012000_Epe" xfId="170"/>
    <cellStyle name="Comma [0]_App E" xfId="171"/>
    <cellStyle name="Comma [0]_Apr" xfId="172"/>
    <cellStyle name="Comma [0]_Apr_02012000_Epe" xfId="173"/>
    <cellStyle name="Comma [0]_Arapahoe" xfId="174"/>
    <cellStyle name="Comma [0]_Assumptions" xfId="175"/>
    <cellStyle name="Comma [0]_Assumptions_02012000_Epe" xfId="176"/>
    <cellStyle name="Comma [0]_bahiadefault" xfId="177"/>
    <cellStyle name="Comma [0]_Book3" xfId="178"/>
    <cellStyle name="Comma [0]_BOP" xfId="179"/>
    <cellStyle name="Comma [0]_BOP_02012000_Epe" xfId="180"/>
    <cellStyle name="Comma [0]_BOPBAL1" xfId="181"/>
    <cellStyle name="Comma [0]_BOPCBU" xfId="182"/>
    <cellStyle name="Comma [0]_BOPCBU (2)" xfId="183"/>
    <cellStyle name="Comma [0]_BOPCBU96" xfId="184"/>
    <cellStyle name="Comma [0]_BSAPPE.XLS" xfId="185"/>
    <cellStyle name="Comma [0]_Calculations" xfId="186"/>
    <cellStyle name="Comma [0]_Calculations (2)" xfId="187"/>
    <cellStyle name="Comma [0]_Calculations (2)_02012000_Epe" xfId="188"/>
    <cellStyle name="Comma [0]_Calculations II" xfId="189"/>
    <cellStyle name="Comma [0]_Calculations II_02012000_Epe" xfId="190"/>
    <cellStyle name="Comma [0]_Calculations III" xfId="191"/>
    <cellStyle name="Comma [0]_Calculations III_02012000_Epe" xfId="192"/>
    <cellStyle name="Comma [0]_Calculations_02012000_Epe" xfId="193"/>
    <cellStyle name="Comma [0]_Calculations_1" xfId="194"/>
    <cellStyle name="Comma [0]_Calculations_1_02012000_Epe" xfId="195"/>
    <cellStyle name="Comma [0]_CAPEX" xfId="196"/>
    <cellStyle name="Comma [0]_CAPEX94" xfId="197"/>
    <cellStyle name="Comma [0]_CBU BOX CHART V PLAN" xfId="198"/>
    <cellStyle name="Comma [0]_CCA" xfId="199"/>
    <cellStyle name="Comma [0]_CCA_02012000_Epe" xfId="200"/>
    <cellStyle name="Comma [0]_CCOCPX" xfId="201"/>
    <cellStyle name="Comma [0]_CHANGES.XLS" xfId="202"/>
    <cellStyle name="Comma [0]_Charts" xfId="203"/>
    <cellStyle name="Comma [0]_Charts_02012000_Epe" xfId="204"/>
    <cellStyle name="Comma [0]_Comm File" xfId="205"/>
    <cellStyle name="Comma [0]_Comm File_02012000_Epe" xfId="206"/>
    <cellStyle name="Comma [0]_coperdefault" xfId="207"/>
    <cellStyle name="Comma [0]_Corp method" xfId="208"/>
    <cellStyle name="Comma [0]_Corp method_02012000_Epe" xfId="209"/>
    <cellStyle name="Comma [0]_CTCUR" xfId="210"/>
    <cellStyle name="Comma [0]_CTCUR_02012000_Epe" xfId="211"/>
    <cellStyle name="Comma [0]_CUMPLTCH" xfId="212"/>
    <cellStyle name="Comma [0]_DEFAULT" xfId="213"/>
    <cellStyle name="Comma [0]_dimon" xfId="214"/>
    <cellStyle name="Comma [0]_dimon_02012000_Epe" xfId="215"/>
    <cellStyle name="Comma [0]_Dowell C1b" xfId="216"/>
    <cellStyle name="Comma [0]_Dowell-C1a" xfId="217"/>
    <cellStyle name="Comma [0]_E&amp;ONW1" xfId="218"/>
    <cellStyle name="Comma [0]_E&amp;ONW2" xfId="219"/>
    <cellStyle name="Comma [0]_E&amp;OOCPX" xfId="220"/>
    <cellStyle name="Comma [0]_emserdefault" xfId="221"/>
    <cellStyle name="Comma [0]_F&amp;COCPX" xfId="222"/>
    <cellStyle name="Comma [0]_FEBRUARY" xfId="223"/>
    <cellStyle name="Comma [0]_FF" xfId="224"/>
    <cellStyle name="Comma [0]_FP 20 A (1)" xfId="225"/>
    <cellStyle name="Comma [0]_FP 20 A (2)" xfId="226"/>
    <cellStyle name="Comma [0]_FP-20 (App. E)" xfId="227"/>
    <cellStyle name="Comma [0]_FP-20 (App.A) " xfId="228"/>
    <cellStyle name="Comma [0]_FP-20 (App.A) _02012000_Epe" xfId="229"/>
    <cellStyle name="Comma [0]_FP-20 (App.D)" xfId="230"/>
    <cellStyle name="Comma [0]_FP-20(App.B)" xfId="231"/>
    <cellStyle name="Comma [0]_FP-20(C1) (a)" xfId="232"/>
    <cellStyle name="Comma [0]_FP-20(C1) (a) (2)" xfId="233"/>
    <cellStyle name="Comma [0]_FP-20(C1) (a) (2)_02012000_Epe" xfId="234"/>
    <cellStyle name="Comma [0]_FP-20(C1) (b)" xfId="235"/>
    <cellStyle name="Comma [0]_FP-20(C1) (b) " xfId="236"/>
    <cellStyle name="Comma [0]_FP-20(C1) (b) (2)" xfId="237"/>
    <cellStyle name="Comma [0]_FP-20(C1) (b) (2)_02012000_Epe" xfId="238"/>
    <cellStyle name="Comma [0]_GCM" xfId="239"/>
    <cellStyle name="Comma [0]_GCM_02012000_Epe" xfId="240"/>
    <cellStyle name="Comma [0]_GenAssum" xfId="241"/>
    <cellStyle name="Comma [0]_GP C1a" xfId="242"/>
    <cellStyle name="Comma [0]_GP C1b" xfId="243"/>
    <cellStyle name="Comma [0]_GP_EI_3" xfId="244"/>
    <cellStyle name="Comma [0]_GQ C1A" xfId="245"/>
    <cellStyle name="Comma [0]_GQ C1B" xfId="246"/>
    <cellStyle name="Comma [0]_Inputs" xfId="247"/>
    <cellStyle name="Comma [0]_IPM C1b" xfId="248"/>
    <cellStyle name="Comma [0]_IPMC1a" xfId="249"/>
    <cellStyle name="Comma [0]_IS-Hold" xfId="250"/>
    <cellStyle name="Comma [0]_ITOCPX" xfId="251"/>
    <cellStyle name="Comma [0]_jancf" xfId="252"/>
    <cellStyle name="Comma [0]_JUNMTH55" xfId="253"/>
    <cellStyle name="Comma [0]_JUNMTH55_02012000_Epe" xfId="254"/>
    <cellStyle name="Comma [0]_JUNMTH57" xfId="255"/>
    <cellStyle name="Comma [0]_JUNMTH57_02012000_Epe" xfId="256"/>
    <cellStyle name="Comma [0]_JUNYTD55" xfId="257"/>
    <cellStyle name="Comma [0]_JUNYTD55_02012000_Epe" xfId="258"/>
    <cellStyle name="Comma [0]_JUNYTD57" xfId="259"/>
    <cellStyle name="Comma [0]_JUNYTD57_02012000_Epe" xfId="260"/>
    <cellStyle name="Comma [0]_laroux" xfId="261"/>
    <cellStyle name="Comma [0]_laroux_02012000_Epe" xfId="262"/>
    <cellStyle name="Comma [0]_laroux_1" xfId="263"/>
    <cellStyle name="Comma [0]_laroux_1995" xfId="264"/>
    <cellStyle name="Comma [0]_laroux_1995_02012000_Epe" xfId="265"/>
    <cellStyle name="Comma [0]_laroux_1_dimon" xfId="266"/>
    <cellStyle name="Comma [0]_laroux_1_dimon_02012000_Epe" xfId="267"/>
    <cellStyle name="Comma [0]_laroux_1_dimon_1" xfId="268"/>
    <cellStyle name="Comma [0]_laroux_1_dimon_1_02012000_Epe" xfId="269"/>
    <cellStyle name="Comma [0]_laroux_1_laroux" xfId="270"/>
    <cellStyle name="Comma [0]_laroux_1_laroux_02012000_Epe" xfId="271"/>
    <cellStyle name="Comma [0]_laroux_1_pldt" xfId="272"/>
    <cellStyle name="Comma [0]_laroux_1_pldt_02012000_Epe" xfId="273"/>
    <cellStyle name="Comma [0]_laroux_1_PLDT_dimon" xfId="274"/>
    <cellStyle name="Comma [0]_laroux_1_PLDT_dimon_02012000_Epe" xfId="275"/>
    <cellStyle name="Comma [0]_laroux_1_VERA" xfId="276"/>
    <cellStyle name="Comma [0]_laroux_1_VERA_02012000_Epe" xfId="277"/>
    <cellStyle name="Comma [0]_laroux_1_VIRUS-EDY" xfId="278"/>
    <cellStyle name="Comma [0]_laroux_1_VIRUS-EDY_02012000_Epe" xfId="279"/>
    <cellStyle name="Comma [0]_laroux_2" xfId="280"/>
    <cellStyle name="Comma [0]_laroux_2_02012000_Epe" xfId="281"/>
    <cellStyle name="Comma [0]_laroux_2_dimon" xfId="282"/>
    <cellStyle name="Comma [0]_laroux_2_dimon_1" xfId="283"/>
    <cellStyle name="Comma [0]_laroux_2_dimon_1_02012000_Epe" xfId="284"/>
    <cellStyle name="Comma [0]_laroux_2_dimon_2" xfId="285"/>
    <cellStyle name="Comma [0]_laroux_2_dimon_2_02012000_Epe" xfId="286"/>
    <cellStyle name="Comma [0]_laroux_2_laroux" xfId="287"/>
    <cellStyle name="Comma [0]_laroux_2_laroux_02012000_Epe" xfId="288"/>
    <cellStyle name="Comma [0]_laroux_2_laroux_dimon" xfId="289"/>
    <cellStyle name="Comma [0]_laroux_2_laroux_dimon_02012000_Epe" xfId="290"/>
    <cellStyle name="Comma [0]_laroux_2_pldt" xfId="291"/>
    <cellStyle name="Comma [0]_laroux_2_pldt_02012000_Epe" xfId="292"/>
    <cellStyle name="Comma [0]_laroux_2_VERA" xfId="293"/>
    <cellStyle name="Comma [0]_laroux_2_VERA_02012000_Epe" xfId="294"/>
    <cellStyle name="Comma [0]_laroux_3" xfId="295"/>
    <cellStyle name="Comma [0]_laroux_3_02012000_Epe" xfId="296"/>
    <cellStyle name="Comma [0]_laroux_3_dimon" xfId="297"/>
    <cellStyle name="Comma [0]_laroux_3_dimon_02012000_Epe" xfId="298"/>
    <cellStyle name="Comma [0]_laroux_dimon" xfId="299"/>
    <cellStyle name="Comma [0]_laroux_dimon_02012000_Epe" xfId="300"/>
    <cellStyle name="Comma [0]_laroux_dimon_1" xfId="301"/>
    <cellStyle name="Comma [0]_laroux_laroux" xfId="302"/>
    <cellStyle name="Comma [0]_laroux_laroux_02012000_Epe" xfId="303"/>
    <cellStyle name="Comma [0]_laroux_laroux_1" xfId="304"/>
    <cellStyle name="Comma [0]_laroux_laroux_dimon" xfId="305"/>
    <cellStyle name="Comma [0]_laroux_laroux_dimon_02012000_Epe" xfId="306"/>
    <cellStyle name="Comma [0]_laroux_MATERAL2" xfId="307"/>
    <cellStyle name="Comma [0]_laroux_MATERAL2_02012000_Epe" xfId="308"/>
    <cellStyle name="Comma [0]_laroux_MATERAL2_dimon" xfId="309"/>
    <cellStyle name="Comma [0]_laroux_MATERAL2_dimon_02012000_Epe" xfId="310"/>
    <cellStyle name="Comma [0]_laroux_MATERAL2_laroux" xfId="311"/>
    <cellStyle name="Comma [0]_laroux_MATERAL2_laroux_02012000_Epe" xfId="312"/>
    <cellStyle name="Comma [0]_laroux_MATERAL2_laroux_dimon" xfId="313"/>
    <cellStyle name="Comma [0]_laroux_MATERAL2_laroux_dimon_02012000_Epe" xfId="314"/>
    <cellStyle name="Comma [0]_laroux_MATERAL2_pldt" xfId="315"/>
    <cellStyle name="Comma [0]_laroux_MATERAL2_pldt_02012000_Epe" xfId="316"/>
    <cellStyle name="Comma [0]_laroux_MATERAL2_VERA" xfId="317"/>
    <cellStyle name="Comma [0]_laroux_MATERAL2_VERA_02012000_Epe" xfId="318"/>
    <cellStyle name="Comma [0]_laroux_MATERAL2_VIRUS-EDY" xfId="319"/>
    <cellStyle name="Comma [0]_laroux_MATERAL2_VIRUS-EDY_02012000_Epe" xfId="320"/>
    <cellStyle name="Comma [0]_laroux_mud plant bolted" xfId="321"/>
    <cellStyle name="Comma [0]_laroux_mud plant bolted_02012000_Epe" xfId="322"/>
    <cellStyle name="Comma [0]_laroux_mud plant bolted_dimon" xfId="323"/>
    <cellStyle name="Comma [0]_laroux_mud plant bolted_dimon_02012000_Epe" xfId="324"/>
    <cellStyle name="Comma [0]_laroux_mud plant bolted_dimon_1" xfId="325"/>
    <cellStyle name="Comma [0]_laroux_mud plant bolted_dimon_1_02012000_Epe" xfId="326"/>
    <cellStyle name="Comma [0]_laroux_pldt" xfId="327"/>
    <cellStyle name="Comma [0]_laroux_VERA" xfId="328"/>
    <cellStyle name="Comma [0]_laroux_VERA_02012000_Epe" xfId="329"/>
    <cellStyle name="Comma [0]_laroux_VERA_1" xfId="330"/>
    <cellStyle name="Comma [0]_laroux_VIRUS-EDY" xfId="331"/>
    <cellStyle name="Comma [0]_MATERAL2" xfId="332"/>
    <cellStyle name="Comma [0]_MATERAL2_02012000_Epe" xfId="333"/>
    <cellStyle name="Comma [0]_MATERAL2_dimon" xfId="334"/>
    <cellStyle name="Comma [0]_MATERAL2_dimon_02012000_Epe" xfId="335"/>
    <cellStyle name="Comma [0]_MATERAL2_dimon_1" xfId="336"/>
    <cellStyle name="Comma [0]_MATERAL2_dimon_1_02012000_Epe" xfId="337"/>
    <cellStyle name="Comma [0]_may98dcr" xfId="338"/>
    <cellStyle name="Comma [0]_MKGOCPX" xfId="339"/>
    <cellStyle name="Comma [0]_MOBCPX" xfId="340"/>
    <cellStyle name="Comma [0]_mud plant bolted" xfId="341"/>
    <cellStyle name="Comma [0]_mud plant bolted_02012000_Epe" xfId="342"/>
    <cellStyle name="Comma [0]_mud plant bolted_dimon" xfId="343"/>
    <cellStyle name="Comma [0]_mud plant bolted_dimon_02012000_Epe" xfId="344"/>
    <cellStyle name="Comma [0]_mud plant bolted_laroux" xfId="345"/>
    <cellStyle name="Comma [0]_mud plant bolted_laroux_02012000_Epe" xfId="346"/>
    <cellStyle name="Comma [0]_mud plant bolted_laroux_dimon" xfId="347"/>
    <cellStyle name="Comma [0]_mud plant bolted_laroux_dimon_02012000_Epe" xfId="348"/>
    <cellStyle name="Comma [0]_mud plant bolted_pldt" xfId="349"/>
    <cellStyle name="Comma [0]_mud plant bolted_pldt_02012000_Epe" xfId="350"/>
    <cellStyle name="Comma [0]_mud plant bolted_VERA" xfId="351"/>
    <cellStyle name="Comma [0]_mud plant bolted_VERA_02012000_Epe" xfId="352"/>
    <cellStyle name="Comma [0]_mud plant bolted_VIRUS-EDY" xfId="353"/>
    <cellStyle name="Comma [0]_mud plant bolted_VIRUS-EDY_02012000_Epe" xfId="354"/>
    <cellStyle name="Comma [0]_NA WITHOUT GOV'T &amp; PNX" xfId="355"/>
    <cellStyle name="Comma [0]_NA WITHOUT GOV'T &amp; PNX_02012000_Epe" xfId="356"/>
    <cellStyle name="Comma [0]_NAOBU10" xfId="357"/>
    <cellStyle name="Comma [0]_NAT ACCT" xfId="358"/>
    <cellStyle name="Comma [0]_NAT ACCT_02012000_Epe" xfId="359"/>
    <cellStyle name="Comma [0]_NSACTUAL.XLS" xfId="360"/>
    <cellStyle name="Comma [0]_NX00" xfId="361"/>
    <cellStyle name="Comma [0]_Odner" xfId="362"/>
    <cellStyle name="Comma [0]_Odner (2)" xfId="363"/>
    <cellStyle name="Comma [0]_Odner (2)_02012000_Epe" xfId="364"/>
    <cellStyle name="Comma [0]_Odner (3)" xfId="365"/>
    <cellStyle name="Comma [0]_Odner (3)_02012000_Epe" xfId="366"/>
    <cellStyle name="Comma [0]_Odner_02012000_Epe" xfId="367"/>
    <cellStyle name="Comma [0]_OSMOCPX" xfId="368"/>
    <cellStyle name="Comma [0]_Other Months" xfId="369"/>
    <cellStyle name="Comma [0]_Other Months_02012000_Epe" xfId="370"/>
    <cellStyle name="Comma [0]_Outlook" xfId="371"/>
    <cellStyle name="Comma [0]_Outlook_02012000_Epe" xfId="372"/>
    <cellStyle name="Comma [0]_pbdefault" xfId="373"/>
    <cellStyle name="Comma [0]_percentages" xfId="374"/>
    <cellStyle name="Comma [0]_PERSONAL" xfId="375"/>
    <cellStyle name="Comma [0]_PERSONAL_02012000_Epe" xfId="376"/>
    <cellStyle name="Comma [0]_PGMKOCPX" xfId="377"/>
    <cellStyle name="Comma [0]_PGNW1" xfId="378"/>
    <cellStyle name="Comma [0]_PGNW2" xfId="379"/>
    <cellStyle name="Comma [0]_PGNWOCPX" xfId="380"/>
    <cellStyle name="Comma [0]_Pink" xfId="381"/>
    <cellStyle name="Comma [0]_Pink_02012000_Epe" xfId="382"/>
    <cellStyle name="Comma [0]_Plan" xfId="383"/>
    <cellStyle name="Comma [0]_Plan_02012000_Epe" xfId="384"/>
    <cellStyle name="Comma [0]_PLANT" xfId="385"/>
    <cellStyle name="Comma [0]_PLDT" xfId="386"/>
    <cellStyle name="Comma [0]_PLDT_02012000_Epe" xfId="387"/>
    <cellStyle name="Comma [0]_pldt_1" xfId="388"/>
    <cellStyle name="Comma [0]_PLDT_1_dimon" xfId="389"/>
    <cellStyle name="Comma [0]_PLDT_1_dimon_02012000_Epe" xfId="390"/>
    <cellStyle name="Comma [0]_pldt_Calculations" xfId="391"/>
    <cellStyle name="Comma [0]_pldt_Calculations_02012000_Epe" xfId="392"/>
    <cellStyle name="Comma [0]_PLDT_dimon" xfId="393"/>
    <cellStyle name="Comma [0]_priccurv" xfId="394"/>
    <cellStyle name="Comma [0]_PROCDS&amp;G" xfId="395"/>
    <cellStyle name="Comma [0]_PROFILE4" xfId="396"/>
    <cellStyle name="Comma [0]_Projects" xfId="397"/>
    <cellStyle name="Comma [0]_Projects_02012000_Epe" xfId="398"/>
    <cellStyle name="Comma [0]_Quarter End Months" xfId="399"/>
    <cellStyle name="Comma [0]_Quarter End Months_02012000_Epe" xfId="400"/>
    <cellStyle name="Comma [0]_r1" xfId="401"/>
    <cellStyle name="Comma [0]_r1_02012000_Epe" xfId="402"/>
    <cellStyle name="Comma [0]_RFI" xfId="403"/>
    <cellStyle name="Comma [0]_RFI_02012000_Epe" xfId="404"/>
    <cellStyle name="Comma [0]_RFI_1" xfId="405"/>
    <cellStyle name="Comma [0]_RFI_1_02012000_Epe" xfId="406"/>
    <cellStyle name="Comma [0]_Sales Order" xfId="407"/>
    <cellStyle name="Comma [0]_Sales Order_02012000_Epe" xfId="408"/>
    <cellStyle name="Comma [0]_SATOCPX" xfId="409"/>
    <cellStyle name="Comma [0]_Sheet1" xfId="410"/>
    <cellStyle name="Comma [0]_Sheet1_02012000_Epe" xfId="411"/>
    <cellStyle name="Comma [0]_Sheet1_dimon" xfId="412"/>
    <cellStyle name="Comma [0]_Sheet1_dimon_02012000_Epe" xfId="413"/>
    <cellStyle name="Comma [0]_SHENREPT" xfId="414"/>
    <cellStyle name="Comma [0]_Snr. CO" xfId="415"/>
    <cellStyle name="Comma [0]_Snr. CO_02012000_Epe" xfId="416"/>
    <cellStyle name="Comma [0]_sprint contr" xfId="417"/>
    <cellStyle name="Comma [0]_sprint contr_02012000_Epe" xfId="418"/>
    <cellStyle name="Comma [0]_Subcont File" xfId="419"/>
    <cellStyle name="Comma [0]_Subcont File_02012000_Epe" xfId="420"/>
    <cellStyle name="Comma [0]_Summary Info" xfId="421"/>
    <cellStyle name="Comma [0]_Summary Info_02012000_Epe" xfId="422"/>
    <cellStyle name="Comma [0]_SUMPAGE" xfId="423"/>
    <cellStyle name="Comma [0]_TMSNW1" xfId="424"/>
    <cellStyle name="Comma [0]_TMSNW2" xfId="425"/>
    <cellStyle name="Comma [0]_TMSOCPX" xfId="426"/>
    <cellStyle name="Comma [0]_TOTAL MTH" xfId="427"/>
    <cellStyle name="Comma [0]_TOTAL MTH_02012000_Epe" xfId="428"/>
    <cellStyle name="Comma [0]_TOTAL YTD" xfId="429"/>
    <cellStyle name="Comma [0]_TOTAL YTD_02012000_Epe" xfId="430"/>
    <cellStyle name="Comma [0]_TRANSDSC.XLS" xfId="431"/>
    <cellStyle name="Comma [0]_TRANSFXA.XLS" xfId="432"/>
    <cellStyle name="Comma [0]_TRANSFXA.XLS_1" xfId="433"/>
    <cellStyle name="Comma [0]_TRANSFXA.XLS_1_02012000_Epe" xfId="434"/>
    <cellStyle name="Comma [0]_TRANSIME.XLS" xfId="435"/>
    <cellStyle name="Comma [0]_TRANSIME.XLS_TRANSDSC.XLS" xfId="436"/>
    <cellStyle name="Comma [0]_TRANSIME.XLS_TRANSDSC.XLS_02012000_Epe" xfId="437"/>
    <cellStyle name="Comma [0]_TRANSIME.XLS_TRANSFXA.XLS" xfId="438"/>
    <cellStyle name="Comma [0]_VIRUS-EDY" xfId="439"/>
    <cellStyle name="Comma [0]_VIRUS-EDY_02012000_Epe" xfId="440"/>
    <cellStyle name="Comma [0]_White" xfId="441"/>
    <cellStyle name="Comma [0]_White_02012000_Epe" xfId="442"/>
    <cellStyle name="Comma [0]_WO Var. &amp; Tot. Exp." xfId="443"/>
    <cellStyle name="Comma [0]_WO Var. &amp; Tot. Exp._02012000_Epe" xfId="444"/>
    <cellStyle name="Comma [0]_WSP" xfId="445"/>
    <cellStyle name="Comma [0]_yrcao" xfId="446"/>
    <cellStyle name="Comma [0]_yrcao_02012000_Epe" xfId="447"/>
    <cellStyle name="Comma [0]_YREND55" xfId="448"/>
    <cellStyle name="Comma [0]_YREND55_02012000_Epe" xfId="449"/>
    <cellStyle name="Comma [0]_YREND57" xfId="450"/>
    <cellStyle name="Comma [0]_YREND57_02012000_Epe" xfId="451"/>
    <cellStyle name="Comma [0]_YTDCUR" xfId="452"/>
    <cellStyle name="Comma [0]_YTDCUR_02012000_Epe" xfId="453"/>
    <cellStyle name="Comma_12matrix" xfId="454"/>
    <cellStyle name="Comma_12matrix_02012000_Epe" xfId="455"/>
    <cellStyle name="Comma_1995" xfId="456"/>
    <cellStyle name="Comma_1995_02012000_Epe" xfId="457"/>
    <cellStyle name="Comma_A" xfId="458"/>
    <cellStyle name="Comma_A_02012000_Epe" xfId="459"/>
    <cellStyle name="Comma_A_dimon" xfId="460"/>
    <cellStyle name="Comma_A_dimon_02012000_Epe" xfId="461"/>
    <cellStyle name="Comma_ACTUAL" xfId="462"/>
    <cellStyle name="Comma_ACTUAL NA -OBU" xfId="463"/>
    <cellStyle name="Comma_Actual vs." xfId="464"/>
    <cellStyle name="Comma_algasdefault" xfId="465"/>
    <cellStyle name="Comma_algasdefault_1" xfId="466"/>
    <cellStyle name="Comma_Alternative1" xfId="467"/>
    <cellStyle name="Comma_Alternative1_02012000_Epe" xfId="468"/>
    <cellStyle name="Comma_Alternative1_1" xfId="469"/>
    <cellStyle name="Comma_Alternative1_1_02012000_Epe" xfId="470"/>
    <cellStyle name="Comma_App E" xfId="471"/>
    <cellStyle name="Comma_Apr" xfId="472"/>
    <cellStyle name="Comma_Apr_02012000_Epe" xfId="473"/>
    <cellStyle name="Comma_Arapahoe" xfId="474"/>
    <cellStyle name="Comma_Assumptions" xfId="475"/>
    <cellStyle name="Comma_Assumptions_02012000_Epe" xfId="476"/>
    <cellStyle name="Comma_bahiadefault" xfId="477"/>
    <cellStyle name="Comma_bahiadefault_1" xfId="478"/>
    <cellStyle name="Comma_Book3" xfId="479"/>
    <cellStyle name="Comma_BOP" xfId="480"/>
    <cellStyle name="Comma_BOP_02012000_Epe" xfId="481"/>
    <cellStyle name="Comma_BOPBAL1" xfId="482"/>
    <cellStyle name="Comma_BOPCBU" xfId="483"/>
    <cellStyle name="Comma_BOPCBU (2)" xfId="484"/>
    <cellStyle name="Comma_BOPCBU96" xfId="485"/>
    <cellStyle name="Comma_BSAPPE.XLS" xfId="486"/>
    <cellStyle name="Comma_C-Cap intensity" xfId="487"/>
    <cellStyle name="Comma_C-Capex%rev" xfId="488"/>
    <cellStyle name="Comma_C-Line per Staff" xfId="489"/>
    <cellStyle name="Comma_C-lines distribution" xfId="490"/>
    <cellStyle name="Comma_C-Orig PLDT lines" xfId="491"/>
    <cellStyle name="Comma_C-Ret on Rev" xfId="492"/>
    <cellStyle name="Comma_C-ROACE" xfId="493"/>
    <cellStyle name="Comma_Calculations" xfId="494"/>
    <cellStyle name="Comma_Calculations (2)" xfId="495"/>
    <cellStyle name="Comma_Calculations (2)_02012000_Epe" xfId="496"/>
    <cellStyle name="Comma_Calculations II" xfId="497"/>
    <cellStyle name="Comma_Calculations II_02012000_Epe" xfId="498"/>
    <cellStyle name="Comma_Calculations III" xfId="499"/>
    <cellStyle name="Comma_Calculations III_02012000_Epe" xfId="500"/>
    <cellStyle name="Comma_Calculations_02012000_Epe" xfId="501"/>
    <cellStyle name="Comma_Calculations_1" xfId="502"/>
    <cellStyle name="Comma_Calculations_1_02012000_Epe" xfId="503"/>
    <cellStyle name="Comma_Capex" xfId="504"/>
    <cellStyle name="Comma_Capex per line" xfId="505"/>
    <cellStyle name="Comma_Capex per line_02012000_Epe" xfId="506"/>
    <cellStyle name="Comma_Capex%rev" xfId="507"/>
    <cellStyle name="Comma_Capex%rev_02012000_Epe" xfId="508"/>
    <cellStyle name="Comma_CAPEX94" xfId="509"/>
    <cellStyle name="Comma_Capex_02012000_Epe" xfId="510"/>
    <cellStyle name="Comma_CAPEX_dimon" xfId="511"/>
    <cellStyle name="Comma_CBU BOX CHART V PLAN" xfId="512"/>
    <cellStyle name="Comma_CCA" xfId="513"/>
    <cellStyle name="Comma_CCA_02012000_Epe" xfId="514"/>
    <cellStyle name="Comma_CCOCPX" xfId="515"/>
    <cellStyle name="Comma_CHANGES.XLS" xfId="516"/>
    <cellStyle name="Comma_Charts" xfId="517"/>
    <cellStyle name="Comma_Charts_02012000_Epe" xfId="518"/>
    <cellStyle name="Comma_Cht-Capex per line" xfId="519"/>
    <cellStyle name="Comma_Cht-Cum Real Opr Cf" xfId="520"/>
    <cellStyle name="Comma_Cht-Dep%Rev" xfId="521"/>
    <cellStyle name="Comma_Cht-Real Opr Cf" xfId="522"/>
    <cellStyle name="Comma_Cht-Rev dist" xfId="523"/>
    <cellStyle name="Comma_Cht-Rev p line" xfId="524"/>
    <cellStyle name="Comma_Cht-Rev per Staff" xfId="525"/>
    <cellStyle name="Comma_Cht-Staff cost%revenue" xfId="526"/>
    <cellStyle name="Comma_Comm File" xfId="527"/>
    <cellStyle name="Comma_Comm File_02012000_Epe" xfId="528"/>
    <cellStyle name="Comma_coperdefault" xfId="529"/>
    <cellStyle name="Comma_coperdefault_1" xfId="530"/>
    <cellStyle name="Comma_Corp method" xfId="531"/>
    <cellStyle name="Comma_Corp method_02012000_Epe" xfId="532"/>
    <cellStyle name="Comma_CROCF" xfId="533"/>
    <cellStyle name="Comma_CROCF_02012000_Epe" xfId="534"/>
    <cellStyle name="Comma_CTCUR" xfId="535"/>
    <cellStyle name="Comma_CTCUR_02012000_Epe" xfId="536"/>
    <cellStyle name="Comma_Cum Real Opr Cf" xfId="537"/>
    <cellStyle name="Comma_Cum Real Opr Cf_02012000_Epe" xfId="538"/>
    <cellStyle name="Comma_CUMPLTCH" xfId="539"/>
    <cellStyle name="Comma_DEFAULT" xfId="540"/>
    <cellStyle name="Comma_Demand Fcst." xfId="541"/>
    <cellStyle name="Comma_Demand Fcst._02012000_Epe" xfId="542"/>
    <cellStyle name="Comma_Dep%Rev" xfId="543"/>
    <cellStyle name="Comma_Dep%Rev_02012000_Epe" xfId="544"/>
    <cellStyle name="Comma_dimon" xfId="545"/>
    <cellStyle name="Comma_dimon_02012000_Epe" xfId="546"/>
    <cellStyle name="Comma_Dowell C1b" xfId="547"/>
    <cellStyle name="Comma_Dowell-C1a" xfId="548"/>
    <cellStyle name="Comma_E&amp;ONW1" xfId="549"/>
    <cellStyle name="Comma_E&amp;ONW2" xfId="550"/>
    <cellStyle name="Comma_E&amp;OOCPX" xfId="551"/>
    <cellStyle name="Comma_emserdefault" xfId="552"/>
    <cellStyle name="Comma_emserdefault_1" xfId="553"/>
    <cellStyle name="Comma_EPS" xfId="554"/>
    <cellStyle name="Comma_EPS_02012000_Epe" xfId="555"/>
    <cellStyle name="Comma_F&amp;COCPX" xfId="556"/>
    <cellStyle name="Comma_FEBRUARY" xfId="557"/>
    <cellStyle name="Comma_FF" xfId="558"/>
    <cellStyle name="Comma_FP 20 A (1)" xfId="559"/>
    <cellStyle name="Comma_FP 20 A (2)" xfId="560"/>
    <cellStyle name="Comma_FP-20 (App. E)" xfId="561"/>
    <cellStyle name="Comma_FP-20 (App.A) " xfId="562"/>
    <cellStyle name="Comma_FP-20 (App.A) _02012000_Epe" xfId="563"/>
    <cellStyle name="Comma_FP-20 (App.D)" xfId="564"/>
    <cellStyle name="Comma_FP-20(App.B)" xfId="565"/>
    <cellStyle name="Comma_FP-20(C1) (a)" xfId="566"/>
    <cellStyle name="Comma_FP-20(C1) (a) (2)" xfId="567"/>
    <cellStyle name="Comma_FP-20(C1) (a) (2)_02012000_Epe" xfId="568"/>
    <cellStyle name="Comma_FP-20(C1) (b)" xfId="569"/>
    <cellStyle name="Comma_FP-20(C1) (b) " xfId="570"/>
    <cellStyle name="Comma_FP-20(C1) (b) (2)" xfId="571"/>
    <cellStyle name="Comma_FP-20(C1) (b) (2)_02012000_Epe" xfId="572"/>
    <cellStyle name="Comma_GCM" xfId="573"/>
    <cellStyle name="Comma_GCM_02012000_Epe" xfId="574"/>
    <cellStyle name="Comma_GenAssum" xfId="575"/>
    <cellStyle name="Comma_GP C1a" xfId="576"/>
    <cellStyle name="Comma_GP C1b" xfId="577"/>
    <cellStyle name="Comma_GP_EI_3" xfId="578"/>
    <cellStyle name="Comma_GQ C1A" xfId="579"/>
    <cellStyle name="Comma_GQ C1B" xfId="580"/>
    <cellStyle name="Comma_Inputs" xfId="581"/>
    <cellStyle name="Comma_IPM C1b" xfId="582"/>
    <cellStyle name="Comma_IPMC1a" xfId="583"/>
    <cellStyle name="Comma_IRR" xfId="584"/>
    <cellStyle name="Comma_IRR_02012000_Epe" xfId="585"/>
    <cellStyle name="Comma_IS-Hold" xfId="586"/>
    <cellStyle name="Comma_ITOCPX" xfId="587"/>
    <cellStyle name="Comma_jancf" xfId="588"/>
    <cellStyle name="Comma_JUNMTH55" xfId="589"/>
    <cellStyle name="Comma_JUNMTH55_02012000_Epe" xfId="590"/>
    <cellStyle name="Comma_JUNMTH57" xfId="591"/>
    <cellStyle name="Comma_JUNMTH57_02012000_Epe" xfId="592"/>
    <cellStyle name="Comma_JUNYTD55" xfId="593"/>
    <cellStyle name="Comma_JUNYTD55_02012000_Epe" xfId="594"/>
    <cellStyle name="Comma_JUNYTD57" xfId="595"/>
    <cellStyle name="Comma_JUNYTD57_02012000_Epe" xfId="596"/>
    <cellStyle name="Comma_laroux" xfId="597"/>
    <cellStyle name="Comma_laroux_02012000_Epe" xfId="598"/>
    <cellStyle name="Comma_laroux_1" xfId="599"/>
    <cellStyle name="Comma_laroux_1995" xfId="600"/>
    <cellStyle name="Comma_laroux_1995_02012000_Epe" xfId="601"/>
    <cellStyle name="Comma_laroux_1_dimon" xfId="602"/>
    <cellStyle name="Comma_laroux_1_dimon_02012000_Epe" xfId="603"/>
    <cellStyle name="Comma_laroux_1_dimon_1" xfId="604"/>
    <cellStyle name="Comma_laroux_1_dimon_1_02012000_Epe" xfId="605"/>
    <cellStyle name="Comma_laroux_1_laroux" xfId="606"/>
    <cellStyle name="Comma_laroux_1_laroux_02012000_Epe" xfId="607"/>
    <cellStyle name="Comma_laroux_1_pldt" xfId="608"/>
    <cellStyle name="Comma_laroux_1_pldt_1" xfId="609"/>
    <cellStyle name="Comma_laroux_1_pldt_1_02012000_Epe" xfId="610"/>
    <cellStyle name="Comma_laroux_1_PLDT_dimon" xfId="611"/>
    <cellStyle name="Comma_laroux_1_PLDT_dimon_02012000_Epe" xfId="612"/>
    <cellStyle name="Comma_laroux_1_VERA" xfId="613"/>
    <cellStyle name="Comma_laroux_1_VERA_1" xfId="614"/>
    <cellStyle name="Comma_laroux_1_VERA_1_02012000_Epe" xfId="615"/>
    <cellStyle name="Comma_laroux_1_VIRUS-EDY" xfId="616"/>
    <cellStyle name="Comma_laroux_1_VIRUS-EDY_02012000_Epe" xfId="617"/>
    <cellStyle name="Comma_laroux_2" xfId="618"/>
    <cellStyle name="Comma_laroux_2_dimon" xfId="619"/>
    <cellStyle name="Comma_laroux_2_dimon_1" xfId="620"/>
    <cellStyle name="Comma_laroux_2_dimon_1_02012000_Epe" xfId="621"/>
    <cellStyle name="Comma_laroux_2_dimon_2" xfId="622"/>
    <cellStyle name="Comma_laroux_2_dimon_2_02012000_Epe" xfId="623"/>
    <cellStyle name="Comma_laroux_2_laroux" xfId="624"/>
    <cellStyle name="Comma_laroux_2_laroux_02012000_Epe" xfId="625"/>
    <cellStyle name="Comma_laroux_2_laroux_dimon" xfId="626"/>
    <cellStyle name="Comma_laroux_2_laroux_dimon_02012000_Epe" xfId="627"/>
    <cellStyle name="Comma_laroux_2_pldt" xfId="628"/>
    <cellStyle name="Comma_laroux_2_pldt_02012000_Epe" xfId="629"/>
    <cellStyle name="Comma_laroux_2_pldt_1" xfId="630"/>
    <cellStyle name="Comma_laroux_2_pldt_1_02012000_Epe" xfId="631"/>
    <cellStyle name="Comma_laroux_2_PLDT_dimon" xfId="632"/>
    <cellStyle name="Comma_laroux_2_PLDT_dimon_02012000_Epe" xfId="633"/>
    <cellStyle name="Comma_laroux_2_VERA" xfId="634"/>
    <cellStyle name="Comma_laroux_2_VERA_1" xfId="635"/>
    <cellStyle name="Comma_laroux_2_VERA_1_02012000_Epe" xfId="636"/>
    <cellStyle name="Comma_laroux_3" xfId="637"/>
    <cellStyle name="Comma_laroux_3_02012000_Epe" xfId="638"/>
    <cellStyle name="Comma_laroux_3_dimon" xfId="639"/>
    <cellStyle name="Comma_laroux_3_dimon_02012000_Epe" xfId="640"/>
    <cellStyle name="Comma_laroux_3_dimon_1" xfId="641"/>
    <cellStyle name="Comma_laroux_3_dimon_1_02012000_Epe" xfId="642"/>
    <cellStyle name="Comma_laroux_3_dimon_2" xfId="643"/>
    <cellStyle name="Comma_laroux_3_dimon_2_02012000_Epe" xfId="644"/>
    <cellStyle name="Comma_laroux_dimon" xfId="645"/>
    <cellStyle name="Comma_laroux_dimon_02012000_Epe" xfId="646"/>
    <cellStyle name="Comma_laroux_dimon_1" xfId="647"/>
    <cellStyle name="Comma_laroux_laroux" xfId="648"/>
    <cellStyle name="Comma_laroux_laroux_02012000_Epe" xfId="649"/>
    <cellStyle name="Comma_laroux_laroux_1" xfId="650"/>
    <cellStyle name="Comma_laroux_laroux_dimon" xfId="651"/>
    <cellStyle name="Comma_laroux_laroux_dimon_02012000_Epe" xfId="652"/>
    <cellStyle name="Comma_laroux_pldt" xfId="653"/>
    <cellStyle name="Comma_laroux_pldt_1" xfId="654"/>
    <cellStyle name="Comma_laroux_pldt_1_02012000_Epe" xfId="655"/>
    <cellStyle name="Comma_laroux_VERA" xfId="656"/>
    <cellStyle name="Comma_laroux_VERA_02012000_Epe" xfId="657"/>
    <cellStyle name="Comma_laroux_VERA_1" xfId="658"/>
    <cellStyle name="Comma_laroux_VIRUS-EDY" xfId="659"/>
    <cellStyle name="Comma_Line Inst." xfId="660"/>
    <cellStyle name="Comma_Line Inst._02012000_Epe" xfId="661"/>
    <cellStyle name="Comma_MATERAL2" xfId="662"/>
    <cellStyle name="Comma_MATERAL2_02012000_Epe" xfId="663"/>
    <cellStyle name="Comma_MATERAL2_dimon" xfId="664"/>
    <cellStyle name="Comma_MATERAL2_dimon_02012000_Epe" xfId="665"/>
    <cellStyle name="Comma_MATERAL2_dimon_1" xfId="666"/>
    <cellStyle name="Comma_MATERAL2_dimon_1_02012000_Epe" xfId="667"/>
    <cellStyle name="Comma_may98dcr" xfId="668"/>
    <cellStyle name="Comma_MKGOCPX" xfId="669"/>
    <cellStyle name="Comma_Mkt Shr" xfId="670"/>
    <cellStyle name="Comma_Mkt Shr_02012000_Epe" xfId="671"/>
    <cellStyle name="Comma_MOBCPX" xfId="672"/>
    <cellStyle name="Comma_mud plant bolted" xfId="673"/>
    <cellStyle name="Comma_NA WITHOUT GOV'T &amp; PNX" xfId="674"/>
    <cellStyle name="Comma_NA WITHOUT GOV'T &amp; PNX_02012000_Epe" xfId="675"/>
    <cellStyle name="Comma_NAOBU10" xfId="676"/>
    <cellStyle name="Comma_NAT ACCT" xfId="677"/>
    <cellStyle name="Comma_NAT ACCT_02012000_Epe" xfId="678"/>
    <cellStyle name="Comma_NCR-C&amp;W Val" xfId="679"/>
    <cellStyle name="Comma_NCR-C&amp;W Val_02012000_Epe" xfId="680"/>
    <cellStyle name="Comma_NCR-Cap intensity" xfId="681"/>
    <cellStyle name="Comma_NCR-Cap intensity_02012000_Epe" xfId="682"/>
    <cellStyle name="Comma_NCR-Line per Staff" xfId="683"/>
    <cellStyle name="Comma_NCR-Line per Staff_02012000_Epe" xfId="684"/>
    <cellStyle name="Comma_NCR-Rev dist" xfId="685"/>
    <cellStyle name="Comma_NCR-Rev dist_02012000_Epe" xfId="686"/>
    <cellStyle name="Comma_NSACTUAL.XLS" xfId="687"/>
    <cellStyle name="Comma_NX00" xfId="688"/>
    <cellStyle name="Comma_Odner" xfId="689"/>
    <cellStyle name="Comma_Odner (2)" xfId="690"/>
    <cellStyle name="Comma_Odner (2)_02012000_Epe" xfId="691"/>
    <cellStyle name="Comma_Odner (3)" xfId="692"/>
    <cellStyle name="Comma_Odner (3)_02012000_Epe" xfId="693"/>
    <cellStyle name="Comma_Odner_02012000_Epe" xfId="694"/>
    <cellStyle name="Comma_Op Cost Break" xfId="695"/>
    <cellStyle name="Comma_Op Cost Break_02012000_Epe" xfId="696"/>
    <cellStyle name="Comma_OSMOCPX" xfId="697"/>
    <cellStyle name="Comma_Other Months" xfId="698"/>
    <cellStyle name="Comma_Other Months_02012000_Epe" xfId="699"/>
    <cellStyle name="Comma_Outlook" xfId="700"/>
    <cellStyle name="Comma_Outlook_02012000_Epe" xfId="701"/>
    <cellStyle name="Comma_pbdefault" xfId="702"/>
    <cellStyle name="Comma_pbdefault_1" xfId="703"/>
    <cellStyle name="Comma_percentages" xfId="704"/>
    <cellStyle name="Comma_PERSONAL" xfId="705"/>
    <cellStyle name="Comma_PERSONAL_02012000_Epe" xfId="706"/>
    <cellStyle name="Comma_PGMKOCPX" xfId="707"/>
    <cellStyle name="Comma_PGNW1" xfId="708"/>
    <cellStyle name="Comma_PGNW2" xfId="709"/>
    <cellStyle name="Comma_PGNWOCPX" xfId="710"/>
    <cellStyle name="Comma_Pink" xfId="711"/>
    <cellStyle name="Comma_Pink_02012000_Epe" xfId="712"/>
    <cellStyle name="Comma_Plan" xfId="713"/>
    <cellStyle name="Comma_Plan_02012000_Epe" xfId="714"/>
    <cellStyle name="Comma_PLANT" xfId="715"/>
    <cellStyle name="Comma_PLDT" xfId="716"/>
    <cellStyle name="Comma_PLDT_02012000_Epe" xfId="717"/>
    <cellStyle name="Comma_pldt_1" xfId="718"/>
    <cellStyle name="Comma_PLDT_1_dimon" xfId="719"/>
    <cellStyle name="Comma_PLDT_1_dimon_02012000_Epe" xfId="720"/>
    <cellStyle name="Comma_pldt_2" xfId="721"/>
    <cellStyle name="Comma_pldt_Calculations" xfId="722"/>
    <cellStyle name="Comma_pldt_Calculations_02012000_Epe" xfId="723"/>
    <cellStyle name="Comma_PLDT_dimon" xfId="724"/>
    <cellStyle name="Comma_priccurv" xfId="725"/>
    <cellStyle name="Comma_PROCDS&amp;G" xfId="726"/>
    <cellStyle name="Comma_PROFILE4" xfId="727"/>
    <cellStyle name="Comma_Projects" xfId="728"/>
    <cellStyle name="Comma_Projects_02012000_Epe" xfId="729"/>
    <cellStyle name="Comma_Quarter End Months" xfId="730"/>
    <cellStyle name="Comma_Quarter End Months_02012000_Epe" xfId="731"/>
    <cellStyle name="Comma_r1" xfId="732"/>
    <cellStyle name="Comma_r1_02012000_Epe" xfId="733"/>
    <cellStyle name="Comma_Real Opr Cf" xfId="734"/>
    <cellStyle name="Comma_Real Opr Cf_02012000_Epe" xfId="735"/>
    <cellStyle name="Comma_Real Rev per Staff (1)" xfId="736"/>
    <cellStyle name="Comma_Real Rev per Staff (1)_02012000_Epe" xfId="737"/>
    <cellStyle name="Comma_Real Rev per Staff (2)" xfId="738"/>
    <cellStyle name="Comma_Real Rev per Staff (2)_02012000_Epe" xfId="739"/>
    <cellStyle name="Comma_Region 2-C&amp;W" xfId="740"/>
    <cellStyle name="Comma_Region 2-C&amp;W_02012000_Epe" xfId="741"/>
    <cellStyle name="Comma_Return on Rev" xfId="742"/>
    <cellStyle name="Comma_Return on Rev_02012000_Epe" xfId="743"/>
    <cellStyle name="Comma_Rev p line" xfId="744"/>
    <cellStyle name="Comma_Rev p line_02012000_Epe" xfId="745"/>
    <cellStyle name="Comma_RFI" xfId="746"/>
    <cellStyle name="Comma_RFI_02012000_Epe" xfId="747"/>
    <cellStyle name="Comma_RFI_1" xfId="748"/>
    <cellStyle name="Comma_RFI_1_02012000_Epe" xfId="749"/>
    <cellStyle name="Comma_ROACE" xfId="750"/>
    <cellStyle name="Comma_ROACE_02012000_Epe" xfId="751"/>
    <cellStyle name="Comma_ROCF (Tot)" xfId="752"/>
    <cellStyle name="Comma_ROCF (Tot)_02012000_Epe" xfId="753"/>
    <cellStyle name="Comma_Sales Order" xfId="754"/>
    <cellStyle name="Comma_Sales Order_02012000_Epe" xfId="755"/>
    <cellStyle name="Comma_SATOCPX" xfId="756"/>
    <cellStyle name="Comma_Sheet1" xfId="757"/>
    <cellStyle name="Comma_Sheet1_02012000_Epe" xfId="758"/>
    <cellStyle name="Comma_Sheet1_dimon" xfId="759"/>
    <cellStyle name="Comma_Sheet1_dimon_02012000_Epe" xfId="760"/>
    <cellStyle name="Comma_SHENREPT" xfId="761"/>
    <cellStyle name="Comma_Snr. CO" xfId="762"/>
    <cellStyle name="Comma_Snr. CO_02012000_Epe" xfId="763"/>
    <cellStyle name="Comma_sprint contr" xfId="764"/>
    <cellStyle name="Comma_sprint contr_02012000_Epe" xfId="765"/>
    <cellStyle name="Comma_Staff cost%rev" xfId="766"/>
    <cellStyle name="Comma_Staff cost%rev_02012000_Epe" xfId="767"/>
    <cellStyle name="Comma_Subcont File" xfId="768"/>
    <cellStyle name="Comma_Subcont File_02012000_Epe" xfId="769"/>
    <cellStyle name="Comma_Summary Info" xfId="770"/>
    <cellStyle name="Comma_Summary Info_02012000_Epe" xfId="771"/>
    <cellStyle name="Comma_SUMPAGE" xfId="772"/>
    <cellStyle name="Comma_TMSNW1" xfId="773"/>
    <cellStyle name="Comma_TMSNW2" xfId="774"/>
    <cellStyle name="Comma_TMSOCPX" xfId="775"/>
    <cellStyle name="Comma_TOTAL MTH" xfId="776"/>
    <cellStyle name="Comma_TOTAL MTH_02012000_Epe" xfId="777"/>
    <cellStyle name="Comma_TOTAL YTD" xfId="778"/>
    <cellStyle name="Comma_TOTAL YTD_02012000_Epe" xfId="779"/>
    <cellStyle name="Comma_Total-Rev dist." xfId="780"/>
    <cellStyle name="Comma_Total-Rev dist._02012000_Epe" xfId="781"/>
    <cellStyle name="Comma_TRANSDSC.XLS" xfId="782"/>
    <cellStyle name="Comma_TRANSFXA.XLS" xfId="783"/>
    <cellStyle name="Comma_TRANSFXA.XLS_1" xfId="784"/>
    <cellStyle name="Comma_TRANSFXA.XLS_1_02012000_Epe" xfId="785"/>
    <cellStyle name="Comma_TRANSIME.XLS" xfId="786"/>
    <cellStyle name="Comma_TRANSIME.XLS_TRANSDSC.XLS" xfId="787"/>
    <cellStyle name="Comma_TRANSIME.XLS_TRANSDSC.XLS_02012000_Epe" xfId="788"/>
    <cellStyle name="Comma_TRANSIME.XLS_TRANSFXA.XLS" xfId="789"/>
    <cellStyle name="Comma_VIRUS-EDY" xfId="790"/>
    <cellStyle name="Comma_VIRUS-EDY_02012000_Epe" xfId="791"/>
    <cellStyle name="Comma_White" xfId="792"/>
    <cellStyle name="Comma_White_02012000_Epe" xfId="793"/>
    <cellStyle name="Comma_WO Var. &amp; Tot. Exp." xfId="794"/>
    <cellStyle name="Comma_WO Var. &amp; Tot. Exp._02012000_Epe" xfId="795"/>
    <cellStyle name="Comma_WSP" xfId="796"/>
    <cellStyle name="Comma_yrcao" xfId="797"/>
    <cellStyle name="Comma_yrcao_02012000_Epe" xfId="798"/>
    <cellStyle name="Comma_YREND55" xfId="799"/>
    <cellStyle name="Comma_YREND55_02012000_Epe" xfId="800"/>
    <cellStyle name="Comma_YREND57" xfId="801"/>
    <cellStyle name="Comma_YREND57_02012000_Epe" xfId="802"/>
    <cellStyle name="Comma_YTDCUR" xfId="803"/>
    <cellStyle name="Comma_YTDCUR_02012000_Epe" xfId="804"/>
    <cellStyle name="Currency [0]_12matrix" xfId="805"/>
    <cellStyle name="Currency [0]_12matrix_02012000_Epe" xfId="806"/>
    <cellStyle name="Currency [0]_1995" xfId="807"/>
    <cellStyle name="Currency [0]_1995_02012000_Epe" xfId="808"/>
    <cellStyle name="Currency [0]_A" xfId="809"/>
    <cellStyle name="Currency [0]_A_02012000_Epe" xfId="810"/>
    <cellStyle name="Currency [0]_A_dimon" xfId="811"/>
    <cellStyle name="Currency [0]_A_dimon_02012000_Epe" xfId="812"/>
    <cellStyle name="Currency [0]_ACTUAL" xfId="813"/>
    <cellStyle name="Currency [0]_ACTUAL NA -OBU" xfId="814"/>
    <cellStyle name="Currency [0]_ACTUAL NA -OBU_02012000_Epe" xfId="815"/>
    <cellStyle name="Currency [0]_Actual vs." xfId="816"/>
    <cellStyle name="Currency [0]_Actual vs._02012000_Epe" xfId="817"/>
    <cellStyle name="Currency [0]_ACTUAL_02012000_Epe" xfId="818"/>
    <cellStyle name="Currency [0]_algasdefault" xfId="819"/>
    <cellStyle name="Currency [0]_Alternative1" xfId="820"/>
    <cellStyle name="Currency [0]_Alternative1_02012000_Epe" xfId="821"/>
    <cellStyle name="Currency [0]_Alternative1_1" xfId="822"/>
    <cellStyle name="Currency [0]_Alternative1_1_02012000_Epe" xfId="823"/>
    <cellStyle name="Currency [0]_App E" xfId="824"/>
    <cellStyle name="Currency [0]_App E_02012000_Epe" xfId="825"/>
    <cellStyle name="Currency [0]_Apr" xfId="826"/>
    <cellStyle name="Currency [0]_Apr_02012000_Epe" xfId="827"/>
    <cellStyle name="Currency [0]_Arapahoe" xfId="828"/>
    <cellStyle name="Currency [0]_Assumptions" xfId="829"/>
    <cellStyle name="Currency [0]_Assumptions_02012000_Epe" xfId="830"/>
    <cellStyle name="Currency [0]_bahiadefault" xfId="831"/>
    <cellStyle name="Currency [0]_Book3" xfId="832"/>
    <cellStyle name="Currency [0]_BOP" xfId="833"/>
    <cellStyle name="Currency [0]_BOP_02012000_Epe" xfId="834"/>
    <cellStyle name="Currency [0]_BOPBAL1" xfId="835"/>
    <cellStyle name="Currency [0]_BOPBAL1_02012000_Epe" xfId="836"/>
    <cellStyle name="Currency [0]_BOPCBU" xfId="837"/>
    <cellStyle name="Currency [0]_BOPCBU (2)" xfId="838"/>
    <cellStyle name="Currency [0]_BOPCBU (2)_02012000_Epe" xfId="839"/>
    <cellStyle name="Currency [0]_BOPCBU96" xfId="840"/>
    <cellStyle name="Currency [0]_BOPCBU96_02012000_Epe" xfId="841"/>
    <cellStyle name="Currency [0]_BOPCBU_02012000_Epe" xfId="842"/>
    <cellStyle name="Currency [0]_BSAPPE.XLS" xfId="843"/>
    <cellStyle name="Currency [0]_BSAPPE.XLS_02012000_Epe" xfId="844"/>
    <cellStyle name="Currency [0]_Calculations" xfId="845"/>
    <cellStyle name="Currency [0]_Calculations (2)" xfId="846"/>
    <cellStyle name="Currency [0]_Calculations (2)_02012000_Epe" xfId="847"/>
    <cellStyle name="Currency [0]_Calculations II" xfId="848"/>
    <cellStyle name="Currency [0]_Calculations II_02012000_Epe" xfId="849"/>
    <cellStyle name="Currency [0]_Calculations III" xfId="850"/>
    <cellStyle name="Currency [0]_Calculations III_02012000_Epe" xfId="851"/>
    <cellStyle name="Currency [0]_Calculations_02012000_Epe" xfId="852"/>
    <cellStyle name="Currency [0]_Calculations_1" xfId="853"/>
    <cellStyle name="Currency [0]_Calculations_1_02012000_Epe" xfId="854"/>
    <cellStyle name="Currency [0]_CAPEX" xfId="855"/>
    <cellStyle name="Currency [0]_CAPEX94" xfId="856"/>
    <cellStyle name="Currency [0]_CAPEX94_02012000_Epe" xfId="857"/>
    <cellStyle name="Currency [0]_CAPEX_02012000_Epe" xfId="858"/>
    <cellStyle name="Currency [0]_Cardig GHS" xfId="859"/>
    <cellStyle name="Currency [0]_Cardig GHS_02012000_Epe" xfId="860"/>
    <cellStyle name="Currency [0]_Cash Flows" xfId="861"/>
    <cellStyle name="Currency [0]_Cash Flows_02012000_Epe" xfId="862"/>
    <cellStyle name="Currency [0]_CBU BOX CHART V PLAN" xfId="863"/>
    <cellStyle name="Currency [0]_CBU BOX CHART V PLAN_02012000_Epe" xfId="864"/>
    <cellStyle name="Currency [0]_CCA" xfId="865"/>
    <cellStyle name="Currency [0]_CCA_02012000_Epe" xfId="866"/>
    <cellStyle name="Currency [0]_CCOCPX" xfId="867"/>
    <cellStyle name="Currency [0]_CCOCPX_02012000_Epe" xfId="868"/>
    <cellStyle name="Currency [0]_CHANGES.XLS" xfId="869"/>
    <cellStyle name="Currency [0]_CHANGES.XLS_02012000_Epe" xfId="870"/>
    <cellStyle name="Currency [0]_Charts" xfId="871"/>
    <cellStyle name="Currency [0]_Charts_02012000_Epe" xfId="872"/>
    <cellStyle name="Currency [0]_Comm File" xfId="873"/>
    <cellStyle name="Currency [0]_Comm File_02012000_Epe" xfId="874"/>
    <cellStyle name="Currency [0]_coperdefault" xfId="875"/>
    <cellStyle name="Currency [0]_Corp method" xfId="876"/>
    <cellStyle name="Currency [0]_Corp method_02012000_Epe" xfId="877"/>
    <cellStyle name="Currency [0]_Cost Code" xfId="878"/>
    <cellStyle name="Currency [0]_Cost Code_02012000_Epe" xfId="879"/>
    <cellStyle name="Currency [0]_CTCUR" xfId="880"/>
    <cellStyle name="Currency [0]_CTCUR_02012000_Epe" xfId="881"/>
    <cellStyle name="Currency [0]_Cuiaba Budget Analysis" xfId="882"/>
    <cellStyle name="Currency [0]_CUMPLTCH" xfId="883"/>
    <cellStyle name="Currency [0]_CUMPLTCH_02012000_Epe" xfId="884"/>
    <cellStyle name="Currency [0]_DEFAULT" xfId="885"/>
    <cellStyle name="Currency [0]_Delay Drilling 06 November 00" xfId="886"/>
    <cellStyle name="Currency [0]_dimon" xfId="887"/>
    <cellStyle name="Currency [0]_dimon_02012000_Epe" xfId="888"/>
    <cellStyle name="Currency [0]_dimon_1" xfId="889"/>
    <cellStyle name="Currency [0]_dimon_1_02012000_Epe" xfId="890"/>
    <cellStyle name="Currency [0]_dimon_2" xfId="891"/>
    <cellStyle name="Currency [0]_dimon_2_02012000_Epe" xfId="892"/>
    <cellStyle name="Currency [0]_Dowell C1b" xfId="893"/>
    <cellStyle name="Currency [0]_Dowell C1b_02012000_Epe" xfId="894"/>
    <cellStyle name="Currency [0]_Dowell-C1a" xfId="895"/>
    <cellStyle name="Currency [0]_Dowell-C1a_02012000_Epe" xfId="896"/>
    <cellStyle name="Currency [0]_E&amp;ONW1" xfId="897"/>
    <cellStyle name="Currency [0]_E&amp;ONW1_02012000_Epe" xfId="898"/>
    <cellStyle name="Currency [0]_E&amp;ONW2" xfId="899"/>
    <cellStyle name="Currency [0]_E&amp;ONW2_02012000_Epe" xfId="900"/>
    <cellStyle name="Currency [0]_E&amp;OOCPX" xfId="901"/>
    <cellStyle name="Currency [0]_E&amp;OOCPX_02012000_Epe" xfId="902"/>
    <cellStyle name="Currency [0]_emserdefault" xfId="903"/>
    <cellStyle name="Currency [0]_F&amp;COCPX" xfId="904"/>
    <cellStyle name="Currency [0]_F&amp;COCPX_02012000_Epe" xfId="905"/>
    <cellStyle name="Currency [0]_FEBRUARY" xfId="906"/>
    <cellStyle name="Currency [0]_FEBRUARY_02012000_Epe" xfId="907"/>
    <cellStyle name="Currency [0]_FF" xfId="908"/>
    <cellStyle name="Currency [0]_FF_02012000_Epe" xfId="909"/>
    <cellStyle name="Currency [0]_FP 20 A (1)" xfId="910"/>
    <cellStyle name="Currency [0]_FP 20 A (1)_02012000_Epe" xfId="911"/>
    <cellStyle name="Currency [0]_FP 20 A (2)" xfId="912"/>
    <cellStyle name="Currency [0]_FP 20 A (2)_02012000_Epe" xfId="913"/>
    <cellStyle name="Currency [0]_FP-20 (App. E)" xfId="914"/>
    <cellStyle name="Currency [0]_FP-20 (App. E)_02012000_Epe" xfId="915"/>
    <cellStyle name="Currency [0]_FP-20 (App.A) " xfId="916"/>
    <cellStyle name="Currency [0]_FP-20 (App.A) _02012000_Epe" xfId="917"/>
    <cellStyle name="Currency [0]_FP-20 (App.D)" xfId="918"/>
    <cellStyle name="Currency [0]_FP-20 (App.D)_02012000_Epe" xfId="919"/>
    <cellStyle name="Currency [0]_FP-20(App.B)" xfId="920"/>
    <cellStyle name="Currency [0]_FP-20(App.B)_02012000_Epe" xfId="921"/>
    <cellStyle name="Currency [0]_FP-20(C1) (a)" xfId="922"/>
    <cellStyle name="Currency [0]_FP-20(C1) (a) (2)" xfId="923"/>
    <cellStyle name="Currency [0]_FP-20(C1) (a) (2)_02012000_Epe" xfId="924"/>
    <cellStyle name="Currency [0]_FP-20(C1) (a)_02012000_Epe" xfId="925"/>
    <cellStyle name="Currency [0]_FP-20(C1) (b)" xfId="926"/>
    <cellStyle name="Currency [0]_FP-20(C1) (b) " xfId="927"/>
    <cellStyle name="Currency [0]_FP-20(C1) (b) (2)" xfId="928"/>
    <cellStyle name="Currency [0]_FP-20(C1) (b) (2)_02012000_Epe" xfId="929"/>
    <cellStyle name="Currency [0]_FP-20(C1) (b) _02012000_Epe" xfId="930"/>
    <cellStyle name="Currency [0]_FP-20(C1) (b)_02012000_Epe" xfId="931"/>
    <cellStyle name="Currency [0]_GCM" xfId="932"/>
    <cellStyle name="Currency [0]_GCM_02012000_Epe" xfId="933"/>
    <cellStyle name="Currency [0]_GenAssum" xfId="934"/>
    <cellStyle name="Currency [0]_GP C1a" xfId="935"/>
    <cellStyle name="Currency [0]_GP C1a_02012000_Epe" xfId="936"/>
    <cellStyle name="Currency [0]_GP C1b" xfId="937"/>
    <cellStyle name="Currency [0]_GP C1b_02012000_Epe" xfId="938"/>
    <cellStyle name="Currency [0]_GP_EI_3" xfId="939"/>
    <cellStyle name="Currency [0]_GQ C1A" xfId="940"/>
    <cellStyle name="Currency [0]_GQ C1A_02012000_Epe" xfId="941"/>
    <cellStyle name="Currency [0]_GQ C1B" xfId="942"/>
    <cellStyle name="Currency [0]_GQ C1B_02012000_Epe" xfId="943"/>
    <cellStyle name="Currency [0]_Inputs" xfId="944"/>
    <cellStyle name="Currency [0]_Inputs_02012000_Epe" xfId="945"/>
    <cellStyle name="Currency [0]_IPM C1b" xfId="946"/>
    <cellStyle name="Currency [0]_IPM C1b_02012000_Epe" xfId="947"/>
    <cellStyle name="Currency [0]_IPMC1a" xfId="948"/>
    <cellStyle name="Currency [0]_IPMC1a_02012000_Epe" xfId="949"/>
    <cellStyle name="Currency [0]_IS-Hold" xfId="950"/>
    <cellStyle name="Currency [0]_IS-Hold_02012000_Epe" xfId="951"/>
    <cellStyle name="Currency [0]_ITOCPX" xfId="952"/>
    <cellStyle name="Currency [0]_ITOCPX_02012000_Epe" xfId="953"/>
    <cellStyle name="Currency [0]_jancf" xfId="954"/>
    <cellStyle name="Currency [0]_jancf_02012000_Epe" xfId="955"/>
    <cellStyle name="Currency [0]_JUNMTH55" xfId="956"/>
    <cellStyle name="Currency [0]_JUNMTH55_02012000_Epe" xfId="957"/>
    <cellStyle name="Currency [0]_JUNMTH57" xfId="958"/>
    <cellStyle name="Currency [0]_JUNMTH57_02012000_Epe" xfId="959"/>
    <cellStyle name="Currency [0]_JUNYTD55" xfId="960"/>
    <cellStyle name="Currency [0]_JUNYTD55_02012000_Epe" xfId="961"/>
    <cellStyle name="Currency [0]_JUNYTD57" xfId="962"/>
    <cellStyle name="Currency [0]_JUNYTD57_02012000_Epe" xfId="963"/>
    <cellStyle name="Currency [0]_laroux" xfId="964"/>
    <cellStyle name="Currency [0]_laroux_02012000_Epe" xfId="965"/>
    <cellStyle name="Currency [0]_laroux_1" xfId="966"/>
    <cellStyle name="Currency [0]_laroux_1995" xfId="967"/>
    <cellStyle name="Currency [0]_laroux_1995_02012000_Epe" xfId="968"/>
    <cellStyle name="Currency [0]_laroux_1_02012000_Epe" xfId="969"/>
    <cellStyle name="Currency [0]_laroux_1_dimon" xfId="970"/>
    <cellStyle name="Currency [0]_laroux_1_dimon_1" xfId="971"/>
    <cellStyle name="Currency [0]_laroux_1_dimon_1_02012000_Epe" xfId="972"/>
    <cellStyle name="Currency [0]_laroux_1_dimon_2" xfId="973"/>
    <cellStyle name="Currency [0]_laroux_1_dimon_2_02012000_Epe" xfId="974"/>
    <cellStyle name="Currency [0]_laroux_1_dimon_3" xfId="975"/>
    <cellStyle name="Currency [0]_laroux_1_dimon_3_02012000_Epe" xfId="976"/>
    <cellStyle name="Currency [0]_laroux_1_laroux" xfId="977"/>
    <cellStyle name="Currency [0]_laroux_1_laroux_02012000_Epe" xfId="978"/>
    <cellStyle name="Currency [0]_laroux_1_laroux_1" xfId="979"/>
    <cellStyle name="Currency [0]_laroux_1_laroux_1_02012000_Epe" xfId="980"/>
    <cellStyle name="Currency [0]_laroux_1_laroux_dimon" xfId="981"/>
    <cellStyle name="Currency [0]_laroux_1_laroux_dimon_02012000_Epe" xfId="982"/>
    <cellStyle name="Currency [0]_laroux_1_Locas" xfId="983"/>
    <cellStyle name="Currency [0]_laroux_1_Locas_02012000_Epe" xfId="984"/>
    <cellStyle name="Currency [0]_laroux_1_pldt" xfId="985"/>
    <cellStyle name="Currency [0]_laroux_1_pldt_02012000_Epe" xfId="986"/>
    <cellStyle name="Currency [0]_laroux_1_PLDT_dimon" xfId="987"/>
    <cellStyle name="Currency [0]_laroux_1_PLDT_dimon_02012000_Epe" xfId="988"/>
    <cellStyle name="Currency [0]_laroux_1_VERA" xfId="989"/>
    <cellStyle name="Currency [0]_laroux_1_VERA_02012000_Epe" xfId="990"/>
    <cellStyle name="Currency [0]_laroux_1_VERA_1" xfId="991"/>
    <cellStyle name="Currency [0]_laroux_1_VERA_1_02012000_Epe" xfId="992"/>
    <cellStyle name="Currency [0]_laroux_1_VIRUS-EDY" xfId="993"/>
    <cellStyle name="Currency [0]_laroux_1_VIRUS-EDY_02012000_Epe" xfId="994"/>
    <cellStyle name="Currency [0]_laroux_2" xfId="995"/>
    <cellStyle name="Currency [0]_laroux_2_02012000_Epe" xfId="996"/>
    <cellStyle name="Currency [0]_laroux_2_dimon" xfId="997"/>
    <cellStyle name="Currency [0]_laroux_2_dimon_02012000_Epe" xfId="998"/>
    <cellStyle name="Currency [0]_laroux_2_dimon_1" xfId="999"/>
    <cellStyle name="Currency [0]_laroux_2_dimon_1_02012000_Epe" xfId="1000"/>
    <cellStyle name="Currency [0]_laroux_2_dimon_2" xfId="1001"/>
    <cellStyle name="Currency [0]_laroux_2_dimon_2_02012000_Epe" xfId="1002"/>
    <cellStyle name="Currency [0]_laroux_2_dimon_3" xfId="1003"/>
    <cellStyle name="Currency [0]_laroux_2_dimon_3_02012000_Epe" xfId="1004"/>
    <cellStyle name="Currency [0]_laroux_2_laroux" xfId="1005"/>
    <cellStyle name="Currency [0]_laroux_2_laroux_02012000_Epe" xfId="1006"/>
    <cellStyle name="Currency [0]_laroux_2_laroux_dimon" xfId="1007"/>
    <cellStyle name="Currency [0]_laroux_2_laroux_dimon_02012000_Epe" xfId="1008"/>
    <cellStyle name="Currency [0]_laroux_2_Locas" xfId="1009"/>
    <cellStyle name="Currency [0]_laroux_2_Locas_02012000_Epe" xfId="1010"/>
    <cellStyle name="Currency [0]_laroux_2_pldt" xfId="1011"/>
    <cellStyle name="Currency [0]_laroux_2_pldt_02012000_Epe" xfId="1012"/>
    <cellStyle name="Currency [0]_laroux_2_PLDT_dimon" xfId="1013"/>
    <cellStyle name="Currency [0]_laroux_2_PLDT_dimon_02012000_Epe" xfId="1014"/>
    <cellStyle name="Currency [0]_laroux_2_VIRUS-EDY" xfId="1015"/>
    <cellStyle name="Currency [0]_laroux_2_VIRUS-EDY_02012000_Epe" xfId="1016"/>
    <cellStyle name="Currency [0]_laroux_3" xfId="1017"/>
    <cellStyle name="Currency [0]_laroux_3_02012000_Epe" xfId="1018"/>
    <cellStyle name="Currency [0]_laroux_3_dimon" xfId="1019"/>
    <cellStyle name="Currency [0]_laroux_3_dimon_1" xfId="1020"/>
    <cellStyle name="Currency [0]_laroux_3_dimon_1_02012000_Epe" xfId="1021"/>
    <cellStyle name="Currency [0]_laroux_3_dimon_2" xfId="1022"/>
    <cellStyle name="Currency [0]_laroux_3_dimon_2_02012000_Epe" xfId="1023"/>
    <cellStyle name="Currency [0]_laroux_3_dimon_3" xfId="1024"/>
    <cellStyle name="Currency [0]_laroux_3_dimon_3_02012000_Epe" xfId="1025"/>
    <cellStyle name="Currency [0]_laroux_4" xfId="1026"/>
    <cellStyle name="Currency [0]_laroux_4_02012000_Epe" xfId="1027"/>
    <cellStyle name="Currency [0]_laroux_4_dimon" xfId="1028"/>
    <cellStyle name="Currency [0]_laroux_4_dimon_02012000_Epe" xfId="1029"/>
    <cellStyle name="Currency [0]_laroux_4_dimon_1" xfId="1030"/>
    <cellStyle name="Currency [0]_laroux_4_dimon_1_02012000_Epe" xfId="1031"/>
    <cellStyle name="Currency [0]_laroux_5" xfId="1032"/>
    <cellStyle name="Currency [0]_laroux_5_02012000_Epe" xfId="1033"/>
    <cellStyle name="Currency [0]_laroux_6" xfId="1034"/>
    <cellStyle name="Currency [0]_laroux_6_02012000_Epe" xfId="1035"/>
    <cellStyle name="Currency [0]_laroux_7" xfId="1036"/>
    <cellStyle name="Currency [0]_laroux_7_02012000_Epe" xfId="1037"/>
    <cellStyle name="Currency [0]_laroux_dimon" xfId="1038"/>
    <cellStyle name="Currency [0]_laroux_dimon_1" xfId="1039"/>
    <cellStyle name="Currency [0]_laroux_dimon_1_02012000_Epe" xfId="1040"/>
    <cellStyle name="Currency [0]_laroux_dimon_2" xfId="1041"/>
    <cellStyle name="Currency [0]_laroux_dimon_2_02012000_Epe" xfId="1042"/>
    <cellStyle name="Currency [0]_laroux_dimon_3" xfId="1043"/>
    <cellStyle name="Currency [0]_laroux_dimon_3_02012000_Epe" xfId="1044"/>
    <cellStyle name="Currency [0]_laroux_laroux" xfId="1045"/>
    <cellStyle name="Currency [0]_laroux_laroux_02012000_Epe" xfId="1046"/>
    <cellStyle name="Currency [0]_laroux_laroux_1" xfId="1047"/>
    <cellStyle name="Currency [0]_laroux_laroux_1_02012000_Epe" xfId="1048"/>
    <cellStyle name="Currency [0]_laroux_laroux_1_dimon" xfId="1049"/>
    <cellStyle name="Currency [0]_laroux_laroux_1_dimon_02012000_Epe" xfId="1050"/>
    <cellStyle name="Currency [0]_laroux_laroux_dimon" xfId="1051"/>
    <cellStyle name="Currency [0]_laroux_laroux_dimon_02012000_Epe" xfId="1052"/>
    <cellStyle name="Currency [0]_laroux_Locas" xfId="1053"/>
    <cellStyle name="Currency [0]_laroux_Locas_02012000_Epe" xfId="1054"/>
    <cellStyle name="Currency [0]_laroux_MATERAL2" xfId="1055"/>
    <cellStyle name="Currency [0]_laroux_MATERAL2_02012000_Epe" xfId="1056"/>
    <cellStyle name="Currency [0]_laroux_MATERAL2_dimon" xfId="1057"/>
    <cellStyle name="Currency [0]_laroux_MATERAL2_dimon_1" xfId="1058"/>
    <cellStyle name="Currency [0]_laroux_MATERAL2_dimon_1_02012000_Epe" xfId="1059"/>
    <cellStyle name="Currency [0]_laroux_MATERAL2_laroux" xfId="1060"/>
    <cellStyle name="Currency [0]_laroux_MATERAL2_laroux_02012000_Epe" xfId="1061"/>
    <cellStyle name="Currency [0]_laroux_MATERAL2_laroux_dimon" xfId="1062"/>
    <cellStyle name="Currency [0]_laroux_MATERAL2_laroux_dimon_02012000_Epe" xfId="1063"/>
    <cellStyle name="Currency [0]_laroux_MATERAL2_pldt" xfId="1064"/>
    <cellStyle name="Currency [0]_laroux_MATERAL2_pldt_02012000_Epe" xfId="1065"/>
    <cellStyle name="Currency [0]_laroux_MATERAL2_VERA" xfId="1066"/>
    <cellStyle name="Currency [0]_laroux_MATERAL2_VERA_02012000_Epe" xfId="1067"/>
    <cellStyle name="Currency [0]_laroux_MATERAL2_VIRUS-EDY" xfId="1068"/>
    <cellStyle name="Currency [0]_laroux_MATERAL2_VIRUS-EDY_02012000_Epe" xfId="1069"/>
    <cellStyle name="Currency [0]_laroux_mud plant bolted" xfId="1070"/>
    <cellStyle name="Currency [0]_laroux_mud plant bolted_02012000_Epe" xfId="1071"/>
    <cellStyle name="Currency [0]_laroux_mud plant bolted_dimon" xfId="1072"/>
    <cellStyle name="Currency [0]_laroux_mud plant bolted_dimon_02012000_Epe" xfId="1073"/>
    <cellStyle name="Currency [0]_laroux_mud plant bolted_dimon_1" xfId="1074"/>
    <cellStyle name="Currency [0]_laroux_mud plant bolted_dimon_1_02012000_Epe" xfId="1075"/>
    <cellStyle name="Currency [0]_laroux_pldt" xfId="1076"/>
    <cellStyle name="Currency [0]_laroux_pldt_02012000_Epe" xfId="1077"/>
    <cellStyle name="Currency [0]_laroux_pldt_1" xfId="1078"/>
    <cellStyle name="Currency [0]_laroux_pldt_1_02012000_Epe" xfId="1079"/>
    <cellStyle name="Currency [0]_laroux_VERA" xfId="1080"/>
    <cellStyle name="Currency [0]_laroux_VERA_02012000_Epe" xfId="1081"/>
    <cellStyle name="Currency [0]_laroux_VERA_1" xfId="1082"/>
    <cellStyle name="Currency [0]_laroux_VERA_1_02012000_Epe" xfId="1083"/>
    <cellStyle name="Currency [0]_laroux_VIRUS-EDY" xfId="1084"/>
    <cellStyle name="Currency [0]_laroux_VIRUS-EDY_02012000_Epe" xfId="1085"/>
    <cellStyle name="Currency [0]_List" xfId="1086"/>
    <cellStyle name="Currency [0]_List_02012000_Epe" xfId="1087"/>
    <cellStyle name="Currency [0]_MATERAL2" xfId="1088"/>
    <cellStyle name="Currency [0]_MATERAL2_02012000_Epe" xfId="1089"/>
    <cellStyle name="Currency [0]_MATERAL2_dimon" xfId="1090"/>
    <cellStyle name="Currency [0]_MATERAL2_dimon_02012000_Epe" xfId="1091"/>
    <cellStyle name="Currency [0]_MATERAL2_dimon_1" xfId="1092"/>
    <cellStyle name="Currency [0]_MATERAL2_dimon_1_02012000_Epe" xfId="1093"/>
    <cellStyle name="Currency [0]_may98dcr" xfId="1094"/>
    <cellStyle name="Currency [0]_MKGOCPX" xfId="1095"/>
    <cellStyle name="Currency [0]_MKGOCPX_02012000_Epe" xfId="1096"/>
    <cellStyle name="Currency [0]_MOBCPX" xfId="1097"/>
    <cellStyle name="Currency [0]_MOBCPX_02012000_Epe" xfId="1098"/>
    <cellStyle name="Currency [0]_mud plant bolted" xfId="1099"/>
    <cellStyle name="Currency [0]_mud plant bolted_02012000_Epe" xfId="1100"/>
    <cellStyle name="Currency [0]_mud plant bolted_dimon" xfId="1101"/>
    <cellStyle name="Currency [0]_mud plant bolted_dimon_1" xfId="1102"/>
    <cellStyle name="Currency [0]_mud plant bolted_dimon_1_02012000_Epe" xfId="1103"/>
    <cellStyle name="Currency [0]_mud plant bolted_laroux" xfId="1104"/>
    <cellStyle name="Currency [0]_mud plant bolted_laroux_02012000_Epe" xfId="1105"/>
    <cellStyle name="Currency [0]_mud plant bolted_laroux_dimon" xfId="1106"/>
    <cellStyle name="Currency [0]_mud plant bolted_laroux_dimon_02012000_Epe" xfId="1107"/>
    <cellStyle name="Currency [0]_mud plant bolted_pldt" xfId="1108"/>
    <cellStyle name="Currency [0]_mud plant bolted_pldt_02012000_Epe" xfId="1109"/>
    <cellStyle name="Currency [0]_mud plant bolted_VERA" xfId="1110"/>
    <cellStyle name="Currency [0]_mud plant bolted_VERA_02012000_Epe" xfId="1111"/>
    <cellStyle name="Currency [0]_mud plant bolted_VIRUS-EDY" xfId="1112"/>
    <cellStyle name="Currency [0]_mud plant bolted_VIRUS-EDY_02012000_Epe" xfId="1113"/>
    <cellStyle name="Currency [0]_NA WITHOUT GOV'T &amp; PNX" xfId="1114"/>
    <cellStyle name="Currency [0]_NA WITHOUT GOV'T &amp; PNX_02012000_Epe" xfId="1115"/>
    <cellStyle name="Currency [0]_NAOBU10" xfId="1116"/>
    <cellStyle name="Currency [0]_NAOBU10_02012000_Epe" xfId="1117"/>
    <cellStyle name="Currency [0]_NAT ACCT" xfId="1118"/>
    <cellStyle name="Currency [0]_NAT ACCT_02012000_Epe" xfId="1119"/>
    <cellStyle name="Currency [0]_NSACTUAL.XLS" xfId="1120"/>
    <cellStyle name="Currency [0]_NSACTUAL.XLS_02012000_Epe" xfId="1121"/>
    <cellStyle name="Currency [0]_NX00" xfId="1122"/>
    <cellStyle name="Currency [0]_NX00_02012000_Epe" xfId="1123"/>
    <cellStyle name="Currency [0]_Odner" xfId="1124"/>
    <cellStyle name="Currency [0]_Odner (2)" xfId="1125"/>
    <cellStyle name="Currency [0]_Odner (2)_02012000_Epe" xfId="1126"/>
    <cellStyle name="Currency [0]_Odner (3)" xfId="1127"/>
    <cellStyle name="Currency [0]_Odner (3)_02012000_Epe" xfId="1128"/>
    <cellStyle name="Currency [0]_Odner_02012000_Epe" xfId="1129"/>
    <cellStyle name="Currency [0]_OSMOCPX" xfId="1130"/>
    <cellStyle name="Currency [0]_OSMOCPX_02012000_Epe" xfId="1131"/>
    <cellStyle name="Currency [0]_Other Months" xfId="1132"/>
    <cellStyle name="Currency [0]_Other Months_02012000_Epe" xfId="1133"/>
    <cellStyle name="Currency [0]_Outlook" xfId="1134"/>
    <cellStyle name="Currency [0]_Outlook_02012000_Epe" xfId="1135"/>
    <cellStyle name="Currency [0]_pbdefault" xfId="1136"/>
    <cellStyle name="Currency [0]_percentages" xfId="1137"/>
    <cellStyle name="Currency [0]_percentages_02012000_Epe" xfId="1138"/>
    <cellStyle name="Currency [0]_PERSONAL" xfId="1139"/>
    <cellStyle name="Currency [0]_PERSONAL_02012000_Epe" xfId="1140"/>
    <cellStyle name="Currency [0]_PGMKOCPX" xfId="1141"/>
    <cellStyle name="Currency [0]_PGMKOCPX_02012000_Epe" xfId="1142"/>
    <cellStyle name="Currency [0]_PGNW1" xfId="1143"/>
    <cellStyle name="Currency [0]_PGNW1_02012000_Epe" xfId="1144"/>
    <cellStyle name="Currency [0]_PGNW2" xfId="1145"/>
    <cellStyle name="Currency [0]_PGNW2_02012000_Epe" xfId="1146"/>
    <cellStyle name="Currency [0]_PGNWOCPX" xfId="1147"/>
    <cellStyle name="Currency [0]_PGNWOCPX_02012000_Epe" xfId="1148"/>
    <cellStyle name="Currency [0]_Pink" xfId="1149"/>
    <cellStyle name="Currency [0]_Pink_02012000_Epe" xfId="1150"/>
    <cellStyle name="Currency [0]_Plan" xfId="1151"/>
    <cellStyle name="Currency [0]_Plan_02012000_Epe" xfId="1152"/>
    <cellStyle name="Currency [0]_PLANT" xfId="1153"/>
    <cellStyle name="Currency [0]_PLANT_02012000_Epe" xfId="1154"/>
    <cellStyle name="Currency [0]_PLDT" xfId="1155"/>
    <cellStyle name="Currency [0]_PLDT_02012000_Epe" xfId="1156"/>
    <cellStyle name="Currency [0]_pldt_1" xfId="1157"/>
    <cellStyle name="Currency [0]_pldt_1_02012000_Epe" xfId="1158"/>
    <cellStyle name="Currency [0]_PLDT_1_dimon" xfId="1159"/>
    <cellStyle name="Currency [0]_PLDT_1_dimon_02012000_Epe" xfId="1160"/>
    <cellStyle name="Currency [0]_pldt_1_dimon_1" xfId="1161"/>
    <cellStyle name="Currency [0]_pldt_1_dimon_1_02012000_Epe" xfId="1162"/>
    <cellStyle name="Currency [0]_pldt_2" xfId="1163"/>
    <cellStyle name="Currency [0]_pldt_2_02012000_Epe" xfId="1164"/>
    <cellStyle name="Currency [0]_pldt_Calculations" xfId="1165"/>
    <cellStyle name="Currency [0]_pldt_Calculations_02012000_Epe" xfId="1166"/>
    <cellStyle name="Currency [0]_PLDT_dimon" xfId="1167"/>
    <cellStyle name="Currency [0]_PLDT_dimon_02012000_Epe" xfId="1168"/>
    <cellStyle name="Currency [0]_pldt_dimon_1" xfId="1169"/>
    <cellStyle name="Currency [0]_pldt_dimon_1_02012000_Epe" xfId="1170"/>
    <cellStyle name="Currency [0]_priccurv" xfId="1171"/>
    <cellStyle name="Currency [0]_PROCDS&amp;G" xfId="1172"/>
    <cellStyle name="Currency [0]_PROCDS&amp;G_02012000_Epe" xfId="1173"/>
    <cellStyle name="Currency [0]_PROFILE4" xfId="1174"/>
    <cellStyle name="Currency [0]_Projects" xfId="1175"/>
    <cellStyle name="Currency [0]_Projects_02012000_Epe" xfId="1176"/>
    <cellStyle name="Currency [0]_Quarter End Months" xfId="1177"/>
    <cellStyle name="Currency [0]_Quarter End Months_02012000_Epe" xfId="1178"/>
    <cellStyle name="Currency [0]_r1" xfId="1179"/>
    <cellStyle name="Currency [0]_Reconciliation_Analysis_1017" xfId="1180"/>
    <cellStyle name="Currency [0]_RFI" xfId="1181"/>
    <cellStyle name="Currency [0]_RFI_02012000_Epe" xfId="1182"/>
    <cellStyle name="Currency [0]_RFI_1" xfId="1183"/>
    <cellStyle name="Currency [0]_RFI_1_02012000_Epe" xfId="1184"/>
    <cellStyle name="Currency [0]_Ridges Cost Analysis" xfId="1185"/>
    <cellStyle name="Currency [0]_Sales Order" xfId="1186"/>
    <cellStyle name="Currency [0]_Sales Order_02012000_Epe" xfId="1187"/>
    <cellStyle name="Currency [0]_SATOCPX" xfId="1188"/>
    <cellStyle name="Currency [0]_SATOCPX_02012000_Epe" xfId="1189"/>
    <cellStyle name="Currency [0]_Sheet1" xfId="1190"/>
    <cellStyle name="Currency [0]_Sheet1 (2)" xfId="1191"/>
    <cellStyle name="Currency [0]_Sheet1 (2)_02012000_Epe" xfId="1192"/>
    <cellStyle name="Currency [0]_Sheet1_02012000_Epe" xfId="1193"/>
    <cellStyle name="Currency [0]_Sheet1_dimon" xfId="1194"/>
    <cellStyle name="Currency [0]_Sheet1_dimon_02012000_Epe" xfId="1195"/>
    <cellStyle name="Currency [0]_SHENREPT" xfId="1196"/>
    <cellStyle name="Currency [0]_SHENREPT_02012000_Epe" xfId="1197"/>
    <cellStyle name="Currency [0]_Snr. CO" xfId="1198"/>
    <cellStyle name="Currency [0]_Snr. CO_02012000_Epe" xfId="1199"/>
    <cellStyle name="Currency [0]_sprint contr" xfId="1200"/>
    <cellStyle name="Currency [0]_sprint contr_02012000_Epe" xfId="1201"/>
    <cellStyle name="Currency [0]_Subcont File" xfId="1202"/>
    <cellStyle name="Currency [0]_Subcont File_02012000_Epe" xfId="1203"/>
    <cellStyle name="Currency [0]_Summary Info" xfId="1204"/>
    <cellStyle name="Currency [0]_Summary Info_02012000_Epe" xfId="1205"/>
    <cellStyle name="Currency [0]_SUMPAGE" xfId="1206"/>
    <cellStyle name="Currency [0]_SUMPAGE_02012000_Epe" xfId="1207"/>
    <cellStyle name="Currency [0]_TMSNW1" xfId="1208"/>
    <cellStyle name="Currency [0]_TMSNW1_02012000_Epe" xfId="1209"/>
    <cellStyle name="Currency [0]_TMSNW2" xfId="1210"/>
    <cellStyle name="Currency [0]_TMSNW2_02012000_Epe" xfId="1211"/>
    <cellStyle name="Currency [0]_TMSOCPX" xfId="1212"/>
    <cellStyle name="Currency [0]_TMSOCPX_02012000_Epe" xfId="1213"/>
    <cellStyle name="Currency [0]_TOTAL MTH" xfId="1214"/>
    <cellStyle name="Currency [0]_TOTAL MTH_02012000_Epe" xfId="1215"/>
    <cellStyle name="Currency [0]_TOTAL YTD" xfId="1216"/>
    <cellStyle name="Currency [0]_TOTAL YTD_02012000_Epe" xfId="1217"/>
    <cellStyle name="Currency [0]_TRANSDSC.XLS" xfId="1218"/>
    <cellStyle name="Currency [0]_TRANSDSC.XLS_02012000_Epe" xfId="1219"/>
    <cellStyle name="Currency [0]_TRANSFXA.XLS" xfId="1220"/>
    <cellStyle name="Currency [0]_TRANSFXA.XLS_02012000_Epe" xfId="1221"/>
    <cellStyle name="Currency [0]_TRANSFXA.XLS_1" xfId="1222"/>
    <cellStyle name="Currency [0]_TRANSFXA.XLS_1_02012000_Epe" xfId="1223"/>
    <cellStyle name="Currency [0]_TRANSIME.XLS" xfId="1224"/>
    <cellStyle name="Currency [0]_TRANSIME.XLS_02012000_Epe" xfId="1225"/>
    <cellStyle name="Currency [0]_TRANSIME.XLS_TRANSDSC.XLS" xfId="1226"/>
    <cellStyle name="Currency [0]_TRANSIME.XLS_TRANSDSC.XLS_02012000_Epe" xfId="1227"/>
    <cellStyle name="Currency [0]_TRANSIME.XLS_TRANSFXA.XLS" xfId="1228"/>
    <cellStyle name="Currency [0]_TRANSIME.XLS_TRANSFXA.XLS_02012000_Epe" xfId="1229"/>
    <cellStyle name="Currency [0]_VERA" xfId="1230"/>
    <cellStyle name="Currency [0]_VERA_02012000_Epe" xfId="1231"/>
    <cellStyle name="Currency [0]_VIRUS-EDY" xfId="1232"/>
    <cellStyle name="Currency [0]_VIRUS-EDY_02012000_Epe" xfId="1233"/>
    <cellStyle name="Currency [0]_VIRUS-EDY_1" xfId="1234"/>
    <cellStyle name="Currency [0]_VIRUS-EDY_1_02012000_Epe" xfId="1235"/>
    <cellStyle name="Currency [0]_White" xfId="1236"/>
    <cellStyle name="Currency [0]_White_02012000_Epe" xfId="1237"/>
    <cellStyle name="Currency [0]_WO Var. &amp; Tot. Exp." xfId="1238"/>
    <cellStyle name="Currency [0]_WO Var. &amp; Tot. Exp._02012000_Epe" xfId="1239"/>
    <cellStyle name="Currency [0]_WSP" xfId="1240"/>
    <cellStyle name="Currency [0]_WSP_02012000_Epe" xfId="1241"/>
    <cellStyle name="Currency [0]_yrcao" xfId="1242"/>
    <cellStyle name="Currency [0]_yrcao_02012000_Epe" xfId="1243"/>
    <cellStyle name="Currency [0]_YREND55" xfId="1244"/>
    <cellStyle name="Currency [0]_YREND55_02012000_Epe" xfId="1245"/>
    <cellStyle name="Currency [0]_YREND57" xfId="1246"/>
    <cellStyle name="Currency [0]_YREND57_02012000_Epe" xfId="1247"/>
    <cellStyle name="Currency [0]_YTDCUR" xfId="1248"/>
    <cellStyle name="Currency [0]_YTDCUR_02012000_Epe" xfId="1249"/>
    <cellStyle name="Currency_12matrix" xfId="1250"/>
    <cellStyle name="Currency_12matrix_02012000_Epe" xfId="1251"/>
    <cellStyle name="Currency_1995" xfId="1252"/>
    <cellStyle name="Currency_1995_02012000_Epe" xfId="1253"/>
    <cellStyle name="Currency_A" xfId="1254"/>
    <cellStyle name="Currency_A_02012000_Epe" xfId="1255"/>
    <cellStyle name="Currency_A_dimon" xfId="1256"/>
    <cellStyle name="Currency_A_dimon_02012000_Epe" xfId="1257"/>
    <cellStyle name="Currency_ACTUAL" xfId="1258"/>
    <cellStyle name="Currency_ACTUAL NA -OBU" xfId="1259"/>
    <cellStyle name="Currency_ACTUAL NA -OBU_02012000_Epe" xfId="1260"/>
    <cellStyle name="Currency_Actual vs." xfId="1261"/>
    <cellStyle name="Currency_Actual vs._02012000_Epe" xfId="1262"/>
    <cellStyle name="Currency_ACTUAL_02012000_Epe" xfId="1263"/>
    <cellStyle name="Currency_algasdefault" xfId="1264"/>
    <cellStyle name="Currency_algasdefault_1" xfId="1265"/>
    <cellStyle name="Currency_Alternative1" xfId="1266"/>
    <cellStyle name="Currency_Alternative1_02012000_Epe" xfId="1267"/>
    <cellStyle name="Currency_Alternative1_1" xfId="1268"/>
    <cellStyle name="Currency_Alternative1_1_02012000_Epe" xfId="1269"/>
    <cellStyle name="Currency_App E" xfId="1270"/>
    <cellStyle name="Currency_App E_02012000_Epe" xfId="1271"/>
    <cellStyle name="Currency_Apr" xfId="1272"/>
    <cellStyle name="Currency_Apr_02012000_Epe" xfId="1273"/>
    <cellStyle name="Currency_Arapahoe" xfId="1274"/>
    <cellStyle name="Currency_Assumptions" xfId="1275"/>
    <cellStyle name="Currency_Assumptions_02012000_Epe" xfId="1276"/>
    <cellStyle name="Currency_bahiadefault" xfId="1277"/>
    <cellStyle name="Currency_bahiadefault_1" xfId="1278"/>
    <cellStyle name="Currency_BIGOUT" xfId="1279"/>
    <cellStyle name="Currency_Book3" xfId="1280"/>
    <cellStyle name="Currency_BOP" xfId="1281"/>
    <cellStyle name="Currency_BOP_02012000_Epe" xfId="1282"/>
    <cellStyle name="Currency_BOPBAL1" xfId="1283"/>
    <cellStyle name="Currency_BOPBAL1_02012000_Epe" xfId="1284"/>
    <cellStyle name="Currency_BOPCBU" xfId="1285"/>
    <cellStyle name="Currency_BOPCBU (2)" xfId="1286"/>
    <cellStyle name="Currency_BOPCBU (2)_02012000_Epe" xfId="1287"/>
    <cellStyle name="Currency_BOPCBU96" xfId="1288"/>
    <cellStyle name="Currency_BOPCBU96_02012000_Epe" xfId="1289"/>
    <cellStyle name="Currency_BOPCBU_02012000_Epe" xfId="1290"/>
    <cellStyle name="Currency_BSAPPE.XLS" xfId="1291"/>
    <cellStyle name="Currency_BSAPPE.XLS_02012000_Epe" xfId="1292"/>
    <cellStyle name="Currency_Calculations" xfId="1293"/>
    <cellStyle name="Currency_Calculations (2)" xfId="1294"/>
    <cellStyle name="Currency_Calculations (2)_02012000_Epe" xfId="1295"/>
    <cellStyle name="Currency_Calculations II" xfId="1296"/>
    <cellStyle name="Currency_Calculations II_02012000_Epe" xfId="1297"/>
    <cellStyle name="Currency_Calculations III" xfId="1298"/>
    <cellStyle name="Currency_Calculations III_02012000_Epe" xfId="1299"/>
    <cellStyle name="Currency_Calculations_02012000_Epe" xfId="1300"/>
    <cellStyle name="Currency_Calculations_1" xfId="1301"/>
    <cellStyle name="Currency_Calculations_1_02012000_Epe" xfId="1302"/>
    <cellStyle name="Currency_CAPEX" xfId="1303"/>
    <cellStyle name="Currency_CAPEX94" xfId="1304"/>
    <cellStyle name="Currency_CAPEX94_02012000_Epe" xfId="1305"/>
    <cellStyle name="Currency_CAPEX_02012000_Epe" xfId="1306"/>
    <cellStyle name="Currency_Cardig GHS" xfId="1307"/>
    <cellStyle name="Currency_Cardig GHS_02012000_Epe" xfId="1308"/>
    <cellStyle name="Currency_Cash Flows" xfId="1309"/>
    <cellStyle name="Currency_Cash Flows_02012000_Epe" xfId="1310"/>
    <cellStyle name="Currency_CBU BOX CHART V PLAN" xfId="1311"/>
    <cellStyle name="Currency_CBU BOX CHART V PLAN_02012000_Epe" xfId="1312"/>
    <cellStyle name="Currency_CCA" xfId="1313"/>
    <cellStyle name="Currency_CCA_02012000_Epe" xfId="1314"/>
    <cellStyle name="Currency_CCOCPX" xfId="1315"/>
    <cellStyle name="Currency_CCOCPX_02012000_Epe" xfId="1316"/>
    <cellStyle name="Currency_CHANGES.XLS" xfId="1317"/>
    <cellStyle name="Currency_CHANGES.XLS_02012000_Epe" xfId="1318"/>
    <cellStyle name="Currency_Charts" xfId="1319"/>
    <cellStyle name="Currency_Charts_02012000_Epe" xfId="1320"/>
    <cellStyle name="Currency_Comm File" xfId="1321"/>
    <cellStyle name="Currency_Comm File_02012000_Epe" xfId="1322"/>
    <cellStyle name="Currency_coperdefault" xfId="1323"/>
    <cellStyle name="Currency_coperdefault_1" xfId="1324"/>
    <cellStyle name="Currency_Corp method" xfId="1325"/>
    <cellStyle name="Currency_Corp method_02012000_Epe" xfId="1326"/>
    <cellStyle name="Currency_Cost Code" xfId="1327"/>
    <cellStyle name="Currency_Cost Code_02012000_Epe" xfId="1328"/>
    <cellStyle name="Currency_CTCUR" xfId="1329"/>
    <cellStyle name="Currency_CTCUR_02012000_Epe" xfId="1330"/>
    <cellStyle name="Currency_Cuiaba Budget Analysis" xfId="1331"/>
    <cellStyle name="Currency_CUMPLTCH" xfId="1332"/>
    <cellStyle name="Currency_CUMPLTCH_02012000_Epe" xfId="1333"/>
    <cellStyle name="Currency_DEFAULT" xfId="1334"/>
    <cellStyle name="Currency_Delay Drilling 06 November 00" xfId="1335"/>
    <cellStyle name="Currency_dimon" xfId="1336"/>
    <cellStyle name="Currency_dimon_02012000_Epe" xfId="1337"/>
    <cellStyle name="Currency_dimon_1" xfId="1338"/>
    <cellStyle name="Currency_dimon_1_02012000_Epe" xfId="1339"/>
    <cellStyle name="Currency_dimon_2" xfId="1340"/>
    <cellStyle name="Currency_dimon_2_02012000_Epe" xfId="1341"/>
    <cellStyle name="Currency_Dowell C1b" xfId="1342"/>
    <cellStyle name="Currency_Dowell C1b_02012000_Epe" xfId="1343"/>
    <cellStyle name="Currency_Dowell-C1a" xfId="1344"/>
    <cellStyle name="Currency_Dowell-C1a_02012000_Epe" xfId="1345"/>
    <cellStyle name="Currency_E&amp;ONW1" xfId="1346"/>
    <cellStyle name="Currency_E&amp;ONW1_02012000_Epe" xfId="1347"/>
    <cellStyle name="Currency_E&amp;ONW2" xfId="1348"/>
    <cellStyle name="Currency_E&amp;ONW2_02012000_Epe" xfId="1349"/>
    <cellStyle name="Currency_E&amp;OOCPX" xfId="1350"/>
    <cellStyle name="Currency_E&amp;OOCPX_02012000_Epe" xfId="1351"/>
    <cellStyle name="Currency_emserdefault" xfId="1352"/>
    <cellStyle name="Currency_emserdefault_1" xfId="1353"/>
    <cellStyle name="Currency_F&amp;COCPX" xfId="1354"/>
    <cellStyle name="Currency_F&amp;COCPX_02012000_Epe" xfId="1355"/>
    <cellStyle name="Currency_FEBRUARY" xfId="1356"/>
    <cellStyle name="Currency_FEBRUARY_02012000_Epe" xfId="1357"/>
    <cellStyle name="Currency_FF" xfId="1358"/>
    <cellStyle name="Currency_FF_02012000_Epe" xfId="1359"/>
    <cellStyle name="Currency_FP 20 A (1)" xfId="1360"/>
    <cellStyle name="Currency_FP 20 A (1)_02012000_Epe" xfId="1361"/>
    <cellStyle name="Currency_FP 20 A (2)" xfId="1362"/>
    <cellStyle name="Currency_FP 20 A (2)_02012000_Epe" xfId="1363"/>
    <cellStyle name="Currency_FP-20 (App. E)" xfId="1364"/>
    <cellStyle name="Currency_FP-20 (App. E)_02012000_Epe" xfId="1365"/>
    <cellStyle name="Currency_FP-20 (App.A) " xfId="1366"/>
    <cellStyle name="Currency_FP-20 (App.A) _02012000_Epe" xfId="1367"/>
    <cellStyle name="Currency_FP-20 (App.D)" xfId="1368"/>
    <cellStyle name="Currency_FP-20 (App.D)_02012000_Epe" xfId="1369"/>
    <cellStyle name="Currency_FP-20(App.B)" xfId="1370"/>
    <cellStyle name="Currency_FP-20(App.B)_02012000_Epe" xfId="1371"/>
    <cellStyle name="Currency_FP-20(C1) (a)" xfId="1372"/>
    <cellStyle name="Currency_FP-20(C1) (a) (2)" xfId="1373"/>
    <cellStyle name="Currency_FP-20(C1) (a) (2)_02012000_Epe" xfId="1374"/>
    <cellStyle name="Currency_FP-20(C1) (a)_02012000_Epe" xfId="1375"/>
    <cellStyle name="Currency_FP-20(C1) (b)" xfId="1376"/>
    <cellStyle name="Currency_FP-20(C1) (b) " xfId="1377"/>
    <cellStyle name="Currency_FP-20(C1) (b) (2)" xfId="1378"/>
    <cellStyle name="Currency_FP-20(C1) (b) (2)_02012000_Epe" xfId="1379"/>
    <cellStyle name="Currency_FP-20(C1) (b) _02012000_Epe" xfId="1380"/>
    <cellStyle name="Currency_FP-20(C1) (b)_02012000_Epe" xfId="1381"/>
    <cellStyle name="Currency_GCM" xfId="1382"/>
    <cellStyle name="Currency_GCM_02012000_Epe" xfId="1383"/>
    <cellStyle name="Currency_GenAssum" xfId="1384"/>
    <cellStyle name="Currency_GP C1a" xfId="1385"/>
    <cellStyle name="Currency_GP C1a_02012000_Epe" xfId="1386"/>
    <cellStyle name="Currency_GP C1b" xfId="1387"/>
    <cellStyle name="Currency_GP C1b_02012000_Epe" xfId="1388"/>
    <cellStyle name="Currency_GP_EI_3" xfId="1389"/>
    <cellStyle name="Currency_GQ C1A" xfId="1390"/>
    <cellStyle name="Currency_GQ C1A_02012000_Epe" xfId="1391"/>
    <cellStyle name="Currency_GQ C1B" xfId="1392"/>
    <cellStyle name="Currency_GQ C1B_02012000_Epe" xfId="1393"/>
    <cellStyle name="Currency_Inputs" xfId="1394"/>
    <cellStyle name="Currency_Inputs_02012000_Epe" xfId="1395"/>
    <cellStyle name="Currency_IPM C1b" xfId="1396"/>
    <cellStyle name="Currency_IPM C1b_02012000_Epe" xfId="1397"/>
    <cellStyle name="Currency_IPMC1a" xfId="1398"/>
    <cellStyle name="Currency_IPMC1a_02012000_Epe" xfId="1399"/>
    <cellStyle name="Currency_IS-Hold" xfId="1400"/>
    <cellStyle name="Currency_IS-Hold_02012000_Epe" xfId="1401"/>
    <cellStyle name="Currency_ITOCPX" xfId="1402"/>
    <cellStyle name="Currency_ITOCPX_02012000_Epe" xfId="1403"/>
    <cellStyle name="Currency_jancf" xfId="1404"/>
    <cellStyle name="Currency_jancf_02012000_Epe" xfId="1405"/>
    <cellStyle name="Currency_JUNMTH55" xfId="1406"/>
    <cellStyle name="Currency_JUNMTH55_02012000_Epe" xfId="1407"/>
    <cellStyle name="Currency_JUNMTH57" xfId="1408"/>
    <cellStyle name="Currency_JUNMTH57_02012000_Epe" xfId="1409"/>
    <cellStyle name="Currency_JUNYTD55" xfId="1410"/>
    <cellStyle name="Currency_JUNYTD55_02012000_Epe" xfId="1411"/>
    <cellStyle name="Currency_JUNYTD57" xfId="1412"/>
    <cellStyle name="Currency_JUNYTD57_02012000_Epe" xfId="1413"/>
    <cellStyle name="Currency_laroux" xfId="1414"/>
    <cellStyle name="Currency_laroux_02012000_Epe" xfId="1415"/>
    <cellStyle name="Currency_laroux_1" xfId="1416"/>
    <cellStyle name="Currency_laroux_1995" xfId="1417"/>
    <cellStyle name="Currency_laroux_1995_02012000_Epe" xfId="1418"/>
    <cellStyle name="Currency_laroux_1_02012000_Epe" xfId="1419"/>
    <cellStyle name="Currency_laroux_1_dimon" xfId="1420"/>
    <cellStyle name="Currency_laroux_1_dimon_1" xfId="1421"/>
    <cellStyle name="Currency_laroux_1_dimon_1_02012000_Epe" xfId="1422"/>
    <cellStyle name="Currency_laroux_1_dimon_2" xfId="1423"/>
    <cellStyle name="Currency_laroux_1_dimon_2_02012000_Epe" xfId="1424"/>
    <cellStyle name="Currency_laroux_1_dimon_3" xfId="1425"/>
    <cellStyle name="Currency_laroux_1_dimon_3_02012000_Epe" xfId="1426"/>
    <cellStyle name="Currency_laroux_1_laroux" xfId="1427"/>
    <cellStyle name="Currency_laroux_1_laroux_02012000_Epe" xfId="1428"/>
    <cellStyle name="Currency_laroux_1_laroux_1" xfId="1429"/>
    <cellStyle name="Currency_laroux_1_laroux_1_02012000_Epe" xfId="1430"/>
    <cellStyle name="Currency_laroux_1_laroux_dimon" xfId="1431"/>
    <cellStyle name="Currency_laroux_1_laroux_dimon_02012000_Epe" xfId="1432"/>
    <cellStyle name="Currency_laroux_1_Locas" xfId="1433"/>
    <cellStyle name="Currency_laroux_1_Locas_02012000_Epe" xfId="1434"/>
    <cellStyle name="Currency_laroux_1_pldt" xfId="1435"/>
    <cellStyle name="Currency_laroux_1_pldt_02012000_Epe" xfId="1436"/>
    <cellStyle name="Currency_laroux_1_PLDT_dimon" xfId="1437"/>
    <cellStyle name="Currency_laroux_1_PLDT_dimon_02012000_Epe" xfId="1438"/>
    <cellStyle name="Currency_laroux_1_VERA" xfId="1439"/>
    <cellStyle name="Currency_laroux_1_VERA_02012000_Epe" xfId="1440"/>
    <cellStyle name="Currency_laroux_1_VERA_1" xfId="1441"/>
    <cellStyle name="Currency_laroux_1_VERA_1_02012000_Epe" xfId="1442"/>
    <cellStyle name="Currency_laroux_1_VIRUS-EDY" xfId="1443"/>
    <cellStyle name="Currency_laroux_1_VIRUS-EDY_02012000_Epe" xfId="1444"/>
    <cellStyle name="Currency_laroux_2" xfId="1445"/>
    <cellStyle name="Currency_laroux_2_02012000_Epe" xfId="1446"/>
    <cellStyle name="Currency_laroux_2_dimon" xfId="1447"/>
    <cellStyle name="Currency_laroux_2_dimon_02012000_Epe" xfId="1448"/>
    <cellStyle name="Currency_laroux_2_dimon_1" xfId="1449"/>
    <cellStyle name="Currency_laroux_2_dimon_1_02012000_Epe" xfId="1450"/>
    <cellStyle name="Currency_laroux_2_dimon_2" xfId="1451"/>
    <cellStyle name="Currency_laroux_2_dimon_2_02012000_Epe" xfId="1452"/>
    <cellStyle name="Currency_laroux_2_dimon_3" xfId="1453"/>
    <cellStyle name="Currency_laroux_2_dimon_3_02012000_Epe" xfId="1454"/>
    <cellStyle name="Currency_laroux_2_laroux" xfId="1455"/>
    <cellStyle name="Currency_laroux_2_laroux_02012000_Epe" xfId="1456"/>
    <cellStyle name="Currency_laroux_2_laroux_dimon" xfId="1457"/>
    <cellStyle name="Currency_laroux_2_laroux_dimon_02012000_Epe" xfId="1458"/>
    <cellStyle name="Currency_laroux_2_Locas" xfId="1459"/>
    <cellStyle name="Currency_laroux_2_Locas_02012000_Epe" xfId="1460"/>
    <cellStyle name="Currency_laroux_2_pldt" xfId="1461"/>
    <cellStyle name="Currency_laroux_2_pldt_02012000_Epe" xfId="1462"/>
    <cellStyle name="Currency_laroux_2_PLDT_dimon" xfId="1463"/>
    <cellStyle name="Currency_laroux_2_PLDT_dimon_02012000_Epe" xfId="1464"/>
    <cellStyle name="Currency_laroux_2_VIRUS-EDY" xfId="1465"/>
    <cellStyle name="Currency_laroux_2_VIRUS-EDY_02012000_Epe" xfId="1466"/>
    <cellStyle name="Currency_laroux_3" xfId="1467"/>
    <cellStyle name="Currency_laroux_3_02012000_Epe" xfId="1468"/>
    <cellStyle name="Currency_laroux_3_dimon" xfId="1469"/>
    <cellStyle name="Currency_laroux_3_dimon_1" xfId="1470"/>
    <cellStyle name="Currency_laroux_3_dimon_1_02012000_Epe" xfId="1471"/>
    <cellStyle name="Currency_laroux_3_dimon_2" xfId="1472"/>
    <cellStyle name="Currency_laroux_3_dimon_2_02012000_Epe" xfId="1473"/>
    <cellStyle name="Currency_laroux_3_dimon_3" xfId="1474"/>
    <cellStyle name="Currency_laroux_3_dimon_3_02012000_Epe" xfId="1475"/>
    <cellStyle name="Currency_laroux_4" xfId="1476"/>
    <cellStyle name="Currency_laroux_4_02012000_Epe" xfId="1477"/>
    <cellStyle name="Currency_laroux_4_dimon" xfId="1478"/>
    <cellStyle name="Currency_laroux_4_dimon_02012000_Epe" xfId="1479"/>
    <cellStyle name="Currency_laroux_4_dimon_1" xfId="1480"/>
    <cellStyle name="Currency_laroux_4_dimon_1_02012000_Epe" xfId="1481"/>
    <cellStyle name="Currency_laroux_5" xfId="1482"/>
    <cellStyle name="Currency_laroux_5_02012000_Epe" xfId="1483"/>
    <cellStyle name="Currency_laroux_6" xfId="1484"/>
    <cellStyle name="Currency_laroux_7" xfId="1485"/>
    <cellStyle name="Currency_laroux_7_02012000_Epe" xfId="1486"/>
    <cellStyle name="Currency_laroux_8" xfId="1487"/>
    <cellStyle name="Currency_laroux_8_02012000_Epe" xfId="1488"/>
    <cellStyle name="Currency_laroux_dimon" xfId="1489"/>
    <cellStyle name="Currency_laroux_dimon_1" xfId="1490"/>
    <cellStyle name="Currency_laroux_dimon_1_02012000_Epe" xfId="1491"/>
    <cellStyle name="Currency_laroux_dimon_2" xfId="1492"/>
    <cellStyle name="Currency_laroux_dimon_2_02012000_Epe" xfId="1493"/>
    <cellStyle name="Currency_laroux_dimon_3" xfId="1494"/>
    <cellStyle name="Currency_laroux_dimon_3_02012000_Epe" xfId="1495"/>
    <cellStyle name="Currency_laroux_laroux" xfId="1496"/>
    <cellStyle name="Currency_laroux_laroux_02012000_Epe" xfId="1497"/>
    <cellStyle name="Currency_laroux_laroux_1" xfId="1498"/>
    <cellStyle name="Currency_laroux_laroux_1_02012000_Epe" xfId="1499"/>
    <cellStyle name="Currency_laroux_laroux_1_dimon" xfId="1500"/>
    <cellStyle name="Currency_laroux_laroux_1_dimon_02012000_Epe" xfId="1501"/>
    <cellStyle name="Currency_laroux_laroux_dimon" xfId="1502"/>
    <cellStyle name="Currency_laroux_laroux_dimon_02012000_Epe" xfId="1503"/>
    <cellStyle name="Currency_laroux_Locas" xfId="1504"/>
    <cellStyle name="Currency_laroux_Locas_02012000_Epe" xfId="1505"/>
    <cellStyle name="Currency_laroux_pldt" xfId="1506"/>
    <cellStyle name="Currency_laroux_pldt_02012000_Epe" xfId="1507"/>
    <cellStyle name="Currency_laroux_pldt_1" xfId="1508"/>
    <cellStyle name="Currency_laroux_pldt_1_02012000_Epe" xfId="1509"/>
    <cellStyle name="Currency_laroux_VERA" xfId="1510"/>
    <cellStyle name="Currency_laroux_VERA_02012000_Epe" xfId="1511"/>
    <cellStyle name="Currency_laroux_VERA_1" xfId="1512"/>
    <cellStyle name="Currency_laroux_VERA_1_02012000_Epe" xfId="1513"/>
    <cellStyle name="Currency_laroux_VIRUS-EDY" xfId="1514"/>
    <cellStyle name="Currency_laroux_VIRUS-EDY_02012000_Epe" xfId="1515"/>
    <cellStyle name="Currency_List" xfId="1516"/>
    <cellStyle name="Currency_List_02012000_Epe" xfId="1517"/>
    <cellStyle name="Currency_MATERAL2" xfId="1518"/>
    <cellStyle name="Currency_MATERAL2_02012000_Epe" xfId="1519"/>
    <cellStyle name="Currency_MATERAL2_dimon" xfId="1520"/>
    <cellStyle name="Currency_MATERAL2_dimon_02012000_Epe" xfId="1521"/>
    <cellStyle name="Currency_MATERAL2_dimon_1" xfId="1522"/>
    <cellStyle name="Currency_MATERAL2_dimon_1_02012000_Epe" xfId="1523"/>
    <cellStyle name="Currency_may98dcr" xfId="1524"/>
    <cellStyle name="Currency_MKGOCPX" xfId="1525"/>
    <cellStyle name="Currency_MKGOCPX_02012000_Epe" xfId="1526"/>
    <cellStyle name="Currency_MOBCPX" xfId="1527"/>
    <cellStyle name="Currency_MOBCPX_02012000_Epe" xfId="1528"/>
    <cellStyle name="Currency_mud plant bolted" xfId="1529"/>
    <cellStyle name="Currency_mud plant bolted_02012000_Epe" xfId="1530"/>
    <cellStyle name="Currency_mud plant bolted_dimon" xfId="1531"/>
    <cellStyle name="Currency_mud plant bolted_dimon_02012000_Epe" xfId="1532"/>
    <cellStyle name="Currency_mud plant bolted_dimon_1" xfId="1533"/>
    <cellStyle name="Currency_mud plant bolted_dimon_1_02012000_Epe" xfId="1534"/>
    <cellStyle name="Currency_mud plant bolted_PLDT" xfId="1535"/>
    <cellStyle name="Currency_mud plant bolted_PLDT_02012000_Epe" xfId="1536"/>
    <cellStyle name="Currency_mud plant bolted_VERA" xfId="1537"/>
    <cellStyle name="Currency_mud plant bolted_VERA_02012000_Epe" xfId="1538"/>
    <cellStyle name="Currency_mud plant bolted_VERA_1" xfId="1539"/>
    <cellStyle name="Currency_mud plant bolted_VERA_1_02012000_Epe" xfId="1540"/>
    <cellStyle name="Currency_NA WITHOUT GOV'T &amp; PNX" xfId="1541"/>
    <cellStyle name="Currency_NA WITHOUT GOV'T &amp; PNX_02012000_Epe" xfId="1542"/>
    <cellStyle name="Currency_NAOBU10" xfId="1543"/>
    <cellStyle name="Currency_NAOBU10_02012000_Epe" xfId="1544"/>
    <cellStyle name="Currency_NAT ACCT" xfId="1545"/>
    <cellStyle name="Currency_NAT ACCT_02012000_Epe" xfId="1546"/>
    <cellStyle name="Currency_NSACTUAL.XLS" xfId="1547"/>
    <cellStyle name="Currency_NSACTUAL.XLS_02012000_Epe" xfId="1548"/>
    <cellStyle name="Currency_NX00" xfId="1549"/>
    <cellStyle name="Currency_NX00_02012000_Epe" xfId="1550"/>
    <cellStyle name="Currency_Odner" xfId="1551"/>
    <cellStyle name="Currency_Odner (2)" xfId="1552"/>
    <cellStyle name="Currency_Odner (2)_02012000_Epe" xfId="1553"/>
    <cellStyle name="Currency_Odner (3)" xfId="1554"/>
    <cellStyle name="Currency_Odner (3)_02012000_Epe" xfId="1555"/>
    <cellStyle name="Currency_Odner_02012000_Epe" xfId="0"/>
    <cellStyle name="Currency_OSMOCPX" xfId="0"/>
    <cellStyle name="Currency_OSMOCPX_02012000_Epe" xfId="0"/>
    <cellStyle name="Currency_Other Months" xfId="0"/>
    <cellStyle name="Currency_Other Months_02012000_Epe" xfId="0"/>
    <cellStyle name="Currency_Outlook" xfId="0"/>
    <cellStyle name="Currency_Outlook_02012000_Epe" xfId="0"/>
    <cellStyle name="Currency_pbdefault" xfId="0"/>
    <cellStyle name="Currency_pbdefault_1" xfId="0"/>
    <cellStyle name="Currency_percentages" xfId="0"/>
    <cellStyle name="Currency_percentages_02012000_Epe" xfId="0"/>
    <cellStyle name="Currency_PERSONAL" xfId="0"/>
    <cellStyle name="Currency_PERSONAL_02012000_Epe" xfId="0"/>
    <cellStyle name="Currency_PGMKOCPX" xfId="0"/>
    <cellStyle name="Currency_PGMKOCPX_02012000_Epe" xfId="0"/>
    <cellStyle name="Currency_PGNW1" xfId="0"/>
    <cellStyle name="Currency_PGNW1_02012000_Epe" xfId="0"/>
    <cellStyle name="Currency_PGNW2" xfId="0"/>
    <cellStyle name="Currency_PGNW2_02012000_Epe" xfId="0"/>
    <cellStyle name="Currency_PGNWOCPX" xfId="0"/>
    <cellStyle name="Currency_PGNWOCPX_02012000_Epe" xfId="0"/>
    <cellStyle name="Currency_Pink" xfId="0"/>
    <cellStyle name="Currency_Pink_02012000_Epe" xfId="0"/>
    <cellStyle name="Currency_Plan" xfId="0"/>
    <cellStyle name="Currency_Plan_02012000_Epe" xfId="0"/>
    <cellStyle name="Currency_PLANT" xfId="0"/>
    <cellStyle name="Currency_PLANT_02012000_Epe" xfId="0"/>
    <cellStyle name="Currency_PLDT" xfId="0"/>
    <cellStyle name="Currency_PLDT_02012000_Epe" xfId="0"/>
    <cellStyle name="Currency_pldt_1" xfId="0"/>
    <cellStyle name="Currency_pldt_1_02012000_Epe" xfId="0"/>
    <cellStyle name="Currency_PLDT_1_dimon" xfId="0"/>
    <cellStyle name="Currency_PLDT_1_dimon_02012000_Epe" xfId="0"/>
    <cellStyle name="Currency_pldt_1_dimon_1" xfId="0"/>
    <cellStyle name="Currency_pldt_1_dimon_1_02012000_Epe" xfId="0"/>
    <cellStyle name="Currency_pldt_2" xfId="0"/>
    <cellStyle name="Currency_pldt_2_02012000_Epe" xfId="0"/>
    <cellStyle name="Currency_pldt_Calculations" xfId="0"/>
    <cellStyle name="Currency_pldt_Calculations_02012000_Epe" xfId="0"/>
    <cellStyle name="Currency_PLDT_dimon" xfId="0"/>
    <cellStyle name="Currency_PLDT_dimon_02012000_Epe" xfId="0"/>
    <cellStyle name="Currency_pldt_dimon_1" xfId="0"/>
    <cellStyle name="Currency_pldt_dimon_1_02012000_Epe" xfId="0"/>
    <cellStyle name="Currency_priccurv" xfId="0"/>
    <cellStyle name="Currency_PROCDS&amp;G" xfId="0"/>
    <cellStyle name="Currency_PROCDS&amp;G_02012000_Epe" xfId="0"/>
    <cellStyle name="Currency_PROFILE4" xfId="0"/>
    <cellStyle name="Currency_Projects" xfId="0"/>
    <cellStyle name="Currency_Projects_02012000_Epe" xfId="0"/>
    <cellStyle name="Currency_Quarter End Months" xfId="0"/>
    <cellStyle name="Currency_Quarter End Months_02012000_Epe" xfId="0"/>
    <cellStyle name="Currency_r1" xfId="0"/>
    <cellStyle name="Currency_Reconciliation_Analysis_1017" xfId="0"/>
    <cellStyle name="Currency_RFI" xfId="0"/>
    <cellStyle name="Currency_RFI_02012000_Epe" xfId="0"/>
    <cellStyle name="Currency_RFI_1" xfId="0"/>
    <cellStyle name="Currency_RFI_1_02012000_Epe" xfId="0"/>
    <cellStyle name="Currency_Ridges Cost Analysis" xfId="0"/>
    <cellStyle name="Currency_Sales Order" xfId="0"/>
    <cellStyle name="Currency_Sales Order_02012000_Epe" xfId="0"/>
    <cellStyle name="Currency_SATOCPX" xfId="0"/>
    <cellStyle name="Currency_SATOCPX_02012000_Epe" xfId="0"/>
    <cellStyle name="Currency_Sheet1" xfId="0"/>
    <cellStyle name="Currency_Sheet1 (2)" xfId="0"/>
    <cellStyle name="Currency_Sheet1 (2)_02012000_Epe" xfId="0"/>
    <cellStyle name="Currency_Sheet1_02012000_Epe" xfId="0"/>
    <cellStyle name="Currency_Sheet1_dimon" xfId="0"/>
    <cellStyle name="Currency_Sheet1_dimon_02012000_Epe" xfId="0"/>
    <cellStyle name="Currency_SHENREPT" xfId="0"/>
    <cellStyle name="Currency_SHENREPT_02012000_Epe" xfId="0"/>
    <cellStyle name="Currency_Snr. CO" xfId="0"/>
    <cellStyle name="Currency_Snr. CO_02012000_Epe" xfId="0"/>
    <cellStyle name="Currency_sprint contr" xfId="0"/>
    <cellStyle name="Currency_sprint contr_02012000_Epe" xfId="0"/>
    <cellStyle name="Currency_Subcont File" xfId="0"/>
    <cellStyle name="Currency_Subcont File_02012000_Epe" xfId="0"/>
    <cellStyle name="Currency_Summary Info" xfId="0"/>
    <cellStyle name="Currency_Summary Info_02012000_Epe" xfId="0"/>
    <cellStyle name="Currency_SUMPAGE" xfId="0"/>
    <cellStyle name="Currency_SUMPAGE_02012000_Epe" xfId="0"/>
    <cellStyle name="Currency_TMSNW1" xfId="0"/>
    <cellStyle name="Currency_TMSNW1_02012000_Epe" xfId="0"/>
    <cellStyle name="Currency_TMSNW2" xfId="0"/>
    <cellStyle name="Currency_TMSNW2_02012000_Epe" xfId="0"/>
    <cellStyle name="Currency_TMSOCPX" xfId="0"/>
    <cellStyle name="Currency_TMSOCPX_02012000_Epe" xfId="0"/>
    <cellStyle name="Currency_TOTAL MTH" xfId="0"/>
    <cellStyle name="Currency_TOTAL MTH_02012000_Epe" xfId="0"/>
    <cellStyle name="Currency_TOTAL YTD" xfId="0"/>
    <cellStyle name="Currency_TOTAL YTD_02012000_Epe" xfId="0"/>
    <cellStyle name="Currency_TRANSDSC.XLS" xfId="0"/>
    <cellStyle name="Currency_TRANSDSC.XLS_02012000_Epe" xfId="0"/>
    <cellStyle name="Currency_TRANSFXA.XLS" xfId="0"/>
    <cellStyle name="Currency_TRANSFXA.XLS_02012000_Epe" xfId="0"/>
    <cellStyle name="Currency_TRANSFXA.XLS_1" xfId="0"/>
    <cellStyle name="Currency_TRANSFXA.XLS_1_02012000_Epe" xfId="0"/>
    <cellStyle name="Currency_TRANSIME.XLS" xfId="0"/>
    <cellStyle name="Currency_TRANSIME.XLS_02012000_Epe" xfId="0"/>
    <cellStyle name="Currency_TRANSIME.XLS_TRANSDSC.XLS" xfId="0"/>
    <cellStyle name="Currency_TRANSIME.XLS_TRANSDSC.XLS_02012000_Epe" xfId="0"/>
    <cellStyle name="Currency_TRANSIME.XLS_TRANSFXA.XLS" xfId="0"/>
    <cellStyle name="Currency_TRANSIME.XLS_TRANSFXA.XLS_02012000_Epe" xfId="0"/>
    <cellStyle name="Currency_VERA" xfId="0"/>
    <cellStyle name="Currency_VERA_02012000_Epe" xfId="0"/>
    <cellStyle name="Currency_VIRUS-EDY" xfId="0"/>
    <cellStyle name="Currency_VIRUS-EDY_02012000_Epe" xfId="0"/>
    <cellStyle name="Currency_VIRUS-EDY_1" xfId="0"/>
    <cellStyle name="Currency_VIRUS-EDY_1_02012000_Epe" xfId="0"/>
    <cellStyle name="Currency_White" xfId="0"/>
    <cellStyle name="Currency_White_02012000_Epe" xfId="0"/>
    <cellStyle name="Currency_WO Var. &amp; Tot. Exp." xfId="0"/>
    <cellStyle name="Currency_WO Var. &amp; Tot. Exp._02012000_Epe" xfId="0"/>
    <cellStyle name="Currency_WSP" xfId="0"/>
    <cellStyle name="Currency_WSP_02012000_Epe" xfId="0"/>
    <cellStyle name="Currency_yrcao" xfId="0"/>
    <cellStyle name="Currency_yrcao_02012000_Epe" xfId="0"/>
    <cellStyle name="Currency_YREND55" xfId="0"/>
    <cellStyle name="Currency_YREND55_02012000_Epe" xfId="0"/>
    <cellStyle name="Currency_YREND57" xfId="0"/>
    <cellStyle name="Currency_YREND57_02012000_Epe" xfId="0"/>
    <cellStyle name="Currency_YTDCUR" xfId="0"/>
    <cellStyle name="Currency_YTDCUR_02012000_Epe" xfId="0"/>
    <cellStyle name="Date" xfId="0"/>
    <cellStyle name="Fixed" xfId="0"/>
    <cellStyle name="Fixed_02012000_Epe" xfId="0"/>
    <cellStyle name="Grey" xfId="0"/>
    <cellStyle name="HEADER" xfId="0"/>
    <cellStyle name="Heading 1" xfId="0"/>
    <cellStyle name="Heading1_02012000_Epe" xfId="0"/>
    <cellStyle name="Heading1_Cuiaba Budget Analysis" xfId="0"/>
    <cellStyle name="Heading2" xfId="0"/>
    <cellStyle name="Heading2_02012000_Epe" xfId="0"/>
    <cellStyle name="Heading2_Cuiaba Budget Analysis" xfId="0"/>
    <cellStyle name="HIGHLIGHT" xfId="0"/>
    <cellStyle name="Input [yellow]" xfId="0"/>
    <cellStyle name="no dec" xfId="0"/>
    <cellStyle name="Normal - Style1" xfId="0"/>
    <cellStyle name="Normal - Style1_02012000_Epe" xfId="0"/>
    <cellStyle name="Normal - Style1_dimon" xfId="0"/>
    <cellStyle name="Normal - Style1_dimon_02012000_Epe" xfId="0"/>
    <cellStyle name="Normal - Style1_dimon_Cuiaba Budget Analysis" xfId="0"/>
    <cellStyle name="Normal_02012000_Epe" xfId="0"/>
    <cellStyle name="Normal_02012000_Tbs_Ed" xfId="0"/>
    <cellStyle name="Normal_022299" xfId="0"/>
    <cellStyle name="Normal_03_06_98 list _ecm deals 030998 excel95" xfId="0"/>
    <cellStyle name="Normal_0818_BRpipe" xfId="0"/>
    <cellStyle name="Normal_0914_BRpwr" xfId="0"/>
    <cellStyle name="Normal_0915_BRpwr" xfId="0"/>
    <cellStyle name="Normal_0915_Curves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990114_Tbs" xfId="0"/>
    <cellStyle name="Normal_A" xfId="0"/>
    <cellStyle name="Normal_A (2)" xfId="0"/>
    <cellStyle name="Normal_A (2)_02012000_Epe" xfId="0"/>
    <cellStyle name="Normal_A (2)_Cuiaba Budget Analysis" xfId="0"/>
    <cellStyle name="Normal_A_02012000_Epe" xfId="0"/>
    <cellStyle name="Normal_A_Cuiaba Budget Analysis" xfId="0"/>
    <cellStyle name="Normal_A_dimon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IGOUT" xfId="0"/>
    <cellStyle name="Normal_Book3" xfId="0"/>
    <cellStyle name="Normal_BOP" xfId="0"/>
    <cellStyle name="Normal_BOPBAL1" xfId="0"/>
    <cellStyle name="Normal_BOPBAL1_02012000_Epe" xfId="0"/>
    <cellStyle name="Normal_BOPCBU" xfId="0"/>
    <cellStyle name="Normal_BOPCBU (2)" xfId="0"/>
    <cellStyle name="Normal_BOPCBU (2)_02012000_Epe" xfId="0"/>
    <cellStyle name="Normal_BOPCBU96" xfId="0"/>
    <cellStyle name="Normal_BOPCBU96_02012000_Epe" xfId="0"/>
    <cellStyle name="Normal_BOPCBU_02012000_Epe" xfId="0"/>
    <cellStyle name="Normal_BREPAIR" xfId="0"/>
    <cellStyle name="Normal_BREPAIR_02012000_Epe" xfId="0"/>
    <cellStyle name="Normal_BREPAIR_Cuiaba Budget Analysis" xfId="0"/>
    <cellStyle name="Normal_BSAPPE.XLS" xfId="0"/>
    <cellStyle name="Normal_BSAPPE.XLS_02012000_Epe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02012000_Epe" xfId="0"/>
    <cellStyle name="Normal_CAPEX2_Cuiaba Budget Analysis" xfId="0"/>
    <cellStyle name="Normal_CAPEX94" xfId="0"/>
    <cellStyle name="Normal_CAPEX94_02012000_Epe" xfId="0"/>
    <cellStyle name="Normal_CAPEX94_Cuiaba Budget Analysis" xfId="0"/>
    <cellStyle name="Normal_CAPEX_dimon" xfId="0"/>
    <cellStyle name="Normal_CAPEX_dimon_02012000_Epe" xfId="0"/>
    <cellStyle name="Normal_CAPEX_dimon_Cuiaba Budget Analysis" xfId="0"/>
    <cellStyle name="Normal_CAPEX_VERA" xfId="0"/>
    <cellStyle name="Normal_CAPEXPWI.XLS" xfId="0"/>
    <cellStyle name="Normal_CAPEXPWI.XLS_02012000_Epe" xfId="0"/>
    <cellStyle name="Normal_CAPEXPWO.XLS" xfId="0"/>
    <cellStyle name="Normal_CAPEXPWO.XLS_02012000_Epe" xfId="0"/>
    <cellStyle name="Normal_Cardig GHS" xfId="0"/>
    <cellStyle name="Normal_Cash Flows" xfId="0"/>
    <cellStyle name="Normal_CBU BOX CHART V PLAN" xfId="0"/>
    <cellStyle name="Normal_CBU BOX CHART V PLAN_02012000_Epe" xfId="0"/>
    <cellStyle name="Normal_CBU BOX CHART V PLAN_1" xfId="0"/>
    <cellStyle name="Normal_CCOCPX" xfId="0"/>
    <cellStyle name="Normal_CEL-C-CO.XLS" xfId="0"/>
    <cellStyle name="Normal_CEL-C-CO.XLS_02012000_Epe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ANGES.XLS_1_02012000_Epe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MPLTCH_02012000_Epe" xfId="0"/>
    <cellStyle name="Normal_CurrencySKorea" xfId="0"/>
    <cellStyle name="Normal_Curve Sheet" xfId="0"/>
    <cellStyle name="Normal_Curves" xfId="0"/>
    <cellStyle name="Normal_DEFAULT" xfId="0"/>
    <cellStyle name="Normal_Demand Fcst." xfId="0"/>
    <cellStyle name="Normal_Dep%Rev" xfId="0"/>
    <cellStyle name="Normal_dimon" xfId="0"/>
    <cellStyle name="Normal_dimon_02012000_Tbs_Ed" xfId="0"/>
    <cellStyle name="Normal_dimon_1" xfId="0"/>
    <cellStyle name="Normal_dimon_1_02012000_Tbs_Ed" xfId="0"/>
    <cellStyle name="Normal_dimon_2" xfId="0"/>
    <cellStyle name="Normal_dimon_3" xfId="0"/>
    <cellStyle name="Normal_dimon_4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S" xfId="0"/>
    <cellStyle name="Normal_EQCON" xfId="0"/>
    <cellStyle name="Normal_EQCON_02012000_Epe" xfId="0"/>
    <cellStyle name="Normal_EQCON_Cuiaba Budget Analysis" xfId="0"/>
    <cellStyle name="Normal_export 61898" xfId="0"/>
    <cellStyle name="Normal_export deals 050898" xfId="0"/>
    <cellStyle name="Normal_F&amp;COCPX" xfId="0"/>
    <cellStyle name="Normal_FEBRUARY" xfId="0"/>
    <cellStyle name="Normal_FEBRUARY_02012000_Epe" xfId="0"/>
    <cellStyle name="Normal_FF" xfId="0"/>
    <cellStyle name="Normal_FF_02012000_Epe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GCM" xfId="0"/>
    <cellStyle name="Normal_GE03" xfId="0"/>
    <cellStyle name="Normal_GE04" xfId="0"/>
    <cellStyle name="Normal_GenAssum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02012000_Epe" xfId="0"/>
    <cellStyle name="Normal_INVREV_Cuiaba Budget Analysis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ancf_02012000_Epe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02012000_Epe" xfId="0"/>
    <cellStyle name="Normal_laroux_1_dimon" xfId="0"/>
    <cellStyle name="Normal_laroux_1_dimon_1" xfId="0"/>
    <cellStyle name="Normal_laroux_1_dimon_2" xfId="0"/>
    <cellStyle name="Normal_laroux_1_dimon_2_02012000_Epe" xfId="0"/>
    <cellStyle name="Normal_laroux_1_dimon_2_Cuiaba Budget Analysis" xfId="0"/>
    <cellStyle name="Normal_laroux_1_laroux" xfId="0"/>
    <cellStyle name="Normal_laroux_1_laroux_1" xfId="0"/>
    <cellStyle name="Normal_laroux_1_laroux_1_02012000_Ep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2_02012000_Epe" xfId="0"/>
    <cellStyle name="Normal_laroux_2_dimon_2_Cuiaba Budget Analysis" xfId="0"/>
    <cellStyle name="Normal_laroux_2_dimon_3" xfId="0"/>
    <cellStyle name="Normal_laroux_2_laroux" xfId="0"/>
    <cellStyle name="Normal_laroux_2_laroux_02012000_Epe" xfId="0"/>
    <cellStyle name="Normal_laroux_2_laroux_1" xfId="0"/>
    <cellStyle name="Normal_laroux_2_laroux_2" xfId="0"/>
    <cellStyle name="Normal_laroux_2_laroux_Cuiaba Budget Analysis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2_02012000_Epe" xfId="0"/>
    <cellStyle name="Normal_laroux_3_dimon_2_Cuiaba Budget Analysis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2_02012000_Epe" xfId="0"/>
    <cellStyle name="Normal_laroux_3_laroux_2_Cuiaba Budget Analysis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02012000_Epe" xfId="0"/>
    <cellStyle name="Normal_laroux_3_VERA_1" xfId="0"/>
    <cellStyle name="Normal_laroux_3_VERA_Cuiaba Budget Analysis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3_02012000_Epe" xfId="0"/>
    <cellStyle name="Normal_laroux_4_dimon_3_Cuiaba Budget Analysis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2_02012000_Epe" xfId="0"/>
    <cellStyle name="Normal_laroux_5_dimon_2_Cuiaba Budget Analysis" xfId="0"/>
    <cellStyle name="Normal_laroux_5_dimon_3" xfId="0"/>
    <cellStyle name="Normal_laroux_5_laroux" xfId="0"/>
    <cellStyle name="Normal_laroux_5_laroux_1" xfId="0"/>
    <cellStyle name="Normal_laroux_5_laroux_1_02012000_Epe" xfId="0"/>
    <cellStyle name="Normal_laroux_5_laroux_1_Cuiaba Budget Analysis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02012000_Epe" xfId="0"/>
    <cellStyle name="Normal_laroux_6_dimon_1_Cuiaba Budget Analysis" xfId="0"/>
    <cellStyle name="Normal_laroux_6_dimon_2" xfId="0"/>
    <cellStyle name="Normal_laroux_6_dimon_3" xfId="0"/>
    <cellStyle name="Normal_laroux_6_laroux" xfId="0"/>
    <cellStyle name="Normal_laroux_6_laroux_1" xfId="0"/>
    <cellStyle name="Normal_laroux_6_laroux_dimon" xfId="0"/>
    <cellStyle name="Normal_laroux_6_laroux_dimon_02012000_Epe" xfId="0"/>
    <cellStyle name="Normal_laroux_6_laroux_dimon_Cuiaba Budget Analysis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02012000_Epe" xfId="0"/>
    <cellStyle name="Normal_laroux_6_VIRUS-EDY_Cuiaba Budget Analysis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_02012000_Epe" xfId="0"/>
    <cellStyle name="Normal_laroux_D_Cuiaba Budget Analysis" xfId="0"/>
    <cellStyle name="Normal_laroux_dimon" xfId="0"/>
    <cellStyle name="Normal_laroux_dimon_1" xfId="0"/>
    <cellStyle name="Normal_laroux_dimon_1_02012000_Epe" xfId="0"/>
    <cellStyle name="Normal_laroux_dimon_1_Cuiaba Budget Analysis" xfId="0"/>
    <cellStyle name="Normal_laroux_dimon_2" xfId="0"/>
    <cellStyle name="Normal_laroux_dimon_3" xfId="0"/>
    <cellStyle name="Normal_laroux_dimon_4" xfId="0"/>
    <cellStyle name="Normal_laroux_dimon_5" xfId="0"/>
    <cellStyle name="Normal_laroux_dimon_5_02012000_Epe" xfId="0"/>
    <cellStyle name="Normal_laroux_dimon_5_Cuiaba Budget Analysis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02012000_Epe" xfId="0"/>
    <cellStyle name="Normal_laroux_pldt_1" xfId="0"/>
    <cellStyle name="Normal_laroux_pldt_2" xfId="0"/>
    <cellStyle name="Normal_laroux_pldt_3" xfId="0"/>
    <cellStyle name="Normal_laroux_pldt_3_02012000_Epe" xfId="0"/>
    <cellStyle name="Normal_laroux_PLDT_dimon" xfId="0"/>
    <cellStyle name="Normal_laroux_PLDT_dimon_02012000_Epe" xfId="0"/>
    <cellStyle name="Normal_laroux_PLDT_dimon_Cuiaba Budget Analysis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ist_02012000_Epe" xfId="0"/>
    <cellStyle name="Normal_List_Cuiaba Budget Analysis" xfId="0"/>
    <cellStyle name="Normal_Locas" xfId="0"/>
    <cellStyle name="Normal_Locas_1" xfId="0"/>
    <cellStyle name="Normal_MAJREP" xfId="0"/>
    <cellStyle name="Normal_MAJREP_02012000_Epe" xfId="0"/>
    <cellStyle name="Normal_MAJREP_Cuiaba Budget Analysis" xfId="0"/>
    <cellStyle name="Normal_MATERAL2" xfId="0"/>
    <cellStyle name="Normal_MATERAL2_dimon" xfId="0"/>
    <cellStyle name="Normal_may98dcr" xfId="0"/>
    <cellStyle name="Normal_MED-A-CO.XLS" xfId="0"/>
    <cellStyle name="Normal_MED-A-CO.XLS_02012000_Epe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HQ-ACT.XLS_02012000_Epe" xfId="0"/>
    <cellStyle name="Normal_NS-A-CO.XLS" xfId="0"/>
    <cellStyle name="Normal_NS-A-CO.XLS_02012000_Epe" xfId="0"/>
    <cellStyle name="Normal_NS_AT" xfId="0"/>
    <cellStyle name="Normal_NS_CONS GROUP" xfId="0"/>
    <cellStyle name="Normal_NSACTUAL.XLS" xfId="0"/>
    <cellStyle name="Normal_NSACTUAL.XLS_1" xfId="0"/>
    <cellStyle name="Normal_NSACTUAL.XLS_1_02012000_Epe" xfId="0"/>
    <cellStyle name="Normal_NX00" xfId="0"/>
    <cellStyle name="Normal_Op Cost Break" xfId="0"/>
    <cellStyle name="Normal_OPSTAT" xfId="0"/>
    <cellStyle name="Normal_OS-A-CO.XLS" xfId="0"/>
    <cellStyle name="Normal_OS-A-CO.XLS_02012000_Epe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02012000_Epe" xfId="0"/>
    <cellStyle name="Normal_pldt_2_Calculations_Cuiaba Budget Analysi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3_dimon_02012000_Epe" xfId="0"/>
    <cellStyle name="Normal_pldt_3_dimon_Cuiaba Budget Analysis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6_02012000_Epe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curv_2_02012000_Epe" xfId="0"/>
    <cellStyle name="Normal_PrintBox (2)" xfId="0"/>
    <cellStyle name="Normal_PROCDS&amp;G" xfId="0"/>
    <cellStyle name="Normal_PROCDS&amp;G_02012000_Epe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Payment model_02012000_Epe" xfId="0"/>
    <cellStyle name="Normal_production tony" xfId="0"/>
    <cellStyle name="Normal_PROFILE4" xfId="0"/>
    <cellStyle name="Normal_PSTNOCFP" xfId="0"/>
    <cellStyle name="Normal_Q08-95.XLS" xfId="0"/>
    <cellStyle name="Normal_Q08-95.XLS_02012000_Epe" xfId="0"/>
    <cellStyle name="Normal_Q08-95.XLS_Cuiaba Budget Analysis" xfId="0"/>
    <cellStyle name="Normal_QMM-1" xfId="0"/>
    <cellStyle name="Normal_QMM-1_02012000_Epe" xfId="0"/>
    <cellStyle name="Normal_QMM-1_Cuiaba Budget Analysis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TOCPX" xfId="0"/>
    <cellStyle name="Normal_SC COP" xfId="0"/>
    <cellStyle name="Normal_SC COP_02012000_Epe" xfId="0"/>
    <cellStyle name="Normal_SC COP_Cuiaba Budget Analysis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02012000_Epe" xfId="0"/>
    <cellStyle name="Normal_SOP_Cuiaba Budget Analysis" xfId="0"/>
    <cellStyle name="Normal_sprint contr" xfId="0"/>
    <cellStyle name="Normal_Staff cost%rev" xfId="0"/>
    <cellStyle name="Normal_Summary" xfId="0"/>
    <cellStyle name="Normal_SUMPAGE" xfId="0"/>
    <cellStyle name="Normal_SWI-C-CO.XLS" xfId="0"/>
    <cellStyle name="Normal_SWI-C-CO.XLS_02012000_Epe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02012000_Epe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TRN-A-CO.XLS_02012000_Epe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~0001633" xfId="0"/>
    <cellStyle name="Percent [2]" xfId="0"/>
    <cellStyle name="Total" xfId="0"/>
    <cellStyle name="Total_02012000_Epe" xfId="0"/>
    <cellStyle name="Total_Cuiaba Budget Analysis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110520</xdr:colOff>
      <xdr:row>29</xdr:row>
      <xdr:rowOff>0</xdr:rowOff>
    </xdr:from>
    <xdr:to>
      <xdr:col>16</xdr:col>
      <xdr:colOff>190080</xdr:colOff>
      <xdr:row>61</xdr:row>
      <xdr:rowOff>56880</xdr:rowOff>
    </xdr:to>
    <xdr:sp>
      <xdr:nvSpPr>
        <xdr:cNvPr id="0" name="Rectangle 2"/>
        <xdr:cNvSpPr/>
      </xdr:nvSpPr>
      <xdr:spPr>
        <a:xfrm>
          <a:off x="7330320" y="4762440"/>
          <a:ext cx="8899200" cy="89629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27</xdr:row>
      <xdr:rowOff>29160</xdr:rowOff>
    </xdr:from>
    <xdr:to>
      <xdr:col>14</xdr:col>
      <xdr:colOff>150120</xdr:colOff>
      <xdr:row>49</xdr:row>
      <xdr:rowOff>95400</xdr:rowOff>
    </xdr:to>
    <xdr:sp>
      <xdr:nvSpPr>
        <xdr:cNvPr id="1" name="Rectangle 1"/>
        <xdr:cNvSpPr/>
      </xdr:nvSpPr>
      <xdr:spPr>
        <a:xfrm>
          <a:off x="7437600" y="4582080"/>
          <a:ext cx="9308160" cy="6219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80280</xdr:colOff>
      <xdr:row>30</xdr:row>
      <xdr:rowOff>0</xdr:rowOff>
    </xdr:from>
    <xdr:to>
      <xdr:col>15</xdr:col>
      <xdr:colOff>130320</xdr:colOff>
      <xdr:row>70</xdr:row>
      <xdr:rowOff>75600</xdr:rowOff>
    </xdr:to>
    <xdr:sp>
      <xdr:nvSpPr>
        <xdr:cNvPr id="2" name="Rectangle 1"/>
        <xdr:cNvSpPr/>
      </xdr:nvSpPr>
      <xdr:spPr>
        <a:xfrm>
          <a:off x="6823440" y="4962600"/>
          <a:ext cx="10279080" cy="11896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sa_rac/Cuiaba%20I/New_Models/2000/04242000/Bank/04242000_Epe_Ban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m"/>
      <sheetName val="Tariff"/>
      <sheetName val="Rev_Exp"/>
      <sheetName val="CF"/>
      <sheetName val="Trapped"/>
      <sheetName val="Turnkey"/>
      <sheetName val="Drawdown"/>
      <sheetName val="IDC"/>
      <sheetName val="Debt Amort"/>
      <sheetName val="Sudam"/>
      <sheetName val="Taxes"/>
      <sheetName val="Depr"/>
      <sheetName val="BS_IS"/>
      <sheetName val="Ref1"/>
      <sheetName val="Ref2"/>
      <sheetName val="Ref3"/>
      <sheetName val="Ref4"/>
      <sheetName val="Ref5"/>
      <sheetName val="Plant Operations"/>
      <sheetName val="Avail Penalty"/>
      <sheetName val="Annex 12-Plant"/>
      <sheetName val="Annex 12-Gas"/>
      <sheetName val="Annex 10-Plant"/>
      <sheetName val="Annex 10-Gas"/>
      <sheetName val="Fuel Expense"/>
      <sheetName val="Escalation"/>
      <sheetName val="US$ Table"/>
      <sheetName val="R$ Table"/>
      <sheetName val="NPV Of Tariff"/>
      <sheetName val="Conv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1" width="56.41"/>
    <col collapsed="false" customWidth="true" hidden="false" outlineLevel="0" max="3" min="3" style="0" width="9.99"/>
    <col collapsed="false" customWidth="true" hidden="false" outlineLevel="0" max="4" min="4" style="0" width="3.42"/>
    <col collapsed="false" customWidth="true" hidden="false" outlineLevel="0" max="6" min="6" style="2" width="13.28"/>
    <col collapsed="false" customWidth="true" hidden="false" outlineLevel="0" max="7" min="7" style="0" width="2.28"/>
    <col collapsed="false" customWidth="true" hidden="false" outlineLevel="0" max="8" min="8" style="1" width="50.42"/>
    <col collapsed="false" customWidth="true" hidden="false" outlineLevel="0" max="18" min="18" style="0" width="15.13"/>
  </cols>
  <sheetData>
    <row r="1" customFormat="false" ht="12.75" hidden="false" customHeight="false" outlineLevel="0" collapsed="false">
      <c r="A1" s="3" t="s">
        <v>0</v>
      </c>
      <c r="E1" s="4"/>
      <c r="F1" s="5"/>
    </row>
    <row r="2" customFormat="false" ht="12.75" hidden="false" customHeight="false" outlineLevel="0" collapsed="false">
      <c r="A2" s="3" t="s">
        <v>1</v>
      </c>
      <c r="E2" s="4"/>
      <c r="F2" s="5"/>
    </row>
    <row r="3" customFormat="false" ht="12.75" hidden="false" customHeight="false" outlineLevel="0" collapsed="false">
      <c r="A3" s="3" t="s">
        <v>2</v>
      </c>
      <c r="E3" s="4"/>
      <c r="F3" s="5"/>
    </row>
    <row r="4" customFormat="false" ht="13.5" hidden="false" customHeight="false" outlineLevel="0" collapsed="false">
      <c r="A4" s="6" t="n">
        <v>36841</v>
      </c>
      <c r="E4" s="4"/>
      <c r="F4" s="5"/>
    </row>
    <row r="5" customFormat="false" ht="12.75" hidden="false" customHeight="false" outlineLevel="0" collapsed="false">
      <c r="A5" s="7" t="s">
        <v>3</v>
      </c>
      <c r="B5" s="8"/>
      <c r="C5" s="9"/>
      <c r="D5" s="9"/>
      <c r="E5" s="10"/>
      <c r="F5" s="11" t="s">
        <v>4</v>
      </c>
      <c r="G5" s="11"/>
      <c r="H5" s="12" t="s">
        <v>5</v>
      </c>
    </row>
    <row r="6" customFormat="false" ht="13.5" hidden="false" customHeight="false" outlineLevel="0" collapsed="false">
      <c r="A6" s="13"/>
      <c r="B6" s="14"/>
      <c r="C6" s="15"/>
      <c r="D6" s="15"/>
      <c r="E6" s="16" t="s">
        <v>6</v>
      </c>
      <c r="F6" s="17" t="n">
        <v>36622</v>
      </c>
      <c r="G6" s="17"/>
      <c r="H6" s="18"/>
    </row>
    <row r="7" customFormat="false" ht="12.75" hidden="false" customHeight="false" outlineLevel="0" collapsed="false">
      <c r="A7" s="19" t="s">
        <v>7</v>
      </c>
      <c r="B7" s="20" t="s">
        <v>8</v>
      </c>
      <c r="C7" s="21"/>
      <c r="D7" s="22"/>
      <c r="E7" s="23" t="n">
        <v>26.393</v>
      </c>
      <c r="F7" s="24" t="s">
        <v>9</v>
      </c>
      <c r="G7" s="25"/>
      <c r="H7" s="26"/>
    </row>
    <row r="8" customFormat="false" ht="12.75" hidden="false" customHeight="false" outlineLevel="0" collapsed="false">
      <c r="A8" s="13" t="s">
        <v>10</v>
      </c>
      <c r="B8" s="27" t="s">
        <v>11</v>
      </c>
      <c r="C8" s="28"/>
      <c r="D8" s="29"/>
      <c r="E8" s="30" t="n">
        <v>447</v>
      </c>
      <c r="F8" s="31" t="s">
        <v>9</v>
      </c>
      <c r="G8" s="25"/>
      <c r="H8" s="26"/>
    </row>
    <row r="9" customFormat="false" ht="12.75" hidden="false" customHeight="false" outlineLevel="0" collapsed="false">
      <c r="A9" s="13" t="s">
        <v>12</v>
      </c>
      <c r="B9" s="27" t="s">
        <v>13</v>
      </c>
      <c r="C9" s="28"/>
      <c r="D9" s="29"/>
      <c r="E9" s="30" t="n">
        <v>355.834</v>
      </c>
      <c r="F9" s="31" t="s">
        <v>9</v>
      </c>
      <c r="G9" s="25"/>
      <c r="H9" s="26"/>
    </row>
    <row r="10" customFormat="false" ht="12.75" hidden="false" customHeight="false" outlineLevel="0" collapsed="false">
      <c r="A10" s="13" t="s">
        <v>14</v>
      </c>
      <c r="B10" s="27" t="s">
        <v>15</v>
      </c>
      <c r="C10" s="28"/>
      <c r="D10" s="29"/>
      <c r="E10" s="30" t="n">
        <v>96.263</v>
      </c>
      <c r="F10" s="31" t="s">
        <v>9</v>
      </c>
      <c r="G10" s="25"/>
      <c r="H10" s="26"/>
    </row>
    <row r="11" customFormat="false" ht="12.75" hidden="false" customHeight="false" outlineLevel="0" collapsed="false">
      <c r="A11" s="13" t="s">
        <v>16</v>
      </c>
      <c r="B11" s="27" t="s">
        <v>17</v>
      </c>
      <c r="C11" s="28"/>
      <c r="D11" s="29"/>
      <c r="E11" s="30" t="n">
        <v>34.474</v>
      </c>
      <c r="F11" s="31" t="s">
        <v>9</v>
      </c>
      <c r="G11" s="25"/>
      <c r="H11" s="26"/>
    </row>
    <row r="12" customFormat="false" ht="12.75" hidden="false" customHeight="false" outlineLevel="0" collapsed="false">
      <c r="A12" s="13" t="s">
        <v>18</v>
      </c>
      <c r="B12" s="27" t="s">
        <v>19</v>
      </c>
      <c r="C12" s="28"/>
      <c r="D12" s="29"/>
      <c r="E12" s="30" t="n">
        <v>49.442</v>
      </c>
      <c r="F12" s="31" t="s">
        <v>9</v>
      </c>
      <c r="G12" s="25"/>
      <c r="H12" s="26"/>
    </row>
    <row r="13" customFormat="false" ht="12.75" hidden="false" customHeight="false" outlineLevel="0" collapsed="false">
      <c r="A13" s="13" t="s">
        <v>20</v>
      </c>
      <c r="B13" s="27" t="s">
        <v>21</v>
      </c>
      <c r="C13" s="28"/>
      <c r="D13" s="29"/>
      <c r="E13" s="30" t="n">
        <v>-450</v>
      </c>
      <c r="F13" s="31" t="s">
        <v>9</v>
      </c>
      <c r="G13" s="25"/>
      <c r="H13" s="26"/>
    </row>
    <row r="14" customFormat="false" ht="12.75" hidden="false" customHeight="false" outlineLevel="0" collapsed="false">
      <c r="A14" s="13" t="s">
        <v>22</v>
      </c>
      <c r="B14" s="27" t="s">
        <v>23</v>
      </c>
      <c r="C14" s="28"/>
      <c r="D14" s="29"/>
      <c r="E14" s="30" t="n">
        <v>109.722</v>
      </c>
      <c r="F14" s="31" t="s">
        <v>9</v>
      </c>
      <c r="G14" s="25"/>
      <c r="H14" s="26"/>
    </row>
    <row r="15" customFormat="false" ht="12.75" hidden="false" customHeight="false" outlineLevel="0" collapsed="false">
      <c r="A15" s="13" t="s">
        <v>24</v>
      </c>
      <c r="B15" s="27" t="s">
        <v>25</v>
      </c>
      <c r="C15" s="28"/>
      <c r="D15" s="29"/>
      <c r="E15" s="30" t="n">
        <v>237.998</v>
      </c>
      <c r="F15" s="31" t="s">
        <v>9</v>
      </c>
      <c r="G15" s="25"/>
      <c r="H15" s="26"/>
    </row>
    <row r="16" customFormat="false" ht="12.75" hidden="false" customHeight="false" outlineLevel="0" collapsed="false">
      <c r="A16" s="13" t="s">
        <v>26</v>
      </c>
      <c r="B16" s="27" t="s">
        <v>27</v>
      </c>
      <c r="C16" s="28"/>
      <c r="D16" s="29"/>
      <c r="E16" s="30" t="n">
        <v>298.132</v>
      </c>
      <c r="F16" s="31" t="s">
        <v>9</v>
      </c>
      <c r="G16" s="25"/>
      <c r="H16" s="26"/>
    </row>
    <row r="17" customFormat="false" ht="12.75" hidden="false" customHeight="false" outlineLevel="0" collapsed="false">
      <c r="A17" s="13" t="s">
        <v>28</v>
      </c>
      <c r="B17" s="27" t="s">
        <v>29</v>
      </c>
      <c r="C17" s="28"/>
      <c r="D17" s="29"/>
      <c r="E17" s="30" t="n">
        <v>10012.339</v>
      </c>
      <c r="F17" s="31" t="s">
        <v>9</v>
      </c>
      <c r="G17" s="25"/>
      <c r="H17" s="26"/>
    </row>
    <row r="18" customFormat="false" ht="12.75" hidden="false" customHeight="false" outlineLevel="0" collapsed="false">
      <c r="A18" s="13" t="s">
        <v>30</v>
      </c>
      <c r="B18" s="27" t="s">
        <v>31</v>
      </c>
      <c r="C18" s="28"/>
      <c r="D18" s="29"/>
      <c r="E18" s="30" t="n">
        <v>509.464</v>
      </c>
      <c r="F18" s="31" t="s">
        <v>9</v>
      </c>
      <c r="G18" s="25"/>
      <c r="H18" s="26"/>
    </row>
    <row r="19" customFormat="false" ht="12.75" hidden="false" customHeight="false" outlineLevel="0" collapsed="false">
      <c r="A19" s="13" t="s">
        <v>32</v>
      </c>
      <c r="B19" s="27" t="s">
        <v>33</v>
      </c>
      <c r="C19" s="28"/>
      <c r="D19" s="29"/>
      <c r="E19" s="30" t="n">
        <v>29.88</v>
      </c>
      <c r="F19" s="31" t="s">
        <v>9</v>
      </c>
      <c r="G19" s="25"/>
      <c r="H19" s="26"/>
    </row>
    <row r="20" customFormat="false" ht="12.75" hidden="false" customHeight="false" outlineLevel="0" collapsed="false">
      <c r="A20" s="13" t="s">
        <v>34</v>
      </c>
      <c r="B20" s="27" t="s">
        <v>35</v>
      </c>
      <c r="C20" s="28"/>
      <c r="D20" s="29"/>
      <c r="E20" s="30" t="n">
        <v>47.648</v>
      </c>
      <c r="F20" s="31" t="s">
        <v>9</v>
      </c>
      <c r="G20" s="25"/>
      <c r="H20" s="26"/>
    </row>
    <row r="21" customFormat="false" ht="12.75" hidden="false" customHeight="false" outlineLevel="0" collapsed="false">
      <c r="A21" s="13" t="s">
        <v>36</v>
      </c>
      <c r="B21" s="27" t="s">
        <v>37</v>
      </c>
      <c r="C21" s="28"/>
      <c r="D21" s="29"/>
      <c r="E21" s="30" t="n">
        <v>125.626</v>
      </c>
      <c r="F21" s="31" t="s">
        <v>9</v>
      </c>
      <c r="G21" s="25"/>
      <c r="H21" s="26"/>
    </row>
    <row r="22" customFormat="false" ht="12.75" hidden="false" customHeight="false" outlineLevel="0" collapsed="false">
      <c r="A22" s="13" t="s">
        <v>38</v>
      </c>
      <c r="B22" s="27" t="s">
        <v>39</v>
      </c>
      <c r="C22" s="28"/>
      <c r="D22" s="29"/>
      <c r="E22" s="30" t="n">
        <v>21.873</v>
      </c>
      <c r="F22" s="31" t="s">
        <v>9</v>
      </c>
      <c r="G22" s="25"/>
      <c r="H22" s="26"/>
    </row>
    <row r="23" customFormat="false" ht="12.75" hidden="false" customHeight="false" outlineLevel="0" collapsed="false">
      <c r="A23" s="13" t="s">
        <v>40</v>
      </c>
      <c r="B23" s="27" t="s">
        <v>41</v>
      </c>
      <c r="C23" s="28"/>
      <c r="D23" s="29"/>
      <c r="E23" s="30" t="n">
        <v>1085</v>
      </c>
      <c r="F23" s="31" t="s">
        <v>9</v>
      </c>
      <c r="G23" s="25"/>
      <c r="H23" s="26"/>
    </row>
    <row r="24" customFormat="false" ht="12.75" hidden="false" customHeight="false" outlineLevel="0" collapsed="false">
      <c r="A24" s="13" t="s">
        <v>42</v>
      </c>
      <c r="B24" s="27" t="s">
        <v>43</v>
      </c>
      <c r="C24" s="28"/>
      <c r="D24" s="29"/>
      <c r="E24" s="30" t="n">
        <v>50.67</v>
      </c>
      <c r="F24" s="31" t="s">
        <v>9</v>
      </c>
      <c r="G24" s="25"/>
      <c r="H24" s="26"/>
    </row>
    <row r="25" customFormat="false" ht="12.75" hidden="false" customHeight="false" outlineLevel="0" collapsed="false">
      <c r="A25" s="13" t="s">
        <v>44</v>
      </c>
      <c r="B25" s="27" t="s">
        <v>45</v>
      </c>
      <c r="C25" s="28"/>
      <c r="D25" s="29"/>
      <c r="E25" s="30" t="n">
        <v>100</v>
      </c>
      <c r="F25" s="31" t="s">
        <v>9</v>
      </c>
      <c r="G25" s="25"/>
      <c r="H25" s="26"/>
    </row>
    <row r="26" customFormat="false" ht="12.75" hidden="false" customHeight="false" outlineLevel="0" collapsed="false">
      <c r="A26" s="13" t="s">
        <v>46</v>
      </c>
      <c r="B26" s="27" t="s">
        <v>47</v>
      </c>
      <c r="C26" s="28"/>
      <c r="D26" s="29"/>
      <c r="E26" s="30" t="n">
        <v>9.462</v>
      </c>
      <c r="F26" s="31" t="s">
        <v>9</v>
      </c>
      <c r="G26" s="25"/>
      <c r="H26" s="26"/>
    </row>
    <row r="27" customFormat="false" ht="12.75" hidden="false" customHeight="false" outlineLevel="0" collapsed="false">
      <c r="A27" s="13" t="s">
        <v>48</v>
      </c>
      <c r="B27" s="27" t="s">
        <v>49</v>
      </c>
      <c r="C27" s="28"/>
      <c r="D27" s="29"/>
      <c r="E27" s="32" t="n">
        <v>3.238</v>
      </c>
      <c r="F27" s="33" t="s">
        <v>9</v>
      </c>
      <c r="G27" s="25"/>
      <c r="H27" s="26"/>
    </row>
    <row r="28" customFormat="false" ht="16.5" hidden="false" customHeight="true" outlineLevel="0" collapsed="false">
      <c r="A28" s="13"/>
      <c r="B28" s="27"/>
      <c r="C28" s="28"/>
      <c r="D28" s="34" t="s">
        <v>50</v>
      </c>
      <c r="E28" s="35" t="n">
        <f aca="false">SUM(E7:E27)</f>
        <v>13200.458</v>
      </c>
      <c r="F28" s="31"/>
      <c r="G28" s="25"/>
      <c r="H28" s="26"/>
    </row>
    <row r="29" customFormat="false" ht="12.75" hidden="false" customHeight="false" outlineLevel="0" collapsed="false">
      <c r="A29" s="13"/>
      <c r="B29" s="27"/>
      <c r="C29" s="28"/>
      <c r="D29" s="29"/>
      <c r="E29" s="32"/>
      <c r="F29" s="33"/>
      <c r="G29" s="25"/>
      <c r="H29" s="26"/>
    </row>
    <row r="30" customFormat="false" ht="25.5" hidden="false" customHeight="false" outlineLevel="0" collapsed="false">
      <c r="A30" s="13" t="s">
        <v>51</v>
      </c>
      <c r="B30" s="14" t="s">
        <v>52</v>
      </c>
      <c r="C30" s="15"/>
      <c r="D30" s="36"/>
      <c r="E30" s="37" t="n">
        <v>391.582</v>
      </c>
      <c r="F30" s="31" t="s">
        <v>53</v>
      </c>
      <c r="G30" s="25"/>
      <c r="H30" s="26" t="s">
        <v>54</v>
      </c>
    </row>
    <row r="31" customFormat="false" ht="25.5" hidden="false" customHeight="false" outlineLevel="0" collapsed="false">
      <c r="A31" s="13" t="s">
        <v>55</v>
      </c>
      <c r="B31" s="14" t="s">
        <v>56</v>
      </c>
      <c r="C31" s="15"/>
      <c r="D31" s="36"/>
      <c r="E31" s="37" t="n">
        <v>18.217</v>
      </c>
      <c r="F31" s="31" t="s">
        <v>53</v>
      </c>
      <c r="G31" s="25"/>
      <c r="H31" s="26" t="s">
        <v>54</v>
      </c>
    </row>
    <row r="32" customFormat="false" ht="25.5" hidden="false" customHeight="false" outlineLevel="0" collapsed="false">
      <c r="A32" s="13" t="s">
        <v>57</v>
      </c>
      <c r="B32" s="14" t="s">
        <v>58</v>
      </c>
      <c r="C32" s="15"/>
      <c r="D32" s="36"/>
      <c r="E32" s="37" t="n">
        <v>149.385</v>
      </c>
      <c r="F32" s="31" t="s">
        <v>53</v>
      </c>
      <c r="G32" s="25"/>
      <c r="H32" s="26" t="s">
        <v>59</v>
      </c>
    </row>
    <row r="33" customFormat="false" ht="25.5" hidden="false" customHeight="false" outlineLevel="0" collapsed="false">
      <c r="A33" s="13" t="s">
        <v>60</v>
      </c>
      <c r="B33" s="14" t="s">
        <v>61</v>
      </c>
      <c r="C33" s="15"/>
      <c r="D33" s="36"/>
      <c r="E33" s="37" t="n">
        <v>61.7</v>
      </c>
      <c r="F33" s="31" t="s">
        <v>53</v>
      </c>
      <c r="G33" s="25"/>
      <c r="H33" s="26" t="s">
        <v>59</v>
      </c>
    </row>
    <row r="34" customFormat="false" ht="25.5" hidden="false" customHeight="false" outlineLevel="0" collapsed="false">
      <c r="A34" s="13" t="s">
        <v>62</v>
      </c>
      <c r="B34" s="14" t="s">
        <v>63</v>
      </c>
      <c r="C34" s="15"/>
      <c r="D34" s="36"/>
      <c r="E34" s="37" t="n">
        <v>30.222</v>
      </c>
      <c r="F34" s="31" t="s">
        <v>53</v>
      </c>
      <c r="G34" s="25"/>
      <c r="H34" s="26" t="s">
        <v>59</v>
      </c>
    </row>
    <row r="35" customFormat="false" ht="25.5" hidden="false" customHeight="false" outlineLevel="0" collapsed="false">
      <c r="A35" s="13" t="s">
        <v>64</v>
      </c>
      <c r="B35" s="14" t="s">
        <v>65</v>
      </c>
      <c r="C35" s="15"/>
      <c r="D35" s="36"/>
      <c r="E35" s="37" t="n">
        <v>51.616</v>
      </c>
      <c r="F35" s="31" t="s">
        <v>53</v>
      </c>
      <c r="G35" s="25"/>
      <c r="H35" s="26" t="s">
        <v>54</v>
      </c>
    </row>
    <row r="36" customFormat="false" ht="25.5" hidden="false" customHeight="false" outlineLevel="0" collapsed="false">
      <c r="A36" s="13" t="s">
        <v>66</v>
      </c>
      <c r="B36" s="14" t="s">
        <v>67</v>
      </c>
      <c r="C36" s="15"/>
      <c r="D36" s="36"/>
      <c r="E36" s="37" t="n">
        <v>50.975</v>
      </c>
      <c r="F36" s="31" t="s">
        <v>53</v>
      </c>
      <c r="G36" s="25"/>
      <c r="H36" s="26" t="s">
        <v>59</v>
      </c>
    </row>
    <row r="37" customFormat="false" ht="25.5" hidden="false" customHeight="false" outlineLevel="0" collapsed="false">
      <c r="A37" s="13" t="s">
        <v>68</v>
      </c>
      <c r="B37" s="14" t="s">
        <v>69</v>
      </c>
      <c r="C37" s="15"/>
      <c r="D37" s="36"/>
      <c r="E37" s="37" t="n">
        <v>10.57</v>
      </c>
      <c r="F37" s="31" t="s">
        <v>53</v>
      </c>
      <c r="G37" s="25"/>
      <c r="H37" s="26" t="s">
        <v>59</v>
      </c>
    </row>
    <row r="38" customFormat="false" ht="25.5" hidden="false" customHeight="false" outlineLevel="0" collapsed="false">
      <c r="A38" s="13" t="s">
        <v>70</v>
      </c>
      <c r="B38" s="14" t="s">
        <v>71</v>
      </c>
      <c r="C38" s="15"/>
      <c r="D38" s="36"/>
      <c r="E38" s="37" t="n">
        <v>88.733</v>
      </c>
      <c r="F38" s="31" t="s">
        <v>53</v>
      </c>
      <c r="G38" s="25"/>
      <c r="H38" s="26" t="s">
        <v>54</v>
      </c>
    </row>
    <row r="39" customFormat="false" ht="25.5" hidden="false" customHeight="false" outlineLevel="0" collapsed="false">
      <c r="A39" s="13" t="s">
        <v>72</v>
      </c>
      <c r="B39" s="14"/>
      <c r="C39" s="15"/>
      <c r="D39" s="36"/>
      <c r="E39" s="37" t="n">
        <v>1450</v>
      </c>
      <c r="F39" s="31" t="s">
        <v>53</v>
      </c>
      <c r="G39" s="25"/>
      <c r="H39" s="26" t="s">
        <v>73</v>
      </c>
    </row>
    <row r="40" customFormat="false" ht="25.5" hidden="false" customHeight="false" outlineLevel="0" collapsed="false">
      <c r="A40" s="38" t="s">
        <v>74</v>
      </c>
      <c r="B40" s="27" t="s">
        <v>75</v>
      </c>
      <c r="C40" s="28"/>
      <c r="D40" s="29"/>
      <c r="E40" s="37" t="n">
        <v>52.006</v>
      </c>
      <c r="F40" s="39" t="s">
        <v>76</v>
      </c>
      <c r="G40" s="25"/>
      <c r="H40" s="26" t="s">
        <v>54</v>
      </c>
    </row>
    <row r="41" customFormat="false" ht="12.75" hidden="false" customHeight="false" outlineLevel="0" collapsed="false">
      <c r="A41" s="38"/>
      <c r="B41" s="27"/>
      <c r="C41" s="28"/>
      <c r="D41" s="34" t="s">
        <v>77</v>
      </c>
      <c r="E41" s="40" t="n">
        <f aca="false">SUM(E28+SUM(E30:E40))</f>
        <v>15555.464</v>
      </c>
      <c r="F41" s="39"/>
      <c r="G41" s="25"/>
      <c r="H41" s="26"/>
    </row>
    <row r="42" customFormat="false" ht="12.75" hidden="false" customHeight="false" outlineLevel="0" collapsed="false">
      <c r="A42" s="38"/>
      <c r="B42" s="27"/>
      <c r="C42" s="28"/>
      <c r="D42" s="34" t="s">
        <v>78</v>
      </c>
      <c r="E42" s="40" t="n">
        <f aca="false">E41-E28</f>
        <v>2355.006</v>
      </c>
      <c r="F42" s="39"/>
      <c r="G42" s="25"/>
      <c r="H42" s="26"/>
    </row>
    <row r="43" customFormat="false" ht="12.75" hidden="false" customHeight="false" outlineLevel="0" collapsed="false">
      <c r="A43" s="38"/>
      <c r="B43" s="27"/>
      <c r="C43" s="28"/>
      <c r="D43" s="34"/>
      <c r="E43" s="40"/>
      <c r="F43" s="31"/>
      <c r="G43" s="25"/>
      <c r="H43" s="26"/>
    </row>
    <row r="44" customFormat="false" ht="25.5" hidden="false" customHeight="false" outlineLevel="0" collapsed="false">
      <c r="A44" s="13" t="s">
        <v>79</v>
      </c>
      <c r="B44" s="27" t="s">
        <v>80</v>
      </c>
      <c r="C44" s="28"/>
      <c r="D44" s="29"/>
      <c r="E44" s="37" t="n">
        <v>115.34</v>
      </c>
      <c r="F44" s="31" t="s">
        <v>53</v>
      </c>
      <c r="G44" s="25"/>
      <c r="H44" s="26" t="s">
        <v>81</v>
      </c>
    </row>
    <row r="45" customFormat="false" ht="25.5" hidden="false" customHeight="false" outlineLevel="0" collapsed="false">
      <c r="A45" s="13" t="s">
        <v>82</v>
      </c>
      <c r="B45" s="27" t="s">
        <v>83</v>
      </c>
      <c r="C45" s="28"/>
      <c r="D45" s="29"/>
      <c r="E45" s="37" t="n">
        <v>44.129</v>
      </c>
      <c r="F45" s="31" t="s">
        <v>53</v>
      </c>
      <c r="G45" s="25"/>
      <c r="H45" s="26" t="s">
        <v>84</v>
      </c>
    </row>
    <row r="46" customFormat="false" ht="25.5" hidden="false" customHeight="false" outlineLevel="0" collapsed="false">
      <c r="A46" s="13" t="s">
        <v>85</v>
      </c>
      <c r="B46" s="27" t="s">
        <v>86</v>
      </c>
      <c r="C46" s="28"/>
      <c r="D46" s="29"/>
      <c r="E46" s="37" t="n">
        <v>35.512</v>
      </c>
      <c r="F46" s="31" t="s">
        <v>53</v>
      </c>
      <c r="G46" s="25"/>
      <c r="H46" s="26" t="s">
        <v>84</v>
      </c>
    </row>
    <row r="47" customFormat="false" ht="12.75" hidden="false" customHeight="false" outlineLevel="0" collapsed="false">
      <c r="A47" s="13" t="s">
        <v>87</v>
      </c>
      <c r="B47" s="27" t="s">
        <v>88</v>
      </c>
      <c r="C47" s="28"/>
      <c r="D47" s="29"/>
      <c r="E47" s="37" t="n">
        <v>733.966</v>
      </c>
      <c r="F47" s="31" t="s">
        <v>53</v>
      </c>
      <c r="G47" s="25"/>
      <c r="H47" s="26" t="s">
        <v>89</v>
      </c>
    </row>
    <row r="48" customFormat="false" ht="12.75" hidden="false" customHeight="false" outlineLevel="0" collapsed="false">
      <c r="A48" s="13" t="s">
        <v>90</v>
      </c>
      <c r="B48" s="27" t="s">
        <v>91</v>
      </c>
      <c r="C48" s="28"/>
      <c r="D48" s="29"/>
      <c r="E48" s="37" t="n">
        <v>138.995</v>
      </c>
      <c r="F48" s="31" t="s">
        <v>53</v>
      </c>
      <c r="G48" s="25"/>
      <c r="H48" s="26" t="s">
        <v>92</v>
      </c>
    </row>
    <row r="49" customFormat="false" ht="25.5" hidden="false" customHeight="false" outlineLevel="0" collapsed="false">
      <c r="A49" s="13" t="s">
        <v>93</v>
      </c>
      <c r="B49" s="14" t="s">
        <v>94</v>
      </c>
      <c r="C49" s="15"/>
      <c r="D49" s="36"/>
      <c r="E49" s="37" t="n">
        <v>125.595</v>
      </c>
      <c r="F49" s="31" t="s">
        <v>53</v>
      </c>
      <c r="G49" s="25"/>
      <c r="H49" s="26" t="s">
        <v>95</v>
      </c>
    </row>
    <row r="50" customFormat="false" ht="12.75" hidden="false" customHeight="false" outlineLevel="0" collapsed="false">
      <c r="A50" s="38" t="s">
        <v>96</v>
      </c>
      <c r="B50" s="27" t="s">
        <v>97</v>
      </c>
      <c r="C50" s="28"/>
      <c r="D50" s="29"/>
      <c r="E50" s="37" t="n">
        <v>10.579</v>
      </c>
      <c r="F50" s="39" t="s">
        <v>76</v>
      </c>
      <c r="G50" s="25"/>
      <c r="H50" s="26" t="s">
        <v>98</v>
      </c>
    </row>
    <row r="51" customFormat="false" ht="12.75" hidden="false" customHeight="false" outlineLevel="0" collapsed="false">
      <c r="A51" s="38" t="s">
        <v>99</v>
      </c>
      <c r="B51" s="27" t="s">
        <v>100</v>
      </c>
      <c r="C51" s="28"/>
      <c r="D51" s="29"/>
      <c r="E51" s="37" t="n">
        <v>7.85</v>
      </c>
      <c r="F51" s="39" t="s">
        <v>76</v>
      </c>
      <c r="G51" s="25"/>
      <c r="H51" s="26" t="s">
        <v>98</v>
      </c>
    </row>
    <row r="52" customFormat="false" ht="25.5" hidden="false" customHeight="false" outlineLevel="0" collapsed="false">
      <c r="A52" s="38" t="s">
        <v>101</v>
      </c>
      <c r="B52" s="27" t="s">
        <v>102</v>
      </c>
      <c r="C52" s="28"/>
      <c r="D52" s="29"/>
      <c r="E52" s="37" t="n">
        <v>23.154</v>
      </c>
      <c r="F52" s="39" t="s">
        <v>76</v>
      </c>
      <c r="G52" s="25"/>
      <c r="H52" s="26" t="s">
        <v>98</v>
      </c>
    </row>
    <row r="53" customFormat="false" ht="25.5" hidden="false" customHeight="false" outlineLevel="0" collapsed="false">
      <c r="A53" s="38" t="s">
        <v>103</v>
      </c>
      <c r="B53" s="27" t="s">
        <v>104</v>
      </c>
      <c r="C53" s="28"/>
      <c r="D53" s="29"/>
      <c r="E53" s="37" t="n">
        <v>300</v>
      </c>
      <c r="F53" s="39" t="s">
        <v>76</v>
      </c>
      <c r="G53" s="25"/>
      <c r="H53" s="26" t="s">
        <v>105</v>
      </c>
    </row>
    <row r="54" customFormat="false" ht="25.5" hidden="false" customHeight="false" outlineLevel="0" collapsed="false">
      <c r="A54" s="38" t="s">
        <v>106</v>
      </c>
      <c r="B54" s="27" t="s">
        <v>107</v>
      </c>
      <c r="C54" s="28"/>
      <c r="D54" s="29"/>
      <c r="E54" s="37" t="n">
        <v>16.888</v>
      </c>
      <c r="F54" s="39" t="s">
        <v>76</v>
      </c>
      <c r="G54" s="25"/>
      <c r="H54" s="26" t="s">
        <v>108</v>
      </c>
    </row>
    <row r="55" customFormat="false" ht="12.75" hidden="false" customHeight="false" outlineLevel="0" collapsed="false">
      <c r="A55" s="38" t="s">
        <v>109</v>
      </c>
      <c r="B55" s="27" t="s">
        <v>110</v>
      </c>
      <c r="C55" s="28"/>
      <c r="D55" s="29"/>
      <c r="E55" s="37" t="n">
        <v>18.334</v>
      </c>
      <c r="F55" s="39" t="s">
        <v>76</v>
      </c>
      <c r="G55" s="25"/>
      <c r="H55" s="26" t="s">
        <v>111</v>
      </c>
    </row>
    <row r="56" customFormat="false" ht="25.5" hidden="false" customHeight="false" outlineLevel="0" collapsed="false">
      <c r="A56" s="38" t="s">
        <v>112</v>
      </c>
      <c r="B56" s="27" t="s">
        <v>113</v>
      </c>
      <c r="C56" s="28"/>
      <c r="D56" s="29"/>
      <c r="E56" s="37" t="n">
        <v>43.704</v>
      </c>
      <c r="F56" s="39" t="s">
        <v>76</v>
      </c>
      <c r="G56" s="25"/>
      <c r="H56" s="26" t="s">
        <v>114</v>
      </c>
    </row>
    <row r="57" customFormat="false" ht="25.5" hidden="false" customHeight="false" outlineLevel="0" collapsed="false">
      <c r="A57" s="38" t="s">
        <v>115</v>
      </c>
      <c r="B57" s="27" t="s">
        <v>116</v>
      </c>
      <c r="C57" s="28"/>
      <c r="D57" s="29"/>
      <c r="E57" s="37" t="n">
        <v>158.428</v>
      </c>
      <c r="F57" s="39" t="s">
        <v>76</v>
      </c>
      <c r="G57" s="25"/>
      <c r="H57" s="26" t="s">
        <v>117</v>
      </c>
    </row>
    <row r="58" customFormat="false" ht="12.75" hidden="false" customHeight="false" outlineLevel="0" collapsed="false">
      <c r="A58" s="38" t="s">
        <v>118</v>
      </c>
      <c r="B58" s="27" t="s">
        <v>119</v>
      </c>
      <c r="C58" s="28"/>
      <c r="D58" s="29"/>
      <c r="E58" s="37" t="n">
        <v>-40.128</v>
      </c>
      <c r="F58" s="39" t="s">
        <v>76</v>
      </c>
      <c r="G58" s="25"/>
      <c r="H58" s="26" t="s">
        <v>120</v>
      </c>
    </row>
    <row r="59" customFormat="false" ht="25.5" hidden="false" customHeight="false" outlineLevel="0" collapsed="false">
      <c r="A59" s="38" t="s">
        <v>121</v>
      </c>
      <c r="B59" s="27" t="s">
        <v>122</v>
      </c>
      <c r="C59" s="28"/>
      <c r="D59" s="29"/>
      <c r="E59" s="37" t="n">
        <v>40.404</v>
      </c>
      <c r="F59" s="39" t="s">
        <v>76</v>
      </c>
      <c r="G59" s="25"/>
      <c r="H59" s="26" t="s">
        <v>123</v>
      </c>
    </row>
    <row r="60" customFormat="false" ht="25.5" hidden="false" customHeight="false" outlineLevel="0" collapsed="false">
      <c r="A60" s="38" t="s">
        <v>124</v>
      </c>
      <c r="B60" s="27" t="s">
        <v>125</v>
      </c>
      <c r="C60" s="28"/>
      <c r="D60" s="29"/>
      <c r="E60" s="37" t="n">
        <v>15.873</v>
      </c>
      <c r="F60" s="39" t="s">
        <v>76</v>
      </c>
      <c r="G60" s="25"/>
      <c r="H60" s="26" t="s">
        <v>126</v>
      </c>
    </row>
    <row r="61" customFormat="false" ht="25.5" hidden="false" customHeight="false" outlineLevel="0" collapsed="false">
      <c r="A61" s="41" t="s">
        <v>127</v>
      </c>
      <c r="B61" s="27" t="s">
        <v>128</v>
      </c>
      <c r="C61" s="28"/>
      <c r="D61" s="29"/>
      <c r="E61" s="42" t="n">
        <v>16.186</v>
      </c>
      <c r="F61" s="39" t="s">
        <v>76</v>
      </c>
      <c r="G61" s="25"/>
      <c r="H61" s="26" t="s">
        <v>129</v>
      </c>
    </row>
    <row r="62" customFormat="false" ht="12.75" hidden="false" customHeight="false" outlineLevel="0" collapsed="false">
      <c r="A62" s="13"/>
      <c r="B62" s="14"/>
      <c r="C62" s="15"/>
      <c r="D62" s="36"/>
      <c r="E62" s="43"/>
      <c r="F62" s="44"/>
      <c r="G62" s="25"/>
      <c r="H62" s="26"/>
    </row>
    <row r="63" customFormat="false" ht="12.75" hidden="false" customHeight="false" outlineLevel="0" collapsed="false">
      <c r="A63" s="25"/>
      <c r="B63" s="45"/>
      <c r="C63" s="46"/>
      <c r="D63" s="47" t="s">
        <v>130</v>
      </c>
      <c r="E63" s="48" t="n">
        <f aca="false">E41+SUM(E44:E61)</f>
        <v>17360.273</v>
      </c>
      <c r="F63" s="49"/>
      <c r="G63" s="25"/>
      <c r="H63" s="26"/>
    </row>
    <row r="64" customFormat="false" ht="12.75" hidden="false" customHeight="false" outlineLevel="0" collapsed="false">
      <c r="A64" s="25"/>
      <c r="B64" s="50"/>
      <c r="C64" s="51"/>
      <c r="D64" s="52" t="s">
        <v>131</v>
      </c>
      <c r="E64" s="53" t="n">
        <f aca="false">E63-E28</f>
        <v>4159.815</v>
      </c>
      <c r="F64" s="49"/>
      <c r="G64" s="25"/>
      <c r="H64" s="26"/>
    </row>
    <row r="65" customFormat="false" ht="13.5" hidden="false" customHeight="false" outlineLevel="0" collapsed="false">
      <c r="A65" s="54"/>
      <c r="B65" s="55"/>
      <c r="C65" s="56"/>
      <c r="D65" s="57" t="s">
        <v>132</v>
      </c>
      <c r="E65" s="58" t="n">
        <f aca="false">E63-E41</f>
        <v>1804.809</v>
      </c>
      <c r="F65" s="59"/>
      <c r="G65" s="54"/>
      <c r="H65" s="60"/>
    </row>
    <row r="66" customFormat="false" ht="13.5" hidden="false" customHeight="false" outlineLevel="0" collapsed="false"/>
    <row r="67" customFormat="false" ht="13.5" hidden="false" customHeight="false" outlineLevel="0" collapsed="false">
      <c r="C67" s="61"/>
      <c r="D67" s="62" t="s">
        <v>6</v>
      </c>
      <c r="E67" s="63" t="n">
        <f aca="false">E63</f>
        <v>17360.273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5"/>
  <sheetViews>
    <sheetView showFormulas="false" showGridLines="false" showRowColHeaders="true" showZeros="true" rightToLeft="false" tabSelected="false" showOutlineSymbols="true" defaultGridColor="true" view="normal" topLeftCell="A35" colorId="64" zoomScale="80" zoomScaleNormal="80" zoomScalePageLayoutView="100" workbookViewId="0">
      <selection pane="topLeft" activeCell="C51" activeCellId="0" sqref="C51: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40.28"/>
    <col collapsed="false" customWidth="true" hidden="false" outlineLevel="0" max="3" min="3" style="0" width="28.7"/>
    <col collapsed="false" customWidth="true" hidden="false" outlineLevel="0" max="4" min="4" style="64" width="9.14"/>
    <col collapsed="false" customWidth="true" hidden="false" outlineLevel="0" max="5" min="5" style="2" width="15.99"/>
    <col collapsed="false" customWidth="true" hidden="false" outlineLevel="0" max="6" min="6" style="1" width="57.41"/>
    <col collapsed="false" customWidth="true" hidden="false" outlineLevel="0" max="7" min="7" style="64" width="9.14"/>
  </cols>
  <sheetData>
    <row r="1" customFormat="false" ht="12.75" hidden="false" customHeight="false" outlineLevel="0" collapsed="false">
      <c r="A1" s="3" t="str">
        <f aca="false">'EPE-Approved'!A1</f>
        <v>APPROVED CHANGE ORDER RECONCILIATION ANALYSIS</v>
      </c>
    </row>
    <row r="2" customFormat="false" ht="12.75" hidden="false" customHeight="false" outlineLevel="0" collapsed="false">
      <c r="A2" s="3" t="s">
        <v>133</v>
      </c>
    </row>
    <row r="3" customFormat="false" ht="12.75" hidden="false" customHeight="false" outlineLevel="0" collapsed="false">
      <c r="A3" s="3" t="s">
        <v>134</v>
      </c>
    </row>
    <row r="4" customFormat="false" ht="13.5" hidden="false" customHeight="false" outlineLevel="0" collapsed="false">
      <c r="A4" s="65" t="n">
        <f aca="false">'EPE-Approved'!A4</f>
        <v>36841</v>
      </c>
    </row>
    <row r="5" customFormat="false" ht="12.75" hidden="false" customHeight="false" outlineLevel="0" collapsed="false">
      <c r="A5" s="7" t="s">
        <v>3</v>
      </c>
      <c r="B5" s="8"/>
      <c r="C5" s="9"/>
      <c r="D5" s="9"/>
      <c r="E5" s="10"/>
      <c r="F5" s="66" t="s">
        <v>5</v>
      </c>
      <c r="G5" s="12"/>
    </row>
    <row r="6" customFormat="false" ht="13.5" hidden="false" customHeight="false" outlineLevel="0" collapsed="false">
      <c r="A6" s="13"/>
      <c r="B6" s="14"/>
      <c r="C6" s="15"/>
      <c r="D6" s="15"/>
      <c r="E6" s="16" t="s">
        <v>6</v>
      </c>
      <c r="F6" s="67"/>
      <c r="G6" s="18"/>
    </row>
    <row r="7" customFormat="false" ht="12.75" hidden="false" customHeight="false" outlineLevel="0" collapsed="false">
      <c r="A7" s="13" t="s">
        <v>135</v>
      </c>
      <c r="B7" s="15" t="s">
        <v>136</v>
      </c>
      <c r="C7" s="68"/>
      <c r="D7" s="43" t="n">
        <v>37.214</v>
      </c>
      <c r="E7" s="69" t="s">
        <v>9</v>
      </c>
      <c r="G7" s="0"/>
    </row>
    <row r="8" customFormat="false" ht="12.75" hidden="false" customHeight="false" outlineLevel="0" collapsed="false">
      <c r="A8" s="13" t="s">
        <v>137</v>
      </c>
      <c r="B8" s="15" t="s">
        <v>138</v>
      </c>
      <c r="C8" s="68"/>
      <c r="D8" s="43" t="n">
        <v>123.453</v>
      </c>
      <c r="E8" s="69" t="s">
        <v>9</v>
      </c>
      <c r="G8" s="0"/>
    </row>
    <row r="9" customFormat="false" ht="12.75" hidden="false" customHeight="false" outlineLevel="0" collapsed="false">
      <c r="A9" s="13" t="s">
        <v>139</v>
      </c>
      <c r="B9" s="15" t="s">
        <v>140</v>
      </c>
      <c r="C9" s="68"/>
      <c r="D9" s="43" t="n">
        <v>180</v>
      </c>
      <c r="E9" s="69" t="s">
        <v>9</v>
      </c>
      <c r="G9" s="0"/>
    </row>
    <row r="10" customFormat="false" ht="12.75" hidden="false" customHeight="false" outlineLevel="0" collapsed="false">
      <c r="A10" s="13" t="s">
        <v>141</v>
      </c>
      <c r="B10" s="15" t="s">
        <v>142</v>
      </c>
      <c r="C10" s="68"/>
      <c r="D10" s="43" t="n">
        <v>66.15</v>
      </c>
      <c r="E10" s="69" t="s">
        <v>9</v>
      </c>
      <c r="G10" s="0"/>
    </row>
    <row r="11" customFormat="false" ht="12.75" hidden="false" customHeight="false" outlineLevel="0" collapsed="false">
      <c r="A11" s="13" t="s">
        <v>143</v>
      </c>
      <c r="B11" s="15" t="s">
        <v>144</v>
      </c>
      <c r="C11" s="68"/>
      <c r="D11" s="43" t="n">
        <v>47.72</v>
      </c>
      <c r="E11" s="69" t="s">
        <v>9</v>
      </c>
      <c r="G11" s="0"/>
    </row>
    <row r="12" customFormat="false" ht="12.75" hidden="false" customHeight="false" outlineLevel="0" collapsed="false">
      <c r="A12" s="13" t="s">
        <v>145</v>
      </c>
      <c r="B12" s="15" t="s">
        <v>146</v>
      </c>
      <c r="C12" s="68"/>
      <c r="D12" s="43" t="n">
        <v>8.034</v>
      </c>
      <c r="E12" s="69" t="s">
        <v>9</v>
      </c>
      <c r="G12" s="0"/>
    </row>
    <row r="13" customFormat="false" ht="12.75" hidden="false" customHeight="false" outlineLevel="0" collapsed="false">
      <c r="A13" s="13" t="s">
        <v>147</v>
      </c>
      <c r="B13" s="15" t="s">
        <v>148</v>
      </c>
      <c r="C13" s="68"/>
      <c r="D13" s="43" t="n">
        <v>9.105</v>
      </c>
      <c r="E13" s="69" t="s">
        <v>9</v>
      </c>
      <c r="G13" s="0"/>
    </row>
    <row r="14" customFormat="false" ht="12.75" hidden="false" customHeight="false" outlineLevel="0" collapsed="false">
      <c r="A14" s="13" t="s">
        <v>149</v>
      </c>
      <c r="B14" s="15" t="s">
        <v>150</v>
      </c>
      <c r="C14" s="68"/>
      <c r="D14" s="43" t="n">
        <v>5.284</v>
      </c>
      <c r="E14" s="69" t="s">
        <v>9</v>
      </c>
      <c r="G14" s="0"/>
    </row>
    <row r="15" customFormat="false" ht="12.75" hidden="false" customHeight="false" outlineLevel="0" collapsed="false">
      <c r="A15" s="13" t="s">
        <v>151</v>
      </c>
      <c r="B15" s="15" t="s">
        <v>152</v>
      </c>
      <c r="C15" s="68"/>
      <c r="D15" s="43" t="n">
        <v>7.383</v>
      </c>
      <c r="E15" s="69" t="s">
        <v>9</v>
      </c>
      <c r="G15" s="0"/>
    </row>
    <row r="16" customFormat="false" ht="12.75" hidden="false" customHeight="false" outlineLevel="0" collapsed="false">
      <c r="A16" s="13" t="s">
        <v>153</v>
      </c>
      <c r="B16" s="15" t="s">
        <v>154</v>
      </c>
      <c r="C16" s="68"/>
      <c r="D16" s="43" t="n">
        <v>32.128</v>
      </c>
      <c r="E16" s="69" t="s">
        <v>9</v>
      </c>
      <c r="G16" s="0"/>
    </row>
    <row r="17" customFormat="false" ht="12.75" hidden="false" customHeight="false" outlineLevel="0" collapsed="false">
      <c r="A17" s="13" t="s">
        <v>155</v>
      </c>
      <c r="B17" s="15" t="s">
        <v>156</v>
      </c>
      <c r="C17" s="68"/>
      <c r="D17" s="43" t="n">
        <v>19.01</v>
      </c>
      <c r="E17" s="69" t="s">
        <v>9</v>
      </c>
      <c r="G17" s="0"/>
    </row>
    <row r="18" customFormat="false" ht="12.75" hidden="false" customHeight="false" outlineLevel="0" collapsed="false">
      <c r="A18" s="13" t="s">
        <v>157</v>
      </c>
      <c r="B18" s="15" t="s">
        <v>158</v>
      </c>
      <c r="C18" s="68"/>
      <c r="D18" s="43" t="n">
        <v>9.535</v>
      </c>
      <c r="E18" s="69" t="s">
        <v>9</v>
      </c>
      <c r="G18" s="0"/>
    </row>
    <row r="19" customFormat="false" ht="12.75" hidden="false" customHeight="false" outlineLevel="0" collapsed="false">
      <c r="A19" s="13" t="s">
        <v>159</v>
      </c>
      <c r="B19" s="15" t="s">
        <v>160</v>
      </c>
      <c r="C19" s="68"/>
      <c r="D19" s="43" t="n">
        <v>125.999</v>
      </c>
      <c r="E19" s="69" t="s">
        <v>9</v>
      </c>
      <c r="G19" s="0"/>
    </row>
    <row r="20" customFormat="false" ht="12.75" hidden="false" customHeight="false" outlineLevel="0" collapsed="false">
      <c r="A20" s="13" t="s">
        <v>161</v>
      </c>
      <c r="B20" s="15" t="s">
        <v>162</v>
      </c>
      <c r="C20" s="68"/>
      <c r="D20" s="43" t="n">
        <v>693</v>
      </c>
      <c r="E20" s="69" t="s">
        <v>9</v>
      </c>
      <c r="G20" s="0"/>
    </row>
    <row r="21" customFormat="false" ht="12.75" hidden="false" customHeight="false" outlineLevel="0" collapsed="false">
      <c r="A21" s="13" t="s">
        <v>20</v>
      </c>
      <c r="B21" s="15" t="s">
        <v>163</v>
      </c>
      <c r="C21" s="68"/>
      <c r="D21" s="43" t="n">
        <v>1260</v>
      </c>
      <c r="E21" s="69" t="s">
        <v>9</v>
      </c>
      <c r="G21" s="0"/>
    </row>
    <row r="22" customFormat="false" ht="12.75" hidden="false" customHeight="false" outlineLevel="0" collapsed="false">
      <c r="A22" s="13" t="s">
        <v>164</v>
      </c>
      <c r="B22" s="15" t="s">
        <v>165</v>
      </c>
      <c r="C22" s="68"/>
      <c r="D22" s="43" t="n">
        <v>1310.4</v>
      </c>
      <c r="E22" s="69" t="s">
        <v>9</v>
      </c>
      <c r="G22" s="0"/>
    </row>
    <row r="23" customFormat="false" ht="12.75" hidden="false" customHeight="false" outlineLevel="0" collapsed="false">
      <c r="A23" s="13" t="s">
        <v>166</v>
      </c>
      <c r="B23" s="15" t="s">
        <v>167</v>
      </c>
      <c r="C23" s="68"/>
      <c r="D23" s="43" t="n">
        <v>1319.247</v>
      </c>
      <c r="E23" s="69" t="s">
        <v>9</v>
      </c>
      <c r="G23" s="0"/>
    </row>
    <row r="24" customFormat="false" ht="12.75" hidden="false" customHeight="false" outlineLevel="0" collapsed="false">
      <c r="A24" s="13" t="s">
        <v>168</v>
      </c>
      <c r="B24" s="15" t="s">
        <v>169</v>
      </c>
      <c r="C24" s="68"/>
      <c r="D24" s="43" t="n">
        <v>455.7</v>
      </c>
      <c r="E24" s="69" t="s">
        <v>9</v>
      </c>
      <c r="G24" s="0"/>
    </row>
    <row r="25" customFormat="false" ht="12.75" hidden="false" customHeight="false" outlineLevel="0" collapsed="false">
      <c r="A25" s="13" t="s">
        <v>170</v>
      </c>
      <c r="B25" s="15" t="s">
        <v>171</v>
      </c>
      <c r="C25" s="68"/>
      <c r="D25" s="43" t="n">
        <v>-77.417</v>
      </c>
      <c r="E25" s="69" t="s">
        <v>9</v>
      </c>
      <c r="G25" s="0"/>
    </row>
    <row r="26" customFormat="false" ht="25.5" hidden="false" customHeight="false" outlineLevel="0" collapsed="false">
      <c r="A26" s="13"/>
      <c r="B26" s="15"/>
      <c r="C26" s="70" t="s">
        <v>172</v>
      </c>
      <c r="D26" s="71" t="n">
        <f aca="false">SUM(D7:D25)</f>
        <v>5631.945</v>
      </c>
      <c r="E26" s="69"/>
      <c r="F26" s="72" t="s">
        <v>173</v>
      </c>
      <c r="G26" s="73"/>
      <c r="H26" s="73"/>
      <c r="I26" s="73"/>
      <c r="J26" s="73"/>
    </row>
    <row r="27" customFormat="false" ht="12.75" hidden="false" customHeight="false" outlineLevel="0" collapsed="false">
      <c r="A27" s="13"/>
      <c r="B27" s="15"/>
      <c r="C27" s="68"/>
      <c r="D27" s="74"/>
      <c r="E27" s="69"/>
      <c r="F27" s="72" t="s">
        <v>174</v>
      </c>
      <c r="G27" s="73"/>
      <c r="H27" s="73"/>
      <c r="I27" s="73"/>
      <c r="J27" s="73"/>
    </row>
    <row r="28" customFormat="false" ht="25.5" hidden="false" customHeight="false" outlineLevel="0" collapsed="false">
      <c r="A28" s="13" t="s">
        <v>175</v>
      </c>
      <c r="B28" s="15" t="s">
        <v>176</v>
      </c>
      <c r="C28" s="68"/>
      <c r="D28" s="43" t="n">
        <v>168.427</v>
      </c>
      <c r="E28" s="69" t="s">
        <v>53</v>
      </c>
      <c r="F28" s="1" t="s">
        <v>177</v>
      </c>
      <c r="G28" s="0"/>
    </row>
    <row r="29" customFormat="false" ht="25.5" hidden="false" customHeight="false" outlineLevel="0" collapsed="false">
      <c r="A29" s="13" t="s">
        <v>178</v>
      </c>
      <c r="B29" s="15" t="s">
        <v>179</v>
      </c>
      <c r="C29" s="68"/>
      <c r="D29" s="43" t="n">
        <v>419.937</v>
      </c>
      <c r="E29" s="69" t="s">
        <v>53</v>
      </c>
      <c r="F29" s="1" t="s">
        <v>180</v>
      </c>
      <c r="G29" s="0"/>
    </row>
    <row r="30" customFormat="false" ht="25.5" hidden="false" customHeight="false" outlineLevel="0" collapsed="false">
      <c r="A30" s="13" t="s">
        <v>181</v>
      </c>
      <c r="B30" s="15" t="s">
        <v>182</v>
      </c>
      <c r="C30" s="68"/>
      <c r="D30" s="43" t="n">
        <v>460.93</v>
      </c>
      <c r="E30" s="69" t="s">
        <v>53</v>
      </c>
      <c r="F30" s="1" t="s">
        <v>183</v>
      </c>
      <c r="G30" s="0"/>
    </row>
    <row r="31" customFormat="false" ht="25.5" hidden="false" customHeight="false" outlineLevel="0" collapsed="false">
      <c r="A31" s="13" t="s">
        <v>30</v>
      </c>
      <c r="B31" s="15" t="s">
        <v>184</v>
      </c>
      <c r="C31" s="68"/>
      <c r="D31" s="43" t="n">
        <v>1091.537</v>
      </c>
      <c r="E31" s="69" t="s">
        <v>53</v>
      </c>
      <c r="F31" s="1" t="s">
        <v>183</v>
      </c>
      <c r="G31" s="75"/>
    </row>
    <row r="32" customFormat="false" ht="25.5" hidden="false" customHeight="false" outlineLevel="0" collapsed="false">
      <c r="A32" s="13" t="s">
        <v>185</v>
      </c>
      <c r="B32" s="15" t="s">
        <v>186</v>
      </c>
      <c r="C32" s="68"/>
      <c r="D32" s="43" t="n">
        <v>35.75</v>
      </c>
      <c r="E32" s="69" t="s">
        <v>53</v>
      </c>
      <c r="F32" s="1" t="s">
        <v>183</v>
      </c>
    </row>
    <row r="33" customFormat="false" ht="25.5" hidden="false" customHeight="false" outlineLevel="0" collapsed="false">
      <c r="A33" s="13" t="s">
        <v>187</v>
      </c>
      <c r="B33" s="15" t="s">
        <v>188</v>
      </c>
      <c r="C33" s="68"/>
      <c r="D33" s="43" t="n">
        <v>40</v>
      </c>
      <c r="E33" s="69" t="s">
        <v>53</v>
      </c>
      <c r="F33" s="1" t="s">
        <v>183</v>
      </c>
    </row>
    <row r="34" customFormat="false" ht="25.5" hidden="false" customHeight="false" outlineLevel="0" collapsed="false">
      <c r="A34" s="13" t="s">
        <v>189</v>
      </c>
      <c r="B34" s="15" t="s">
        <v>190</v>
      </c>
      <c r="C34" s="68"/>
      <c r="D34" s="43" t="n">
        <v>72.105</v>
      </c>
      <c r="E34" s="69" t="s">
        <v>53</v>
      </c>
      <c r="F34" s="1" t="s">
        <v>183</v>
      </c>
    </row>
    <row r="35" customFormat="false" ht="25.5" hidden="false" customHeight="false" outlineLevel="0" collapsed="false">
      <c r="A35" s="13" t="s">
        <v>191</v>
      </c>
      <c r="B35" s="15" t="s">
        <v>192</v>
      </c>
      <c r="C35" s="68"/>
      <c r="D35" s="43" t="n">
        <v>49.124</v>
      </c>
      <c r="E35" s="69" t="s">
        <v>53</v>
      </c>
      <c r="F35" s="1" t="s">
        <v>183</v>
      </c>
    </row>
    <row r="36" customFormat="false" ht="25.5" hidden="false" customHeight="false" outlineLevel="0" collapsed="false">
      <c r="A36" s="13" t="s">
        <v>193</v>
      </c>
      <c r="B36" s="15" t="s">
        <v>194</v>
      </c>
      <c r="C36" s="68"/>
      <c r="D36" s="43" t="n">
        <v>80.343</v>
      </c>
      <c r="E36" s="69" t="s">
        <v>53</v>
      </c>
      <c r="F36" s="1" t="s">
        <v>183</v>
      </c>
    </row>
    <row r="37" customFormat="false" ht="25.5" hidden="false" customHeight="false" outlineLevel="0" collapsed="false">
      <c r="A37" s="13" t="s">
        <v>195</v>
      </c>
      <c r="B37" s="15" t="s">
        <v>196</v>
      </c>
      <c r="C37" s="68"/>
      <c r="D37" s="43" t="n">
        <v>20.9</v>
      </c>
      <c r="E37" s="69" t="s">
        <v>53</v>
      </c>
      <c r="F37" s="1" t="s">
        <v>183</v>
      </c>
    </row>
    <row r="38" customFormat="false" ht="25.5" hidden="false" customHeight="false" outlineLevel="0" collapsed="false">
      <c r="A38" s="13" t="s">
        <v>197</v>
      </c>
      <c r="B38" s="15" t="s">
        <v>198</v>
      </c>
      <c r="C38" s="68"/>
      <c r="D38" s="43" t="n">
        <v>796</v>
      </c>
      <c r="E38" s="69" t="s">
        <v>53</v>
      </c>
      <c r="F38" s="1" t="s">
        <v>183</v>
      </c>
    </row>
    <row r="39" customFormat="false" ht="25.5" hidden="false" customHeight="false" outlineLevel="0" collapsed="false">
      <c r="A39" s="13" t="s">
        <v>199</v>
      </c>
      <c r="B39" s="15" t="s">
        <v>200</v>
      </c>
      <c r="C39" s="68"/>
      <c r="D39" s="43" t="n">
        <v>8.269</v>
      </c>
      <c r="E39" s="69" t="s">
        <v>53</v>
      </c>
      <c r="F39" s="1" t="s">
        <v>183</v>
      </c>
    </row>
    <row r="40" customFormat="false" ht="25.5" hidden="false" customHeight="false" outlineLevel="0" collapsed="false">
      <c r="A40" s="13" t="s">
        <v>201</v>
      </c>
      <c r="B40" s="15" t="s">
        <v>202</v>
      </c>
      <c r="C40" s="68"/>
      <c r="D40" s="43" t="n">
        <v>51.704</v>
      </c>
      <c r="E40" s="69" t="s">
        <v>53</v>
      </c>
      <c r="F40" s="1" t="s">
        <v>183</v>
      </c>
    </row>
    <row r="41" customFormat="false" ht="25.5" hidden="false" customHeight="false" outlineLevel="0" collapsed="false">
      <c r="A41" s="13" t="s">
        <v>203</v>
      </c>
      <c r="B41" s="15" t="s">
        <v>204</v>
      </c>
      <c r="C41" s="68"/>
      <c r="D41" s="43" t="n">
        <v>23.829</v>
      </c>
      <c r="E41" s="69" t="s">
        <v>53</v>
      </c>
      <c r="F41" s="1" t="s">
        <v>183</v>
      </c>
    </row>
    <row r="42" customFormat="false" ht="25.5" hidden="false" customHeight="false" outlineLevel="0" collapsed="false">
      <c r="A42" s="13" t="s">
        <v>205</v>
      </c>
      <c r="B42" s="15" t="s">
        <v>206</v>
      </c>
      <c r="C42" s="68"/>
      <c r="D42" s="43" t="n">
        <v>75.75</v>
      </c>
      <c r="E42" s="69" t="s">
        <v>53</v>
      </c>
      <c r="F42" s="1" t="s">
        <v>183</v>
      </c>
    </row>
    <row r="43" customFormat="false" ht="25.5" hidden="false" customHeight="false" outlineLevel="0" collapsed="false">
      <c r="A43" s="13" t="s">
        <v>207</v>
      </c>
      <c r="B43" s="15" t="s">
        <v>208</v>
      </c>
      <c r="C43" s="68"/>
      <c r="D43" s="43" t="n">
        <v>8.108</v>
      </c>
      <c r="E43" s="69" t="s">
        <v>53</v>
      </c>
      <c r="F43" s="1" t="s">
        <v>183</v>
      </c>
    </row>
    <row r="44" customFormat="false" ht="12.75" hidden="false" customHeight="false" outlineLevel="0" collapsed="false">
      <c r="A44" s="13" t="s">
        <v>209</v>
      </c>
      <c r="B44" s="15" t="s">
        <v>210</v>
      </c>
      <c r="C44" s="68"/>
      <c r="D44" s="43" t="n">
        <v>208.504</v>
      </c>
      <c r="E44" s="69" t="s">
        <v>76</v>
      </c>
      <c r="F44" s="1" t="s">
        <v>211</v>
      </c>
    </row>
    <row r="45" customFormat="false" ht="12.75" hidden="false" customHeight="false" outlineLevel="0" collapsed="false">
      <c r="A45" s="13"/>
      <c r="B45" s="28"/>
      <c r="C45" s="70" t="s">
        <v>77</v>
      </c>
      <c r="D45" s="71" t="n">
        <f aca="false">SUM(D28:D44)+D26</f>
        <v>9243.162</v>
      </c>
      <c r="E45" s="69"/>
    </row>
    <row r="46" customFormat="false" ht="12.75" hidden="false" customHeight="false" outlineLevel="0" collapsed="false">
      <c r="A46" s="13"/>
      <c r="B46" s="28"/>
      <c r="C46" s="70" t="s">
        <v>78</v>
      </c>
      <c r="D46" s="71" t="n">
        <f aca="false">D45-D26</f>
        <v>3611.217</v>
      </c>
      <c r="E46" s="69"/>
    </row>
    <row r="47" customFormat="false" ht="12.75" hidden="false" customHeight="false" outlineLevel="0" collapsed="false">
      <c r="A47" s="13"/>
      <c r="B47" s="15"/>
      <c r="C47" s="68"/>
      <c r="D47" s="43"/>
      <c r="E47" s="69"/>
    </row>
    <row r="48" customFormat="false" ht="12.75" hidden="false" customHeight="false" outlineLevel="0" collapsed="false">
      <c r="A48" s="13" t="s">
        <v>212</v>
      </c>
      <c r="B48" s="15" t="s">
        <v>213</v>
      </c>
      <c r="C48" s="68"/>
      <c r="D48" s="43" t="n">
        <v>1274.496</v>
      </c>
      <c r="E48" s="69" t="s">
        <v>76</v>
      </c>
      <c r="F48" s="1" t="s">
        <v>214</v>
      </c>
    </row>
    <row r="49" customFormat="false" ht="12.75" hidden="false" customHeight="false" outlineLevel="0" collapsed="false">
      <c r="A49" s="13" t="s">
        <v>215</v>
      </c>
      <c r="B49" s="15" t="s">
        <v>216</v>
      </c>
      <c r="C49" s="68"/>
      <c r="D49" s="76" t="n">
        <v>152.445</v>
      </c>
      <c r="E49" s="69" t="s">
        <v>76</v>
      </c>
      <c r="F49" s="1" t="s">
        <v>214</v>
      </c>
    </row>
    <row r="50" customFormat="false" ht="12.75" hidden="false" customHeight="false" outlineLevel="0" collapsed="false">
      <c r="A50" s="13"/>
      <c r="B50" s="15"/>
      <c r="C50" s="68"/>
      <c r="D50" s="76"/>
      <c r="E50" s="69"/>
    </row>
    <row r="51" customFormat="false" ht="12.75" hidden="false" customHeight="false" outlineLevel="0" collapsed="false">
      <c r="A51" s="13"/>
      <c r="B51" s="15"/>
      <c r="C51" s="77" t="s">
        <v>130</v>
      </c>
      <c r="D51" s="48" t="n">
        <f aca="false">D45+SUM(D48:D49)</f>
        <v>10670.103</v>
      </c>
      <c r="E51" s="69"/>
    </row>
    <row r="52" customFormat="false" ht="12.75" hidden="false" customHeight="false" outlineLevel="0" collapsed="false">
      <c r="A52" s="13"/>
      <c r="B52" s="15"/>
      <c r="C52" s="78" t="s">
        <v>131</v>
      </c>
      <c r="D52" s="71" t="n">
        <f aca="false">D51-D26</f>
        <v>5038.158</v>
      </c>
      <c r="E52" s="69"/>
    </row>
    <row r="53" customFormat="false" ht="13.5" hidden="false" customHeight="false" outlineLevel="0" collapsed="false">
      <c r="A53" s="54"/>
      <c r="B53" s="56"/>
      <c r="C53" s="79" t="s">
        <v>132</v>
      </c>
      <c r="D53" s="80" t="n">
        <f aca="false">D51-D45</f>
        <v>1426.941</v>
      </c>
      <c r="E53" s="81"/>
    </row>
    <row r="54" customFormat="false" ht="13.5" hidden="false" customHeight="false" outlineLevel="0" collapsed="false"/>
    <row r="55" customFormat="false" ht="13.5" hidden="false" customHeight="false" outlineLevel="0" collapsed="false">
      <c r="B55" s="73"/>
      <c r="C55" s="82" t="s">
        <v>6</v>
      </c>
      <c r="D55" s="63" t="n">
        <f aca="false">D51</f>
        <v>10670.103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4"/>
  <sheetViews>
    <sheetView showFormulas="false" showGridLines="false" showRowColHeaders="true" showZeros="true" rightToLeft="false" tabSelected="false" showOutlineSymbols="true" defaultGridColor="true" view="normal" topLeftCell="A59" colorId="64" zoomScale="80" zoomScaleNormal="80" zoomScalePageLayoutView="100" workbookViewId="0">
      <selection pane="topLeft" activeCell="B72" activeCellId="0" sqref="B72: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49.13"/>
    <col collapsed="false" customWidth="true" hidden="false" outlineLevel="0" max="3" min="3" style="64" width="9.14"/>
    <col collapsed="false" customWidth="true" hidden="false" outlineLevel="0" max="4" min="4" style="0" width="10.85"/>
    <col collapsed="false" customWidth="true" hidden="false" outlineLevel="0" max="5" min="5" style="2" width="15.99"/>
    <col collapsed="false" customWidth="true" hidden="false" outlineLevel="0" max="6" min="6" style="0" width="2.13"/>
    <col collapsed="false" customWidth="true" hidden="false" outlineLevel="0" max="7" min="7" style="0" width="70.56"/>
  </cols>
  <sheetData>
    <row r="1" customFormat="false" ht="12.75" hidden="false" customHeight="false" outlineLevel="0" collapsed="false">
      <c r="A1" s="83" t="str">
        <f aca="false">'EPE-Approved'!A1</f>
        <v>APPROVED CHANGE ORDER RECONCILIATION ANALYSIS</v>
      </c>
    </row>
    <row r="2" customFormat="false" ht="12.75" hidden="false" customHeight="false" outlineLevel="0" collapsed="false">
      <c r="A2" s="83" t="s">
        <v>217</v>
      </c>
    </row>
    <row r="3" customFormat="false" ht="13.5" hidden="false" customHeight="false" outlineLevel="0" collapsed="false">
      <c r="A3" s="84" t="s">
        <v>218</v>
      </c>
    </row>
    <row r="4" customFormat="false" ht="13.5" hidden="false" customHeight="false" outlineLevel="0" collapsed="false">
      <c r="A4" s="85" t="n">
        <f aca="false">'GasMat-Approved'!A4</f>
        <v>36841</v>
      </c>
      <c r="E4" s="86" t="s">
        <v>4</v>
      </c>
    </row>
    <row r="5" customFormat="false" ht="13.5" hidden="false" customHeight="false" outlineLevel="0" collapsed="false">
      <c r="A5" s="7" t="s">
        <v>219</v>
      </c>
      <c r="B5" s="87"/>
      <c r="C5" s="88"/>
      <c r="D5" s="86" t="s">
        <v>6</v>
      </c>
      <c r="E5" s="89" t="n">
        <v>36622</v>
      </c>
      <c r="G5" s="66" t="s">
        <v>5</v>
      </c>
    </row>
    <row r="6" customFormat="false" ht="13.5" hidden="false" customHeight="false" outlineLevel="0" collapsed="false">
      <c r="A6" s="25" t="s">
        <v>135</v>
      </c>
      <c r="B6" s="73" t="s">
        <v>136</v>
      </c>
      <c r="C6" s="90"/>
      <c r="D6" s="91" t="n">
        <v>10.337</v>
      </c>
      <c r="E6" s="92" t="s">
        <v>9</v>
      </c>
      <c r="G6" s="93"/>
    </row>
    <row r="7" customFormat="false" ht="12.75" hidden="false" customHeight="false" outlineLevel="0" collapsed="false">
      <c r="A7" s="25" t="s">
        <v>137</v>
      </c>
      <c r="B7" s="73" t="s">
        <v>138</v>
      </c>
      <c r="C7" s="90"/>
      <c r="D7" s="91" t="n">
        <v>94.846</v>
      </c>
      <c r="E7" s="92" t="s">
        <v>9</v>
      </c>
      <c r="G7" s="94"/>
    </row>
    <row r="8" customFormat="false" ht="12.75" hidden="false" customHeight="false" outlineLevel="0" collapsed="false">
      <c r="A8" s="25" t="s">
        <v>139</v>
      </c>
      <c r="B8" s="73" t="s">
        <v>140</v>
      </c>
      <c r="C8" s="90"/>
      <c r="D8" s="91" t="n">
        <v>180</v>
      </c>
      <c r="E8" s="95" t="s">
        <v>9</v>
      </c>
      <c r="G8" s="94"/>
    </row>
    <row r="9" customFormat="false" ht="12.75" hidden="false" customHeight="false" outlineLevel="0" collapsed="false">
      <c r="A9" s="25" t="s">
        <v>220</v>
      </c>
      <c r="B9" s="73" t="s">
        <v>221</v>
      </c>
      <c r="C9" s="90"/>
      <c r="D9" s="91" t="n">
        <v>39.902</v>
      </c>
      <c r="E9" s="95" t="s">
        <v>9</v>
      </c>
      <c r="G9" s="94"/>
    </row>
    <row r="10" customFormat="false" ht="12.75" hidden="false" customHeight="false" outlineLevel="0" collapsed="false">
      <c r="A10" s="25" t="s">
        <v>222</v>
      </c>
      <c r="B10" s="73" t="s">
        <v>223</v>
      </c>
      <c r="C10" s="90"/>
      <c r="D10" s="91" t="n">
        <v>35.103</v>
      </c>
      <c r="E10" s="95" t="s">
        <v>9</v>
      </c>
      <c r="G10" s="94"/>
    </row>
    <row r="11" customFormat="false" ht="12.75" hidden="false" customHeight="false" outlineLevel="0" collapsed="false">
      <c r="A11" s="25" t="s">
        <v>175</v>
      </c>
      <c r="B11" s="73" t="s">
        <v>224</v>
      </c>
      <c r="C11" s="90"/>
      <c r="D11" s="91" t="n">
        <v>8.516</v>
      </c>
      <c r="E11" s="95" t="s">
        <v>9</v>
      </c>
      <c r="G11" s="94"/>
    </row>
    <row r="12" customFormat="false" ht="12.75" hidden="false" customHeight="false" outlineLevel="0" collapsed="false">
      <c r="A12" s="25" t="s">
        <v>225</v>
      </c>
      <c r="B12" s="73" t="s">
        <v>226</v>
      </c>
      <c r="C12" s="90"/>
      <c r="D12" s="91" t="n">
        <v>0.899</v>
      </c>
      <c r="E12" s="95" t="s">
        <v>9</v>
      </c>
      <c r="G12" s="94"/>
    </row>
    <row r="13" customFormat="false" ht="12.75" hidden="false" customHeight="false" outlineLevel="0" collapsed="false">
      <c r="A13" s="25" t="s">
        <v>227</v>
      </c>
      <c r="B13" s="73" t="s">
        <v>228</v>
      </c>
      <c r="C13" s="90"/>
      <c r="D13" s="91" t="n">
        <v>1.777</v>
      </c>
      <c r="E13" s="95" t="s">
        <v>9</v>
      </c>
      <c r="G13" s="94"/>
    </row>
    <row r="14" customFormat="false" ht="12.75" hidden="false" customHeight="false" outlineLevel="0" collapsed="false">
      <c r="A14" s="25" t="s">
        <v>141</v>
      </c>
      <c r="B14" s="73" t="s">
        <v>229</v>
      </c>
      <c r="C14" s="90"/>
      <c r="D14" s="91" t="n">
        <v>9.867</v>
      </c>
      <c r="E14" s="95" t="s">
        <v>9</v>
      </c>
      <c r="G14" s="94"/>
    </row>
    <row r="15" customFormat="false" ht="12.75" hidden="false" customHeight="false" outlineLevel="0" collapsed="false">
      <c r="A15" s="25" t="s">
        <v>143</v>
      </c>
      <c r="B15" s="73" t="s">
        <v>230</v>
      </c>
      <c r="C15" s="90"/>
      <c r="D15" s="91" t="n">
        <v>3.632</v>
      </c>
      <c r="E15" s="95" t="s">
        <v>9</v>
      </c>
      <c r="G15" s="94"/>
    </row>
    <row r="16" customFormat="false" ht="12.75" hidden="false" customHeight="false" outlineLevel="0" collapsed="false">
      <c r="A16" s="25" t="s">
        <v>145</v>
      </c>
      <c r="B16" s="73" t="s">
        <v>231</v>
      </c>
      <c r="C16" s="90"/>
      <c r="D16" s="91" t="n">
        <v>2.563</v>
      </c>
      <c r="E16" s="95" t="s">
        <v>9</v>
      </c>
      <c r="G16" s="94"/>
    </row>
    <row r="17" customFormat="false" ht="12.75" hidden="false" customHeight="false" outlineLevel="0" collapsed="false">
      <c r="A17" s="25" t="s">
        <v>232</v>
      </c>
      <c r="B17" s="73" t="s">
        <v>233</v>
      </c>
      <c r="C17" s="90"/>
      <c r="D17" s="91" t="n">
        <v>2.879</v>
      </c>
      <c r="E17" s="95" t="s">
        <v>9</v>
      </c>
      <c r="G17" s="94"/>
    </row>
    <row r="18" customFormat="false" ht="12.75" hidden="false" customHeight="false" outlineLevel="0" collapsed="false">
      <c r="A18" s="25" t="s">
        <v>234</v>
      </c>
      <c r="B18" s="73" t="s">
        <v>235</v>
      </c>
      <c r="C18" s="90"/>
      <c r="D18" s="91" t="n">
        <v>2.229</v>
      </c>
      <c r="E18" s="95" t="s">
        <v>9</v>
      </c>
      <c r="G18" s="94"/>
    </row>
    <row r="19" customFormat="false" ht="12.75" hidden="false" customHeight="false" outlineLevel="0" collapsed="false">
      <c r="A19" s="25" t="s">
        <v>147</v>
      </c>
      <c r="B19" s="73" t="s">
        <v>236</v>
      </c>
      <c r="C19" s="90"/>
      <c r="D19" s="91" t="n">
        <v>1.839</v>
      </c>
      <c r="E19" s="95" t="s">
        <v>9</v>
      </c>
      <c r="G19" s="94"/>
    </row>
    <row r="20" customFormat="false" ht="12.75" hidden="false" customHeight="false" outlineLevel="0" collapsed="false">
      <c r="A20" s="25" t="s">
        <v>149</v>
      </c>
      <c r="B20" s="73" t="s">
        <v>237</v>
      </c>
      <c r="C20" s="90"/>
      <c r="D20" s="91" t="n">
        <v>14.18</v>
      </c>
      <c r="E20" s="95" t="s">
        <v>9</v>
      </c>
      <c r="G20" s="94"/>
    </row>
    <row r="21" customFormat="false" ht="12.75" hidden="false" customHeight="false" outlineLevel="0" collapsed="false">
      <c r="A21" s="25" t="s">
        <v>153</v>
      </c>
      <c r="B21" s="73" t="s">
        <v>238</v>
      </c>
      <c r="C21" s="90"/>
      <c r="D21" s="91" t="n">
        <v>173.998</v>
      </c>
      <c r="E21" s="95" t="s">
        <v>9</v>
      </c>
      <c r="G21" s="94"/>
    </row>
    <row r="22" customFormat="false" ht="12.75" hidden="false" customHeight="false" outlineLevel="0" collapsed="false">
      <c r="A22" s="25" t="s">
        <v>155</v>
      </c>
      <c r="B22" s="73" t="s">
        <v>239</v>
      </c>
      <c r="C22" s="90"/>
      <c r="D22" s="91" t="n">
        <v>957</v>
      </c>
      <c r="E22" s="95" t="s">
        <v>9</v>
      </c>
      <c r="G22" s="94"/>
    </row>
    <row r="23" customFormat="false" ht="12.75" hidden="false" customHeight="false" outlineLevel="0" collapsed="false">
      <c r="A23" s="25" t="s">
        <v>157</v>
      </c>
      <c r="B23" s="73" t="s">
        <v>240</v>
      </c>
      <c r="C23" s="90"/>
      <c r="D23" s="91" t="n">
        <v>1740</v>
      </c>
      <c r="E23" s="95" t="s">
        <v>9</v>
      </c>
      <c r="G23" s="94"/>
    </row>
    <row r="24" customFormat="false" ht="12.75" hidden="false" customHeight="false" outlineLevel="0" collapsed="false">
      <c r="A24" s="25" t="s">
        <v>241</v>
      </c>
      <c r="B24" s="73" t="s">
        <v>242</v>
      </c>
      <c r="C24" s="90"/>
      <c r="D24" s="91" t="n">
        <v>1809.6</v>
      </c>
      <c r="E24" s="95" t="s">
        <v>9</v>
      </c>
      <c r="G24" s="94"/>
    </row>
    <row r="25" customFormat="false" ht="12.75" hidden="false" customHeight="false" outlineLevel="0" collapsed="false">
      <c r="A25" s="25" t="s">
        <v>161</v>
      </c>
      <c r="B25" s="73" t="s">
        <v>243</v>
      </c>
      <c r="C25" s="90"/>
      <c r="D25" s="91" t="n">
        <v>352.632</v>
      </c>
      <c r="E25" s="95" t="s">
        <v>9</v>
      </c>
      <c r="G25" s="94"/>
    </row>
    <row r="26" customFormat="false" ht="12.75" hidden="false" customHeight="false" outlineLevel="0" collapsed="false">
      <c r="A26" s="25" t="s">
        <v>20</v>
      </c>
      <c r="B26" s="73" t="s">
        <v>244</v>
      </c>
      <c r="C26" s="90"/>
      <c r="D26" s="91" t="n">
        <v>180.138</v>
      </c>
      <c r="E26" s="95" t="s">
        <v>9</v>
      </c>
      <c r="G26" s="94"/>
    </row>
    <row r="27" customFormat="false" ht="12.75" hidden="false" customHeight="false" outlineLevel="0" collapsed="false">
      <c r="A27" s="25" t="s">
        <v>164</v>
      </c>
      <c r="B27" s="73" t="s">
        <v>245</v>
      </c>
      <c r="C27" s="90"/>
      <c r="D27" s="91" t="n">
        <v>629.3</v>
      </c>
      <c r="E27" s="95" t="s">
        <v>9</v>
      </c>
      <c r="G27" s="94"/>
    </row>
    <row r="28" customFormat="false" ht="12.75" hidden="false" customHeight="false" outlineLevel="0" collapsed="false">
      <c r="A28" s="25" t="s">
        <v>246</v>
      </c>
      <c r="B28" s="73" t="s">
        <v>171</v>
      </c>
      <c r="C28" s="90"/>
      <c r="D28" s="91" t="n">
        <v>-77.418</v>
      </c>
      <c r="E28" s="95" t="s">
        <v>9</v>
      </c>
      <c r="G28" s="94"/>
    </row>
    <row r="29" customFormat="false" ht="18" hidden="false" customHeight="true" outlineLevel="0" collapsed="false">
      <c r="A29" s="25"/>
      <c r="B29" s="73"/>
      <c r="C29" s="96" t="s">
        <v>247</v>
      </c>
      <c r="D29" s="97" t="n">
        <f aca="false">SUM(D6:D28)</f>
        <v>6173.819</v>
      </c>
      <c r="E29" s="95"/>
      <c r="G29" s="94" t="s">
        <v>173</v>
      </c>
      <c r="H29" s="73"/>
      <c r="I29" s="73"/>
    </row>
    <row r="30" customFormat="false" ht="12.75" hidden="false" customHeight="false" outlineLevel="0" collapsed="false">
      <c r="A30" s="25"/>
      <c r="B30" s="73"/>
      <c r="C30" s="90"/>
      <c r="D30" s="98"/>
      <c r="E30" s="95"/>
      <c r="G30" s="94" t="s">
        <v>174</v>
      </c>
      <c r="H30" s="73"/>
      <c r="I30" s="73"/>
    </row>
    <row r="31" customFormat="false" ht="25.5" hidden="false" customHeight="false" outlineLevel="0" collapsed="false">
      <c r="A31" s="25" t="s">
        <v>166</v>
      </c>
      <c r="B31" s="73" t="s">
        <v>248</v>
      </c>
      <c r="C31" s="90"/>
      <c r="D31" s="91" t="n">
        <v>60.894</v>
      </c>
      <c r="E31" s="95" t="s">
        <v>53</v>
      </c>
      <c r="G31" s="94" t="s">
        <v>177</v>
      </c>
    </row>
    <row r="32" customFormat="false" ht="25.5" hidden="false" customHeight="false" outlineLevel="0" collapsed="false">
      <c r="A32" s="25" t="s">
        <v>168</v>
      </c>
      <c r="B32" s="73" t="s">
        <v>249</v>
      </c>
      <c r="C32" s="90"/>
      <c r="D32" s="91" t="n">
        <v>135.797</v>
      </c>
      <c r="E32" s="95" t="s">
        <v>53</v>
      </c>
      <c r="G32" s="94" t="s">
        <v>177</v>
      </c>
    </row>
    <row r="33" customFormat="false" ht="25.5" hidden="false" customHeight="false" outlineLevel="0" collapsed="false">
      <c r="A33" s="25" t="s">
        <v>250</v>
      </c>
      <c r="B33" s="73" t="s">
        <v>251</v>
      </c>
      <c r="C33" s="90"/>
      <c r="D33" s="91" t="n">
        <v>10.149</v>
      </c>
      <c r="E33" s="95" t="s">
        <v>53</v>
      </c>
      <c r="G33" s="94" t="s">
        <v>177</v>
      </c>
    </row>
    <row r="34" customFormat="false" ht="25.5" hidden="false" customHeight="false" outlineLevel="0" collapsed="false">
      <c r="A34" s="25" t="s">
        <v>178</v>
      </c>
      <c r="B34" s="73" t="s">
        <v>252</v>
      </c>
      <c r="C34" s="90"/>
      <c r="D34" s="91" t="n">
        <v>15.224</v>
      </c>
      <c r="E34" s="95" t="s">
        <v>53</v>
      </c>
      <c r="G34" s="94" t="s">
        <v>177</v>
      </c>
      <c r="H34" s="75"/>
    </row>
    <row r="35" customFormat="false" ht="25.5" hidden="false" customHeight="false" outlineLevel="0" collapsed="false">
      <c r="A35" s="25" t="s">
        <v>181</v>
      </c>
      <c r="B35" s="73" t="s">
        <v>253</v>
      </c>
      <c r="C35" s="90"/>
      <c r="D35" s="91" t="n">
        <v>225.894</v>
      </c>
      <c r="E35" s="95" t="s">
        <v>53</v>
      </c>
      <c r="G35" s="94" t="s">
        <v>177</v>
      </c>
      <c r="H35" s="64"/>
    </row>
    <row r="36" customFormat="false" ht="25.5" hidden="false" customHeight="false" outlineLevel="0" collapsed="false">
      <c r="A36" s="25" t="s">
        <v>187</v>
      </c>
      <c r="B36" s="73" t="s">
        <v>254</v>
      </c>
      <c r="C36" s="90"/>
      <c r="D36" s="91" t="n">
        <v>131.491</v>
      </c>
      <c r="E36" s="95" t="s">
        <v>53</v>
      </c>
      <c r="G36" s="94" t="s">
        <v>177</v>
      </c>
      <c r="H36" s="64"/>
    </row>
    <row r="37" customFormat="false" ht="25.5" hidden="false" customHeight="false" outlineLevel="0" collapsed="false">
      <c r="A37" s="25" t="s">
        <v>189</v>
      </c>
      <c r="B37" s="73" t="s">
        <v>255</v>
      </c>
      <c r="C37" s="90"/>
      <c r="D37" s="91" t="n">
        <v>26.767</v>
      </c>
      <c r="E37" s="95" t="s">
        <v>53</v>
      </c>
      <c r="G37" s="94" t="s">
        <v>177</v>
      </c>
      <c r="H37" s="64"/>
    </row>
    <row r="38" customFormat="false" ht="25.5" hidden="false" customHeight="false" outlineLevel="0" collapsed="false">
      <c r="A38" s="25" t="s">
        <v>191</v>
      </c>
      <c r="B38" s="73" t="s">
        <v>256</v>
      </c>
      <c r="C38" s="90"/>
      <c r="D38" s="91" t="n">
        <v>4.729</v>
      </c>
      <c r="E38" s="95" t="s">
        <v>53</v>
      </c>
      <c r="G38" s="94" t="s">
        <v>177</v>
      </c>
      <c r="H38" s="64"/>
    </row>
    <row r="39" customFormat="false" ht="25.5" hidden="false" customHeight="false" outlineLevel="0" collapsed="false">
      <c r="A39" s="25" t="s">
        <v>193</v>
      </c>
      <c r="B39" s="73" t="s">
        <v>257</v>
      </c>
      <c r="C39" s="90"/>
      <c r="D39" s="91" t="n">
        <v>5.107</v>
      </c>
      <c r="E39" s="95" t="s">
        <v>53</v>
      </c>
      <c r="G39" s="94" t="s">
        <v>177</v>
      </c>
      <c r="H39" s="64"/>
    </row>
    <row r="40" customFormat="false" ht="25.5" hidden="false" customHeight="false" outlineLevel="0" collapsed="false">
      <c r="A40" s="25" t="s">
        <v>195</v>
      </c>
      <c r="B40" s="73" t="s">
        <v>258</v>
      </c>
      <c r="C40" s="90"/>
      <c r="D40" s="91" t="n">
        <v>0.817</v>
      </c>
      <c r="E40" s="95" t="s">
        <v>53</v>
      </c>
      <c r="G40" s="94" t="s">
        <v>177</v>
      </c>
      <c r="H40" s="64"/>
    </row>
    <row r="41" customFormat="false" ht="25.5" hidden="false" customHeight="false" outlineLevel="0" collapsed="false">
      <c r="A41" s="25" t="s">
        <v>197</v>
      </c>
      <c r="B41" s="73" t="s">
        <v>259</v>
      </c>
      <c r="C41" s="90"/>
      <c r="D41" s="91" t="n">
        <v>1.634</v>
      </c>
      <c r="E41" s="95" t="s">
        <v>53</v>
      </c>
      <c r="G41" s="94" t="s">
        <v>177</v>
      </c>
      <c r="H41" s="64"/>
    </row>
    <row r="42" customFormat="false" ht="25.5" hidden="false" customHeight="false" outlineLevel="0" collapsed="false">
      <c r="A42" s="25" t="s">
        <v>260</v>
      </c>
      <c r="B42" s="73" t="s">
        <v>261</v>
      </c>
      <c r="C42" s="90"/>
      <c r="D42" s="91" t="n">
        <v>0.817</v>
      </c>
      <c r="E42" s="95" t="s">
        <v>53</v>
      </c>
      <c r="G42" s="94" t="s">
        <v>177</v>
      </c>
      <c r="H42" s="64"/>
    </row>
    <row r="43" customFormat="false" ht="25.5" hidden="false" customHeight="false" outlineLevel="0" collapsed="false">
      <c r="A43" s="25" t="s">
        <v>199</v>
      </c>
      <c r="B43" s="73" t="s">
        <v>262</v>
      </c>
      <c r="C43" s="90"/>
      <c r="D43" s="91" t="n">
        <v>1.351</v>
      </c>
      <c r="E43" s="95" t="s">
        <v>53</v>
      </c>
      <c r="G43" s="94" t="s">
        <v>177</v>
      </c>
      <c r="H43" s="64"/>
    </row>
    <row r="44" customFormat="false" ht="25.5" hidden="false" customHeight="false" outlineLevel="0" collapsed="false">
      <c r="A44" s="25" t="s">
        <v>263</v>
      </c>
      <c r="B44" s="73" t="s">
        <v>264</v>
      </c>
      <c r="C44" s="90"/>
      <c r="D44" s="91" t="n">
        <v>1.372</v>
      </c>
      <c r="E44" s="95" t="s">
        <v>53</v>
      </c>
      <c r="G44" s="94" t="s">
        <v>177</v>
      </c>
      <c r="H44" s="64"/>
    </row>
    <row r="45" customFormat="false" ht="25.5" hidden="false" customHeight="false" outlineLevel="0" collapsed="false">
      <c r="A45" s="25" t="s">
        <v>265</v>
      </c>
      <c r="B45" s="73" t="s">
        <v>266</v>
      </c>
      <c r="C45" s="90"/>
      <c r="D45" s="91" t="n">
        <v>1.007</v>
      </c>
      <c r="E45" s="95" t="s">
        <v>53</v>
      </c>
      <c r="G45" s="94" t="s">
        <v>177</v>
      </c>
      <c r="H45" s="64"/>
    </row>
    <row r="46" customFormat="false" ht="25.5" hidden="false" customHeight="false" outlineLevel="0" collapsed="false">
      <c r="A46" s="25" t="s">
        <v>267</v>
      </c>
      <c r="B46" s="73" t="s">
        <v>268</v>
      </c>
      <c r="C46" s="90"/>
      <c r="D46" s="91" t="n">
        <v>0.817</v>
      </c>
      <c r="E46" s="95" t="s">
        <v>53</v>
      </c>
      <c r="G46" s="94" t="s">
        <v>177</v>
      </c>
      <c r="H46" s="64"/>
    </row>
    <row r="47" customFormat="false" ht="25.5" hidden="false" customHeight="false" outlineLevel="0" collapsed="false">
      <c r="A47" s="25" t="s">
        <v>269</v>
      </c>
      <c r="B47" s="73" t="s">
        <v>270</v>
      </c>
      <c r="C47" s="90"/>
      <c r="D47" s="91" t="n">
        <v>0.817</v>
      </c>
      <c r="E47" s="95" t="s">
        <v>53</v>
      </c>
      <c r="G47" s="94" t="s">
        <v>177</v>
      </c>
    </row>
    <row r="48" customFormat="false" ht="25.5" hidden="false" customHeight="false" outlineLevel="0" collapsed="false">
      <c r="A48" s="25" t="s">
        <v>271</v>
      </c>
      <c r="B48" s="73" t="s">
        <v>272</v>
      </c>
      <c r="C48" s="90"/>
      <c r="D48" s="91" t="n">
        <v>0.817</v>
      </c>
      <c r="E48" s="95" t="s">
        <v>53</v>
      </c>
      <c r="G48" s="94" t="s">
        <v>177</v>
      </c>
    </row>
    <row r="49" customFormat="false" ht="25.5" hidden="false" customHeight="false" outlineLevel="0" collapsed="false">
      <c r="A49" s="25" t="s">
        <v>273</v>
      </c>
      <c r="B49" s="73" t="s">
        <v>274</v>
      </c>
      <c r="C49" s="90"/>
      <c r="D49" s="91" t="n">
        <v>1.089</v>
      </c>
      <c r="E49" s="95" t="s">
        <v>53</v>
      </c>
      <c r="G49" s="94" t="s">
        <v>177</v>
      </c>
    </row>
    <row r="50" customFormat="false" ht="25.5" hidden="false" customHeight="false" outlineLevel="0" collapsed="false">
      <c r="A50" s="25" t="s">
        <v>275</v>
      </c>
      <c r="B50" s="73" t="s">
        <v>276</v>
      </c>
      <c r="C50" s="90"/>
      <c r="D50" s="91" t="n">
        <v>3.365</v>
      </c>
      <c r="E50" s="95" t="s">
        <v>53</v>
      </c>
      <c r="G50" s="94" t="s">
        <v>177</v>
      </c>
    </row>
    <row r="51" customFormat="false" ht="25.5" hidden="false" customHeight="false" outlineLevel="0" collapsed="false">
      <c r="A51" s="25" t="s">
        <v>170</v>
      </c>
      <c r="B51" s="73" t="s">
        <v>277</v>
      </c>
      <c r="C51" s="90"/>
      <c r="D51" s="91" t="n">
        <v>10.913</v>
      </c>
      <c r="E51" s="95" t="s">
        <v>53</v>
      </c>
      <c r="G51" s="94" t="s">
        <v>177</v>
      </c>
    </row>
    <row r="52" customFormat="false" ht="25.5" hidden="false" customHeight="false" outlineLevel="0" collapsed="false">
      <c r="A52" s="25" t="s">
        <v>278</v>
      </c>
      <c r="B52" s="73" t="s">
        <v>279</v>
      </c>
      <c r="C52" s="90"/>
      <c r="D52" s="91" t="n">
        <v>1.77</v>
      </c>
      <c r="E52" s="95" t="s">
        <v>53</v>
      </c>
      <c r="G52" s="94" t="s">
        <v>177</v>
      </c>
    </row>
    <row r="53" customFormat="false" ht="25.5" hidden="false" customHeight="false" outlineLevel="0" collapsed="false">
      <c r="A53" s="25" t="s">
        <v>280</v>
      </c>
      <c r="B53" s="73" t="s">
        <v>281</v>
      </c>
      <c r="C53" s="90"/>
      <c r="D53" s="91" t="n">
        <v>0.693</v>
      </c>
      <c r="E53" s="95" t="s">
        <v>53</v>
      </c>
      <c r="G53" s="94" t="s">
        <v>177</v>
      </c>
    </row>
    <row r="54" customFormat="false" ht="25.5" hidden="false" customHeight="false" outlineLevel="0" collapsed="false">
      <c r="A54" s="25" t="s">
        <v>46</v>
      </c>
      <c r="B54" s="73" t="s">
        <v>282</v>
      </c>
      <c r="C54" s="90"/>
      <c r="D54" s="91" t="n">
        <v>0.26</v>
      </c>
      <c r="E54" s="95" t="s">
        <v>53</v>
      </c>
      <c r="G54" s="94" t="s">
        <v>177</v>
      </c>
    </row>
    <row r="55" customFormat="false" ht="25.5" hidden="false" customHeight="false" outlineLevel="0" collapsed="false">
      <c r="A55" s="25" t="s">
        <v>283</v>
      </c>
      <c r="B55" s="73" t="s">
        <v>284</v>
      </c>
      <c r="C55" s="90"/>
      <c r="D55" s="91" t="n">
        <v>20.298</v>
      </c>
      <c r="E55" s="95" t="s">
        <v>53</v>
      </c>
      <c r="G55" s="94" t="s">
        <v>177</v>
      </c>
    </row>
    <row r="56" customFormat="false" ht="25.5" hidden="false" customHeight="false" outlineLevel="0" collapsed="false">
      <c r="A56" s="25" t="s">
        <v>285</v>
      </c>
      <c r="B56" s="73" t="s">
        <v>286</v>
      </c>
      <c r="C56" s="90"/>
      <c r="D56" s="91" t="n">
        <v>20.58</v>
      </c>
      <c r="E56" s="95" t="s">
        <v>53</v>
      </c>
      <c r="G56" s="94" t="s">
        <v>177</v>
      </c>
    </row>
    <row r="57" customFormat="false" ht="25.5" hidden="false" customHeight="false" outlineLevel="0" collapsed="false">
      <c r="A57" s="25" t="s">
        <v>207</v>
      </c>
      <c r="B57" s="73" t="s">
        <v>287</v>
      </c>
      <c r="C57" s="90"/>
      <c r="D57" s="91" t="n">
        <v>13.352</v>
      </c>
      <c r="E57" s="95" t="s">
        <v>53</v>
      </c>
      <c r="G57" s="94" t="s">
        <v>177</v>
      </c>
    </row>
    <row r="58" customFormat="false" ht="25.5" hidden="false" customHeight="false" outlineLevel="0" collapsed="false">
      <c r="A58" s="25" t="s">
        <v>288</v>
      </c>
      <c r="B58" s="73" t="s">
        <v>289</v>
      </c>
      <c r="C58" s="90"/>
      <c r="D58" s="91" t="n">
        <v>2346.822</v>
      </c>
      <c r="E58" s="95" t="s">
        <v>53</v>
      </c>
      <c r="G58" s="94" t="s">
        <v>177</v>
      </c>
    </row>
    <row r="59" customFormat="false" ht="25.5" hidden="false" customHeight="false" outlineLevel="0" collapsed="false">
      <c r="A59" s="25" t="s">
        <v>290</v>
      </c>
      <c r="B59" s="73" t="s">
        <v>291</v>
      </c>
      <c r="C59" s="90"/>
      <c r="D59" s="91" t="n">
        <v>2000</v>
      </c>
      <c r="E59" s="95" t="s">
        <v>53</v>
      </c>
      <c r="G59" s="94" t="s">
        <v>177</v>
      </c>
    </row>
    <row r="60" customFormat="false" ht="25.5" hidden="false" customHeight="false" outlineLevel="0" collapsed="false">
      <c r="A60" s="25" t="s">
        <v>292</v>
      </c>
      <c r="B60" s="73" t="s">
        <v>293</v>
      </c>
      <c r="C60" s="90"/>
      <c r="D60" s="91" t="n">
        <v>1.228</v>
      </c>
      <c r="E60" s="95" t="s">
        <v>53</v>
      </c>
      <c r="G60" s="94" t="s">
        <v>177</v>
      </c>
    </row>
    <row r="61" customFormat="false" ht="25.5" hidden="false" customHeight="false" outlineLevel="0" collapsed="false">
      <c r="A61" s="25" t="s">
        <v>294</v>
      </c>
      <c r="B61" s="73" t="s">
        <v>295</v>
      </c>
      <c r="C61" s="90"/>
      <c r="D61" s="91" t="n">
        <v>2649.096</v>
      </c>
      <c r="E61" s="95" t="s">
        <v>53</v>
      </c>
      <c r="G61" s="94" t="s">
        <v>177</v>
      </c>
    </row>
    <row r="62" customFormat="false" ht="25.5" hidden="false" customHeight="false" outlineLevel="0" collapsed="false">
      <c r="A62" s="25" t="s">
        <v>296</v>
      </c>
      <c r="B62" s="73" t="s">
        <v>297</v>
      </c>
      <c r="C62" s="90"/>
      <c r="D62" s="91" t="n">
        <v>56.947</v>
      </c>
      <c r="E62" s="95" t="s">
        <v>53</v>
      </c>
      <c r="G62" s="94" t="s">
        <v>177</v>
      </c>
    </row>
    <row r="63" customFormat="false" ht="25.5" hidden="false" customHeight="false" outlineLevel="0" collapsed="false">
      <c r="A63" s="25" t="s">
        <v>298</v>
      </c>
      <c r="B63" s="73" t="s">
        <v>299</v>
      </c>
      <c r="C63" s="90"/>
      <c r="D63" s="91" t="n">
        <v>366.883</v>
      </c>
      <c r="E63" s="95" t="s">
        <v>53</v>
      </c>
      <c r="G63" s="94" t="s">
        <v>177</v>
      </c>
    </row>
    <row r="64" customFormat="false" ht="12.75" hidden="false" customHeight="false" outlineLevel="0" collapsed="false">
      <c r="A64" s="25"/>
      <c r="B64" s="28"/>
      <c r="C64" s="34" t="s">
        <v>77</v>
      </c>
      <c r="D64" s="71" t="n">
        <f aca="false">D29+SUM(D31:D63)</f>
        <v>14292.616</v>
      </c>
      <c r="E64" s="95"/>
      <c r="G64" s="94"/>
    </row>
    <row r="65" customFormat="false" ht="12.75" hidden="false" customHeight="false" outlineLevel="0" collapsed="false">
      <c r="A65" s="25"/>
      <c r="B65" s="28"/>
      <c r="C65" s="34" t="s">
        <v>78</v>
      </c>
      <c r="D65" s="71" t="n">
        <f aca="false">D64-D29</f>
        <v>8118.797</v>
      </c>
      <c r="E65" s="95"/>
      <c r="G65" s="94"/>
    </row>
    <row r="66" customFormat="false" ht="12.75" hidden="false" customHeight="false" outlineLevel="0" collapsed="false">
      <c r="A66" s="25"/>
      <c r="B66" s="73"/>
      <c r="C66" s="90"/>
      <c r="D66" s="91"/>
      <c r="E66" s="95"/>
      <c r="G66" s="94"/>
    </row>
    <row r="67" customFormat="false" ht="12.75" hidden="false" customHeight="false" outlineLevel="0" collapsed="false">
      <c r="A67" s="99" t="s">
        <v>300</v>
      </c>
      <c r="B67" s="100" t="s">
        <v>301</v>
      </c>
      <c r="C67" s="90"/>
      <c r="D67" s="101" t="n">
        <v>2.424</v>
      </c>
      <c r="E67" s="95" t="s">
        <v>76</v>
      </c>
      <c r="G67" s="94" t="s">
        <v>302</v>
      </c>
    </row>
    <row r="68" customFormat="false" ht="12.75" hidden="false" customHeight="false" outlineLevel="0" collapsed="false">
      <c r="A68" s="99" t="s">
        <v>303</v>
      </c>
      <c r="B68" s="100" t="s">
        <v>304</v>
      </c>
      <c r="C68" s="90"/>
      <c r="D68" s="101" t="n">
        <v>12.685</v>
      </c>
      <c r="E68" s="95" t="s">
        <v>76</v>
      </c>
      <c r="G68" s="94" t="s">
        <v>305</v>
      </c>
    </row>
    <row r="69" customFormat="false" ht="12.75" hidden="false" customHeight="false" outlineLevel="0" collapsed="false">
      <c r="A69" s="99" t="s">
        <v>306</v>
      </c>
      <c r="B69" s="100" t="s">
        <v>307</v>
      </c>
      <c r="C69" s="90"/>
      <c r="D69" s="101" t="n">
        <v>4.704</v>
      </c>
      <c r="E69" s="95" t="s">
        <v>76</v>
      </c>
      <c r="G69" s="94" t="s">
        <v>308</v>
      </c>
    </row>
    <row r="70" customFormat="false" ht="12.75" hidden="false" customHeight="false" outlineLevel="0" collapsed="false">
      <c r="A70" s="99" t="s">
        <v>309</v>
      </c>
      <c r="B70" s="102" t="s">
        <v>310</v>
      </c>
      <c r="C70" s="90"/>
      <c r="D70" s="101" t="n">
        <v>119.295</v>
      </c>
      <c r="E70" s="95" t="s">
        <v>76</v>
      </c>
      <c r="G70" s="94" t="s">
        <v>311</v>
      </c>
    </row>
    <row r="71" customFormat="false" ht="12.75" hidden="false" customHeight="false" outlineLevel="0" collapsed="false">
      <c r="A71" s="25"/>
      <c r="B71" s="73"/>
      <c r="C71" s="90"/>
      <c r="D71" s="91"/>
      <c r="E71" s="95"/>
      <c r="G71" s="94"/>
    </row>
    <row r="72" customFormat="false" ht="12.75" hidden="false" customHeight="false" outlineLevel="0" collapsed="false">
      <c r="A72" s="25"/>
      <c r="B72" s="46"/>
      <c r="C72" s="47" t="s">
        <v>130</v>
      </c>
      <c r="D72" s="48" t="n">
        <f aca="false">D64+SUM(D67:D70)</f>
        <v>14431.724</v>
      </c>
      <c r="E72" s="95"/>
      <c r="G72" s="94"/>
    </row>
    <row r="73" customFormat="false" ht="12.75" hidden="false" customHeight="false" outlineLevel="0" collapsed="false">
      <c r="A73" s="25"/>
      <c r="B73" s="51"/>
      <c r="C73" s="52" t="s">
        <v>131</v>
      </c>
      <c r="D73" s="53" t="n">
        <f aca="false">D72-D29</f>
        <v>8257.905</v>
      </c>
      <c r="E73" s="95"/>
      <c r="G73" s="94"/>
    </row>
    <row r="74" customFormat="false" ht="13.5" hidden="false" customHeight="false" outlineLevel="0" collapsed="false">
      <c r="A74" s="54"/>
      <c r="B74" s="56"/>
      <c r="C74" s="57" t="s">
        <v>132</v>
      </c>
      <c r="D74" s="58" t="n">
        <f aca="false">D72-D64</f>
        <v>139.108</v>
      </c>
      <c r="E74" s="103"/>
      <c r="G74" s="10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1999-04-28T10:20:07Z</dcterms:created>
  <dc:creator>E.P.E</dc:creator>
  <dc:description/>
  <dc:language>en-US</dc:language>
  <cp:lastModifiedBy>EI</cp:lastModifiedBy>
  <cp:lastPrinted>2000-12-14T19:26:58Z</cp:lastPrinted>
  <dcterms:modified xsi:type="dcterms:W3CDTF">2000-03-30T17:07:01Z</dcterms:modified>
  <cp:revision>0</cp:revision>
  <dc:subject/>
  <dc:title/>
</cp:coreProperties>
</file>