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egal Notice" sheetId="1" state="visible" r:id="rId3"/>
    <sheet name="Instruction Page" sheetId="2" state="visible" r:id="rId4"/>
    <sheet name="Certification Form" sheetId="3" state="visible" r:id="rId5"/>
    <sheet name="List Page" sheetId="4" state="visible" r:id="rId6"/>
    <sheet name="Offers to Sell (2)" sheetId="5" state="hidden" r:id="rId7"/>
  </sheets>
  <definedNames>
    <definedName function="false" hidden="false" localSheetId="2" name="_xlnm.Print_Area" vbProcedure="false">'Certification Form'!$A$1:$AN$50</definedName>
    <definedName function="false" hidden="false" name="AprAward" vbProcedure="false">#REF!</definedName>
    <definedName function="false" hidden="false" name="AprOffer" vbProcedure="false">#REF!</definedName>
    <definedName function="false" hidden="false" name="AugAward" vbProcedure="false">#REF!</definedName>
    <definedName function="false" hidden="false" name="AugOffer" vbProcedure="false">#REF!</definedName>
    <definedName function="false" hidden="false" name="cell1" vbProcedure="false">#REF!</definedName>
    <definedName function="false" hidden="false" name="cell2" vbProcedure="false">#REF!</definedName>
    <definedName function="false" hidden="false" name="cell3" vbProcedure="false">#REF!</definedName>
    <definedName function="false" hidden="false" name="copy_area" vbProcedure="false">'Certification Form'!$33:$33</definedName>
    <definedName function="false" hidden="false" name="copy_cell_area" vbProcedure="false">'Certification Form'!$19:$33</definedName>
    <definedName function="false" hidden="false" name="copy_cell_location_area" vbProcedure="false">'Certification Form'!$B$33</definedName>
    <definedName function="false" hidden="false" name="copy_location_area" vbProcedure="false">'Certification Form'!$33:$33</definedName>
    <definedName function="false" hidden="false" name="DecAward" vbProcedure="false">#REF!</definedName>
    <definedName function="false" hidden="false" name="DecOffer" vbProcedure="false">#REF!</definedName>
    <definedName function="false" hidden="false" name="FebAward" vbProcedure="false">#REF!</definedName>
    <definedName function="false" hidden="false" name="FebOffer" vbProcedure="false">#REF!</definedName>
    <definedName function="false" hidden="false" name="JanAward" vbProcedure="false">#REF!</definedName>
    <definedName function="false" hidden="false" name="JanOffer" vbProcedure="false">#REF!</definedName>
    <definedName function="false" hidden="false" name="JulAward" vbProcedure="false">#REF!</definedName>
    <definedName function="false" hidden="false" name="JulOffer" vbProcedure="false">#REF!</definedName>
    <definedName function="false" hidden="false" name="JunAward" vbProcedure="false">#REF!</definedName>
    <definedName function="false" hidden="false" name="JunOffer" vbProcedure="false">#REF!</definedName>
    <definedName function="false" hidden="false" name="MarAward" vbProcedure="false">#REF!</definedName>
    <definedName function="false" hidden="false" name="MarOffer" vbProcedure="false">#REF!</definedName>
    <definedName function="false" hidden="false" name="MayAward" vbProcedure="false">#REF!</definedName>
    <definedName function="false" hidden="false" name="MayOffer" vbProcedure="false">'Certification Form'!$B$17:$R$33</definedName>
    <definedName function="false" hidden="false" name="NovAward" vbProcedure="false">#REF!</definedName>
    <definedName function="false" hidden="false" name="NovOffer" vbProcedure="false">'Certification Form'!$B$17:$R$33</definedName>
    <definedName function="false" hidden="false" name="OctAward" vbProcedure="false">#REF!</definedName>
    <definedName function="false" hidden="false" name="OctOffer" vbProcedure="false">#REF!</definedName>
    <definedName function="false" hidden="false" name="opp1insrow" vbProcedure="false">#REF!</definedName>
    <definedName function="false" hidden="false" name="opp2insrow" vbProcedure="false">#REF!</definedName>
    <definedName function="false" hidden="false" name="opp3insrow" vbProcedure="false">#REF!</definedName>
    <definedName function="false" hidden="false" name="opp4insrow" vbProcedure="false">#REF!</definedName>
    <definedName function="false" hidden="false" name="opp5insrow" vbProcedure="false">#REF!</definedName>
    <definedName function="false" hidden="false" name="opp6insrow" vbProcedure="false">#REF!</definedName>
    <definedName function="false" hidden="false" name="oppdiff1" vbProcedure="false">#REF!</definedName>
    <definedName function="false" hidden="false" name="oppdiff2" vbProcedure="false">#REF!</definedName>
    <definedName function="false" hidden="false" name="oppdiff3" vbProcedure="false">#REF!</definedName>
    <definedName function="false" hidden="false" name="oppdiff4" vbProcedure="false">#REF!</definedName>
    <definedName function="false" hidden="false" name="oppdiff5" vbProcedure="false">#REF!</definedName>
    <definedName function="false" hidden="false" name="oppdiff6" vbProcedure="false">#REF!</definedName>
    <definedName function="false" hidden="false" name="SepAward" vbProcedure="false">#REF!</definedName>
    <definedName function="false" hidden="false" name="SepOffer" vbProcedure="false">#REF!</definedName>
    <definedName function="false" hidden="false" name="StripAward" vbProcedure="false">#REF!</definedName>
    <definedName function="false" hidden="false" name="StripOffer" vbProcedure="false">#REF!</definedName>
    <definedName function="false" hidden="false" name="sumdiff" vbProcedure="false">#REF!</definedName>
    <definedName function="false" hidden="false" name="Table" vbProcedure="false">'Certification Form'!$B$17:$R$33</definedName>
    <definedName function="false" hidden="false" name="temp" vbProcedure="false">#REF!</definedName>
    <definedName function="false" hidden="false" name="Templete" vbProcedure="false">'Certification Form'!$A$3:$AB$50</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17" authorId="0">
      <text>
        <r>
          <rPr>
            <b val="true"/>
            <sz val="8"/>
            <color rgb="FF000000"/>
            <rFont val="Tahoma"/>
            <family val="0"/>
          </rPr>
          <t xml:space="preserve">Enter:
ROS = Rest of State
NYC = New York City
LI = Long Island
HQ= Hydro Quebec
PJM = PJMISO Area
OH = Ontario Hydro
NE = ISO New England Area
</t>
        </r>
      </text>
      <mc:AlternateContent>
        <mc:Choice Requires="v2">
          <commentPr autoFill="true" autoScale="false" colHidden="false" locked="false" rowHidden="false" textHAlign="justify" textVAlign="top">
            <anchor moveWithCells="false" sizeWithCells="false">
              <xdr:from>
                <xdr:col>3</xdr:col>
                <xdr:colOff>38</xdr:colOff>
                <xdr:row>2</xdr:row>
                <xdr:rowOff>11</xdr:rowOff>
              </xdr:from>
              <xdr:to>
                <xdr:col>5</xdr:col>
                <xdr:colOff>29</xdr:colOff>
                <xdr:row>8</xdr:row>
                <xdr:rowOff>7</xdr:rowOff>
              </xdr:to>
            </anchor>
          </commentPr>
        </mc:Choice>
        <mc:Fallback/>
      </mc:AlternateContent>
    </comment>
    <comment ref="E17" authorId="0">
      <text>
        <r>
          <rPr>
            <b val="true"/>
            <sz val="8"/>
            <color rgb="FF000000"/>
            <rFont val="Tahoma"/>
            <family val="0"/>
          </rPr>
          <t xml:space="preserve">When self supplying, enter your own name.
</t>
        </r>
      </text>
      <mc:AlternateContent>
        <mc:Choice Requires="v2">
          <commentPr autoFill="true" autoScale="false" colHidden="false" locked="false" rowHidden="false" textHAlign="justify" textVAlign="top">
            <anchor moveWithCells="false" sizeWithCells="false">
              <xdr:from>
                <xdr:col>4</xdr:col>
                <xdr:colOff>88</xdr:colOff>
                <xdr:row>2</xdr:row>
                <xdr:rowOff>11</xdr:rowOff>
              </xdr:from>
              <xdr:to>
                <xdr:col>6</xdr:col>
                <xdr:colOff>14</xdr:colOff>
                <xdr:row>5</xdr:row>
                <xdr:rowOff>20</xdr:rowOff>
              </xdr:to>
            </anchor>
          </commentPr>
        </mc:Choice>
        <mc:Fallback/>
      </mc:AlternateContent>
    </comment>
    <comment ref="G17" authorId="0">
      <text>
        <r>
          <rPr>
            <sz val="8"/>
            <color rgb="FF000000"/>
            <rFont val="Tahoma"/>
            <family val="0"/>
          </rPr>
          <t xml:space="preserve">This column MUST be completed for each entrée.   Enter Sold or Purchased.
When entering MW (to the right), sold amounts must be negative and purchased amounts must be postive.
An error warning will appear if entry errors are made.</t>
        </r>
      </text>
      <mc:AlternateContent>
        <mc:Choice Requires="v2">
          <commentPr autoFill="true" autoScale="false" colHidden="false" locked="false" rowHidden="false" textHAlign="justify" textVAlign="top">
            <anchor moveWithCells="false" sizeWithCells="false">
              <xdr:from>
                <xdr:col>6</xdr:col>
                <xdr:colOff>77</xdr:colOff>
                <xdr:row>2</xdr:row>
                <xdr:rowOff>11</xdr:rowOff>
              </xdr:from>
              <xdr:to>
                <xdr:col>9</xdr:col>
                <xdr:colOff>21</xdr:colOff>
                <xdr:row>8</xdr:row>
                <xdr:rowOff>17</xdr:rowOff>
              </xdr:to>
            </anchor>
          </commentPr>
        </mc:Choice>
        <mc:Fallback/>
      </mc:AlternateContent>
    </comment>
  </commentList>
</comments>
</file>

<file path=xl/sharedStrings.xml><?xml version="1.0" encoding="utf-8"?>
<sst xmlns="http://schemas.openxmlformats.org/spreadsheetml/2006/main" count="2174" uniqueCount="1125">
  <si>
    <t xml:space="preserve">Please read the following instructions slowly.  You will find that we have made every effort to answer your questions, however, this form is designed</t>
  </si>
  <si>
    <t xml:space="preserve">for both Suppliers and LSE so cell instructions may have dual purposes.</t>
  </si>
  <si>
    <t xml:space="preserve">General Information:</t>
  </si>
  <si>
    <t xml:space="preserve">When you certify on or about the 20th of the month, you are certifying your UCAP position for the upcoming months. </t>
  </si>
  <si>
    <t xml:space="preserve">In order to avoid confusion, delete prior monthly information.</t>
  </si>
  <si>
    <t xml:space="preserve">To clear entries, you must push the delete button.</t>
  </si>
  <si>
    <t xml:space="preserve">You may submit this form at any time during the month.  If you want to amend or up-date your information, make your changes and increase the  submittal number by one.</t>
  </si>
  <si>
    <t xml:space="preserve">Negative numbers represent UCAP being transferred to an organization.  Positive numbers represent UCAP being received by an organization.</t>
  </si>
  <si>
    <t xml:space="preserve">Before electronically forwarding this workbook to the NYISO, you must password protect this workbook using the password supplied by the ISO.</t>
  </si>
  <si>
    <t xml:space="preserve">Workbooks that are not password protected will be returned and the certification process will be aborted.  </t>
  </si>
  <si>
    <t xml:space="preserve">If after your workbook has been rejected and you are resubmitting a new version, do not increase your submittal number by one.</t>
  </si>
  <si>
    <t xml:space="preserve">Workbooks submitted to amend or replace an accepted workbook must show a submittal number greater by one from  </t>
  </si>
  <si>
    <t xml:space="preserve">the previous version submitted.</t>
  </si>
  <si>
    <t xml:space="preserve">Workbooks  submitted to replace an existing workbook whose submittal number has not been incremented by one will be rejected, returned with explanation,</t>
  </si>
  <si>
    <t xml:space="preserve">and the replacement process will be aborted.</t>
  </si>
  <si>
    <t xml:space="preserve">Failure to provide information or to provide accurate information shall put the Supplier or LSE in a sanctionable position.</t>
  </si>
  <si>
    <t xml:space="preserve">Use the Insert button to add rows.  Do Not Insert Rows manually.</t>
  </si>
  <si>
    <t xml:space="preserve">Cell Specific Information</t>
  </si>
  <si>
    <t xml:space="preserve">Cell Location</t>
  </si>
  <si>
    <t xml:space="preserve">Purpose</t>
  </si>
  <si>
    <t xml:space="preserve">Supplier/LSE</t>
  </si>
  <si>
    <t xml:space="preserve">Detail</t>
  </si>
  <si>
    <t xml:space="preserve">Instruction</t>
  </si>
  <si>
    <t xml:space="preserve">H6 to M8</t>
  </si>
  <si>
    <t xml:space="preserve">ICR</t>
  </si>
  <si>
    <t xml:space="preserve">LSE</t>
  </si>
  <si>
    <t xml:space="preserve">Enter your Installed Capacity Requirements (ICR) by locality for each month.  This is not a required input.</t>
  </si>
  <si>
    <t xml:space="preserve">If you do not enter your ICR values the form will not be able to compute your long or short position.</t>
  </si>
  <si>
    <t xml:space="preserve">B8</t>
  </si>
  <si>
    <t xml:space="preserve">Name</t>
  </si>
  <si>
    <t xml:space="preserve">Both</t>
  </si>
  <si>
    <t xml:space="preserve">Enter your official 8 character name.  If you have forgotten your official name select your name from the pull down menu.</t>
  </si>
  <si>
    <t xml:space="preserve">You will get an error message if you enter a name that is not listed in the pull down menu.</t>
  </si>
  <si>
    <t xml:space="preserve">B10</t>
  </si>
  <si>
    <t xml:space="preserve">Date</t>
  </si>
  <si>
    <t xml:space="preserve">Enter the date you are submitting this form.  The correct format is MM/DD/YY</t>
  </si>
  <si>
    <t xml:space="preserve">E10</t>
  </si>
  <si>
    <t xml:space="preserve">Submittal</t>
  </si>
  <si>
    <t xml:space="preserve">Beginning with your first submittal of this form for the month enter the number 1.  Each time you resubmit your form within</t>
  </si>
  <si>
    <t xml:space="preserve">a month please increase the submittal number by one.  The form will accept up to 10 submittals for the same month.</t>
  </si>
  <si>
    <t xml:space="preserve">B12</t>
  </si>
  <si>
    <t xml:space="preserve">Season</t>
  </si>
  <si>
    <t xml:space="preserve">Enter either Winter or Summer season.</t>
  </si>
  <si>
    <t xml:space="preserve">A17+</t>
  </si>
  <si>
    <t xml:space="preserve">Do Not Enter anything in this range.  These cells will prefill when locational information is entered.</t>
  </si>
  <si>
    <t xml:space="preserve">B17+</t>
  </si>
  <si>
    <t xml:space="preserve">PTID</t>
  </si>
  <si>
    <t xml:space="preserve">Supplier</t>
  </si>
  <si>
    <t xml:space="preserve">Enter the PTID number assigned to you by the NYISO.  Only PTIDs listed in the pull down menu are valid numbers.</t>
  </si>
  <si>
    <t xml:space="preserve">If an approved PTID number does not exist, enter 999999</t>
  </si>
  <si>
    <t xml:space="preserve">D17+</t>
  </si>
  <si>
    <t xml:space="preserve">Location</t>
  </si>
  <si>
    <t xml:space="preserve">Enter the location where the supply or load is located.  Only locations listed in the pull down menu will be accepted.</t>
  </si>
  <si>
    <t xml:space="preserve">E17+</t>
  </si>
  <si>
    <t xml:space="preserve">To/From</t>
  </si>
  <si>
    <t xml:space="preserve">Enter the official 8 character name of the entity you transacted business with.  A conversion table</t>
  </si>
  <si>
    <t xml:space="preserve">is provided in the List Page for your convenience.</t>
  </si>
  <si>
    <t xml:space="preserve">For Suppliers serving native load, please enter your own 8 character name.</t>
  </si>
  <si>
    <t xml:space="preserve">Sales/Purchases from the NYISO are identified as:</t>
  </si>
  <si>
    <t xml:space="preserve">Summer Strip Auction = ISOStrpS</t>
  </si>
  <si>
    <t xml:space="preserve">Winter Strip Auction = ISOStrpW</t>
  </si>
  <si>
    <t xml:space="preserve">Monthly Auction for the monthly starting period (e.g. an auction in May which covers June through Oct is the June auction) = ISOMoMMM</t>
  </si>
  <si>
    <t xml:space="preserve">Deficiency Auction = ISODfMMM</t>
  </si>
  <si>
    <t xml:space="preserve">F17+</t>
  </si>
  <si>
    <t xml:space="preserve">Mitigated</t>
  </si>
  <si>
    <t xml:space="preserve">Must be completed for NYC capacity only.</t>
  </si>
  <si>
    <t xml:space="preserve">G17+</t>
  </si>
  <si>
    <t xml:space="preserve">Purch/Sold</t>
  </si>
  <si>
    <t xml:space="preserve">Indicate whether capacity was purchased from or sold to the company identified in the To/From cell.</t>
  </si>
  <si>
    <t xml:space="preserve">H to M17+</t>
  </si>
  <si>
    <t xml:space="preserve">Months</t>
  </si>
  <si>
    <t xml:space="preserve">Suppliers</t>
  </si>
  <si>
    <t xml:space="preserve">Enter the amount of MWs sold, to the party identified in E17, as a negative number for each month that the transaction applies to.   </t>
  </si>
  <si>
    <t xml:space="preserve">Enter the amount of MWs purchased, from the party identified in E17, as a positive number for each month that the transaction applies to.   </t>
  </si>
  <si>
    <t xml:space="preserve">Do not enter any information in areas that are background in blue.</t>
  </si>
  <si>
    <t xml:space="preserve">Enter contact information</t>
  </si>
  <si>
    <t xml:space="preserve">Do Not enter, delete, or modify any information that is hidden from view.</t>
  </si>
  <si>
    <t xml:space="preserve">The NYISO will not be responsible for ICAP market results that have been caused by inaccurate or incomplete information submitted by the ICAP Supplier or LSE.</t>
  </si>
  <si>
    <t xml:space="preserve">SUBMIT TO:</t>
  </si>
  <si>
    <t xml:space="preserve">New York Independent System Operator</t>
  </si>
  <si>
    <t xml:space="preserve">certifyicap@nyiso.com</t>
  </si>
  <si>
    <t xml:space="preserve">Installed Capacity (UCAP) Certification Form</t>
  </si>
  <si>
    <t xml:space="preserve">ROS UCAP</t>
  </si>
  <si>
    <t xml:space="preserve">NYC UCAP</t>
  </si>
  <si>
    <t xml:space="preserve">Registrant Name:</t>
  </si>
  <si>
    <t xml:space="preserve">NewLSE</t>
  </si>
  <si>
    <t xml:space="preserve">LI  UCAP</t>
  </si>
  <si>
    <t xml:space="preserve">Date submitted:</t>
  </si>
  <si>
    <t xml:space="preserve">Submittal #:</t>
  </si>
  <si>
    <t xml:space="preserve">ROS Long/(Short)</t>
  </si>
  <si>
    <t xml:space="preserve">NYC Long/(Short)</t>
  </si>
  <si>
    <t xml:space="preserve">Capability Season:</t>
  </si>
  <si>
    <t xml:space="preserve">Winter</t>
  </si>
  <si>
    <t xml:space="preserve">LI Long/(short)</t>
  </si>
  <si>
    <t xml:space="preserve">Negative MWs = Sold, Positive MWs = Purchased</t>
  </si>
  <si>
    <t xml:space="preserve">Sold</t>
  </si>
  <si>
    <t xml:space="preserve">Comments Area</t>
  </si>
  <si>
    <t xml:space="preserve">Submitter's</t>
  </si>
  <si>
    <t xml:space="preserve">Transferred</t>
  </si>
  <si>
    <t xml:space="preserve">Mitigated?</t>
  </si>
  <si>
    <t xml:space="preserve">or</t>
  </si>
  <si>
    <t xml:space="preserve">Total</t>
  </si>
  <si>
    <t xml:space="preserve">Line</t>
  </si>
  <si>
    <t xml:space="preserve">Submit</t>
  </si>
  <si>
    <t xml:space="preserve">Please put your comments on</t>
  </si>
  <si>
    <t xml:space="preserve">#</t>
  </si>
  <si>
    <t xml:space="preserve">Purchased</t>
  </si>
  <si>
    <t xml:space="preserve">MW</t>
  </si>
  <si>
    <t xml:space="preserve">Submitted</t>
  </si>
  <si>
    <t xml:space="preserve">the row pertaining to your problem</t>
  </si>
  <si>
    <t xml:space="preserve">ROS</t>
  </si>
  <si>
    <t xml:space="preserve">ISOMoDEC</t>
  </si>
  <si>
    <t xml:space="preserve">no</t>
  </si>
  <si>
    <t xml:space="preserve">NewSuppl</t>
  </si>
  <si>
    <t xml:space="preserve">Instructions:</t>
  </si>
  <si>
    <r>
      <rPr>
        <b val="true"/>
        <sz val="10"/>
        <rFont val="Times New Roman"/>
        <family val="1"/>
      </rPr>
      <t xml:space="preserve">* Rest of State</t>
    </r>
    <r>
      <rPr>
        <sz val="10"/>
        <rFont val="Times New Roman"/>
        <family val="1"/>
      </rPr>
      <t xml:space="preserve"> - New York Control Area outside of New York City &amp; Long Island</t>
    </r>
  </si>
  <si>
    <t xml:space="preserve">MUST be completed by initial supplier</t>
  </si>
  <si>
    <t xml:space="preserve">Do Not Enter Information</t>
  </si>
  <si>
    <t xml:space="preserve">Contact Name:</t>
  </si>
  <si>
    <t xml:space="preserve">Contact Phone#:</t>
  </si>
  <si>
    <t xml:space="preserve">Your Name Goes Here</t>
  </si>
  <si>
    <t xml:space="preserve">Your Phone # Here</t>
  </si>
  <si>
    <t xml:space="preserve">Address 1</t>
  </si>
  <si>
    <t xml:space="preserve">Address 2</t>
  </si>
  <si>
    <t xml:space="preserve">Address 3</t>
  </si>
  <si>
    <t xml:space="preserve">City, State Zip</t>
  </si>
  <si>
    <t xml:space="preserve">your @ address here</t>
  </si>
  <si>
    <t xml:space="preserve">Short Name</t>
  </si>
  <si>
    <t xml:space="preserve">PTIDs</t>
  </si>
  <si>
    <t xml:space="preserve">Locations</t>
  </si>
  <si>
    <t xml:space="preserve">TransType</t>
  </si>
  <si>
    <t xml:space="preserve">1stRoch</t>
  </si>
  <si>
    <t xml:space="preserve">ISOStrpS</t>
  </si>
  <si>
    <t xml:space="preserve">3mP&amp;P</t>
  </si>
  <si>
    <t xml:space="preserve">ISOMoMAY</t>
  </si>
  <si>
    <t xml:space="preserve">NYC</t>
  </si>
  <si>
    <t xml:space="preserve">Summer</t>
  </si>
  <si>
    <t xml:space="preserve">AdvantEn</t>
  </si>
  <si>
    <t xml:space="preserve">ISODfMAY</t>
  </si>
  <si>
    <t xml:space="preserve">LI</t>
  </si>
  <si>
    <t xml:space="preserve">AEPSysOp</t>
  </si>
  <si>
    <t xml:space="preserve">ISOSuMay</t>
  </si>
  <si>
    <t xml:space="preserve">HQ</t>
  </si>
  <si>
    <t xml:space="preserve">Yes</t>
  </si>
  <si>
    <t xml:space="preserve">AESCreRe</t>
  </si>
  <si>
    <t xml:space="preserve">ISOMoJUN</t>
  </si>
  <si>
    <t xml:space="preserve">PJM</t>
  </si>
  <si>
    <t xml:space="preserve">No</t>
  </si>
  <si>
    <t xml:space="preserve">AESEastE</t>
  </si>
  <si>
    <t xml:space="preserve">ISODfJUN</t>
  </si>
  <si>
    <t xml:space="preserve">OH</t>
  </si>
  <si>
    <t xml:space="preserve">AESNuEn</t>
  </si>
  <si>
    <t xml:space="preserve">ISOSuJun</t>
  </si>
  <si>
    <t xml:space="preserve">NE</t>
  </si>
  <si>
    <t xml:space="preserve">AgwayES</t>
  </si>
  <si>
    <t xml:space="preserve">ISOMoJUL</t>
  </si>
  <si>
    <t xml:space="preserve">AllegEnS</t>
  </si>
  <si>
    <t xml:space="preserve">ISODfJUL</t>
  </si>
  <si>
    <t xml:space="preserve">AllegPwr</t>
  </si>
  <si>
    <t xml:space="preserve">ISOSuJul</t>
  </si>
  <si>
    <t xml:space="preserve">AmerHess</t>
  </si>
  <si>
    <t xml:space="preserve">ISOMoAUG</t>
  </si>
  <si>
    <t xml:space="preserve">AmherUtl</t>
  </si>
  <si>
    <t xml:space="preserve">ISODfAUG</t>
  </si>
  <si>
    <t xml:space="preserve">AquilEPM</t>
  </si>
  <si>
    <t xml:space="preserve">ISOSuAug</t>
  </si>
  <si>
    <t xml:space="preserve">AstGenCo</t>
  </si>
  <si>
    <t xml:space="preserve">ISOMoSEP</t>
  </si>
  <si>
    <t xml:space="preserve">BlueCir</t>
  </si>
  <si>
    <t xml:space="preserve">ISODfSEP</t>
  </si>
  <si>
    <t xml:space="preserve">Calpine</t>
  </si>
  <si>
    <t xml:space="preserve">ISOSuSep</t>
  </si>
  <si>
    <t xml:space="preserve">CanaEmir</t>
  </si>
  <si>
    <t xml:space="preserve">ISOMoOCT</t>
  </si>
  <si>
    <t xml:space="preserve">CanNiaPwr</t>
  </si>
  <si>
    <t xml:space="preserve">ISODfOCT</t>
  </si>
  <si>
    <t xml:space="preserve">CargAlli</t>
  </si>
  <si>
    <t xml:space="preserve">ISOSuOct</t>
  </si>
  <si>
    <t xml:space="preserve">CHEnt</t>
  </si>
  <si>
    <t xml:space="preserve">ISOStrpW</t>
  </si>
  <si>
    <t xml:space="preserve">CHGE</t>
  </si>
  <si>
    <t xml:space="preserve">ISOMoNOV</t>
  </si>
  <si>
    <t xml:space="preserve">CingyEnM</t>
  </si>
  <si>
    <t xml:space="preserve">ISODfNOV</t>
  </si>
  <si>
    <t xml:space="preserve">CingySvr</t>
  </si>
  <si>
    <t xml:space="preserve">ISOSuNov</t>
  </si>
  <si>
    <t xml:space="preserve">CityBuff</t>
  </si>
  <si>
    <t xml:space="preserve">CoastMEn</t>
  </si>
  <si>
    <t xml:space="preserve">ISODfDEC</t>
  </si>
  <si>
    <t xml:space="preserve">ColumEN</t>
  </si>
  <si>
    <t xml:space="preserve">ISOSuDec</t>
  </si>
  <si>
    <t xml:space="preserve">ConecEn</t>
  </si>
  <si>
    <t xml:space="preserve">ISOMoJAN</t>
  </si>
  <si>
    <t xml:space="preserve">ConEdEn</t>
  </si>
  <si>
    <t xml:space="preserve">ISODfJAN</t>
  </si>
  <si>
    <t xml:space="preserve">ConEdNY</t>
  </si>
  <si>
    <t xml:space="preserve">ISOSuJan</t>
  </si>
  <si>
    <t xml:space="preserve">ConEdSol</t>
  </si>
  <si>
    <t xml:space="preserve">ISOMoFEB</t>
  </si>
  <si>
    <t xml:space="preserve">ConstPwr</t>
  </si>
  <si>
    <t xml:space="preserve">ISODfFEB</t>
  </si>
  <si>
    <t xml:space="preserve">ConSuPwL</t>
  </si>
  <si>
    <t xml:space="preserve">ISOSuFeb</t>
  </si>
  <si>
    <t xml:space="preserve">CoralPwr</t>
  </si>
  <si>
    <t xml:space="preserve">ISOMoMAR</t>
  </si>
  <si>
    <t xml:space="preserve">CountEri</t>
  </si>
  <si>
    <t xml:space="preserve">ISODfMAR</t>
  </si>
  <si>
    <t xml:space="preserve">CountMon</t>
  </si>
  <si>
    <t xml:space="preserve">ISOSuMar</t>
  </si>
  <si>
    <t xml:space="preserve">CountNia</t>
  </si>
  <si>
    <t xml:space="preserve">ISOMoAPR</t>
  </si>
  <si>
    <t xml:space="preserve">DukeEnTM</t>
  </si>
  <si>
    <t xml:space="preserve">ISODfAPR</t>
  </si>
  <si>
    <t xml:space="preserve">DynegyPM</t>
  </si>
  <si>
    <t xml:space="preserve">ISOSuApr</t>
  </si>
  <si>
    <t xml:space="preserve">EastCoas</t>
  </si>
  <si>
    <t xml:space="preserve">AES101</t>
  </si>
  <si>
    <t xml:space="preserve">ECNY</t>
  </si>
  <si>
    <t xml:space="preserve">AES102</t>
  </si>
  <si>
    <t xml:space="preserve">Econnerg</t>
  </si>
  <si>
    <t xml:space="preserve">AES103</t>
  </si>
  <si>
    <t xml:space="preserve">EdisnMMT</t>
  </si>
  <si>
    <t xml:space="preserve">AES104</t>
  </si>
  <si>
    <t xml:space="preserve">Electrox</t>
  </si>
  <si>
    <t xml:space="preserve">AES105</t>
  </si>
  <si>
    <t xml:space="preserve">ElPasMEn</t>
  </si>
  <si>
    <t xml:space="preserve">AES106</t>
  </si>
  <si>
    <t xml:space="preserve">EmpiNatG</t>
  </si>
  <si>
    <t xml:space="preserve">AES107</t>
  </si>
  <si>
    <t xml:space="preserve">Energetx</t>
  </si>
  <si>
    <t xml:space="preserve">AES108</t>
  </si>
  <si>
    <t xml:space="preserve">EnronEnS</t>
  </si>
  <si>
    <t xml:space="preserve">AES109</t>
  </si>
  <si>
    <t xml:space="preserve">EnronPM</t>
  </si>
  <si>
    <t xml:space="preserve">AES110</t>
  </si>
  <si>
    <t xml:space="preserve">ENSysNE</t>
  </si>
  <si>
    <t xml:space="preserve">AES111</t>
  </si>
  <si>
    <t xml:space="preserve">EntNucIP</t>
  </si>
  <si>
    <t xml:space="preserve">AES112</t>
  </si>
  <si>
    <t xml:space="preserve">EntNukFz</t>
  </si>
  <si>
    <t xml:space="preserve">AES113</t>
  </si>
  <si>
    <t xml:space="preserve">EntPwrM</t>
  </si>
  <si>
    <t xml:space="preserve">AES114</t>
  </si>
  <si>
    <t xml:space="preserve">Essent</t>
  </si>
  <si>
    <t xml:space="preserve">ADV201</t>
  </si>
  <si>
    <t xml:space="preserve">FedEG</t>
  </si>
  <si>
    <t xml:space="preserve">ADV202</t>
  </si>
  <si>
    <t xml:space="preserve">FiberEn</t>
  </si>
  <si>
    <t xml:space="preserve">ADV203</t>
  </si>
  <si>
    <t xml:space="preserve">FortUSEn</t>
  </si>
  <si>
    <t xml:space="preserve">ADV204</t>
  </si>
  <si>
    <t xml:space="preserve">FPLEnPwM</t>
  </si>
  <si>
    <t xml:space="preserve">ADV205</t>
  </si>
  <si>
    <t xml:space="preserve">Freeport</t>
  </si>
  <si>
    <t xml:space="preserve">ADV206</t>
  </si>
  <si>
    <t xml:space="preserve">FrtDrum</t>
  </si>
  <si>
    <t xml:space="preserve">ADV207</t>
  </si>
  <si>
    <t xml:space="preserve">FstEnTSv</t>
  </si>
  <si>
    <t xml:space="preserve">ADV208</t>
  </si>
  <si>
    <t xml:space="preserve">GrtBayPw</t>
  </si>
  <si>
    <t xml:space="preserve">ADV209</t>
  </si>
  <si>
    <t xml:space="preserve">HessEn</t>
  </si>
  <si>
    <t xml:space="preserve">ADV210</t>
  </si>
  <si>
    <t xml:space="preserve">HQEnSvUS</t>
  </si>
  <si>
    <t xml:space="preserve">ADV211</t>
  </si>
  <si>
    <t xml:space="preserve">IndCorin</t>
  </si>
  <si>
    <t xml:space="preserve">ADV212</t>
  </si>
  <si>
    <t xml:space="preserve">IndIllio</t>
  </si>
  <si>
    <t xml:space="preserve">ADV213</t>
  </si>
  <si>
    <t xml:space="preserve">IndOlean</t>
  </si>
  <si>
    <t xml:space="preserve">ADV214</t>
  </si>
  <si>
    <t xml:space="preserve">IndOsweg</t>
  </si>
  <si>
    <t xml:space="preserve">ADV215</t>
  </si>
  <si>
    <t xml:space="preserve">IndSilSp</t>
  </si>
  <si>
    <t xml:space="preserve">ADV216</t>
  </si>
  <si>
    <t xml:space="preserve">IndYerks</t>
  </si>
  <si>
    <t xml:space="preserve">ADV217</t>
  </si>
  <si>
    <t xml:space="preserve">IntlPapr</t>
  </si>
  <si>
    <t xml:space="preserve">ADV218</t>
  </si>
  <si>
    <t xml:space="preserve">ADV219</t>
  </si>
  <si>
    <t xml:space="preserve">ADV220</t>
  </si>
  <si>
    <t xml:space="preserve">ADV221</t>
  </si>
  <si>
    <t xml:space="preserve">ADV222</t>
  </si>
  <si>
    <t xml:space="preserve">ADV223</t>
  </si>
  <si>
    <t xml:space="preserve">ADV224</t>
  </si>
  <si>
    <t xml:space="preserve">ADV225</t>
  </si>
  <si>
    <t xml:space="preserve">ADV226</t>
  </si>
  <si>
    <t xml:space="preserve">ADV227</t>
  </si>
  <si>
    <t xml:space="preserve">ADV228</t>
  </si>
  <si>
    <t xml:space="preserve">ADV229</t>
  </si>
  <si>
    <t xml:space="preserve">ADV230</t>
  </si>
  <si>
    <t xml:space="preserve">ADV231</t>
  </si>
  <si>
    <t xml:space="preserve">ADV232</t>
  </si>
  <si>
    <t xml:space="preserve">ADV233</t>
  </si>
  <si>
    <t xml:space="preserve">ADV234</t>
  </si>
  <si>
    <t xml:space="preserve">ADV235</t>
  </si>
  <si>
    <t xml:space="preserve">ADV236</t>
  </si>
  <si>
    <t xml:space="preserve">ADV237</t>
  </si>
  <si>
    <t xml:space="preserve">ADV238</t>
  </si>
  <si>
    <t xml:space="preserve">ADV239</t>
  </si>
  <si>
    <t xml:space="preserve">ADV240</t>
  </si>
  <si>
    <t xml:space="preserve">ADV241</t>
  </si>
  <si>
    <t xml:space="preserve">ADV242</t>
  </si>
  <si>
    <t xml:space="preserve">isostrpS</t>
  </si>
  <si>
    <t xml:space="preserve">ADV243</t>
  </si>
  <si>
    <t xml:space="preserve">isostrpW</t>
  </si>
  <si>
    <t xml:space="preserve">ADV244</t>
  </si>
  <si>
    <t xml:space="preserve">ADV245</t>
  </si>
  <si>
    <t xml:space="preserve">ADV246</t>
  </si>
  <si>
    <t xml:space="preserve">ADV247</t>
  </si>
  <si>
    <t xml:space="preserve">ADV248</t>
  </si>
  <si>
    <t xml:space="preserve">ADV249</t>
  </si>
  <si>
    <t xml:space="preserve">ADV250</t>
  </si>
  <si>
    <t xml:space="preserve">ADV251</t>
  </si>
  <si>
    <t xml:space="preserve">ADV252</t>
  </si>
  <si>
    <t xml:space="preserve">ADV253</t>
  </si>
  <si>
    <t xml:space="preserve">ADV254</t>
  </si>
  <si>
    <t xml:space="preserve">ADV255</t>
  </si>
  <si>
    <t xml:space="preserve">ADV256</t>
  </si>
  <si>
    <t xml:space="preserve">Jamestwn</t>
  </si>
  <si>
    <t xml:space="preserve">ADV257</t>
  </si>
  <si>
    <t xml:space="preserve">Kaleida</t>
  </si>
  <si>
    <t xml:space="preserve">ADV258</t>
  </si>
  <si>
    <t xml:space="preserve">KeySpEn</t>
  </si>
  <si>
    <t xml:space="preserve">ADV259</t>
  </si>
  <si>
    <t xml:space="preserve">KeySpRav</t>
  </si>
  <si>
    <t xml:space="preserve">ADV260</t>
  </si>
  <si>
    <t xml:space="preserve">KochEnT</t>
  </si>
  <si>
    <t xml:space="preserve">ADV261</t>
  </si>
  <si>
    <t xml:space="preserve">LIPA</t>
  </si>
  <si>
    <t xml:space="preserve">ADV262</t>
  </si>
  <si>
    <t xml:space="preserve">LockpEnA</t>
  </si>
  <si>
    <t xml:space="preserve">ADV263</t>
  </si>
  <si>
    <t xml:space="preserve">MEGA</t>
  </si>
  <si>
    <t xml:space="preserve">ADV264</t>
  </si>
  <si>
    <t xml:space="preserve">MetroEN</t>
  </si>
  <si>
    <t xml:space="preserve">ADV265</t>
  </si>
  <si>
    <t xml:space="preserve">Metrogen</t>
  </si>
  <si>
    <t xml:space="preserve">ADV266</t>
  </si>
  <si>
    <t xml:space="preserve">MirabiGE</t>
  </si>
  <si>
    <t xml:space="preserve">ADV267</t>
  </si>
  <si>
    <t xml:space="preserve">Mirant</t>
  </si>
  <si>
    <t xml:space="preserve">ADV268</t>
  </si>
  <si>
    <t xml:space="preserve">MLCS</t>
  </si>
  <si>
    <t xml:space="preserve">ADV269</t>
  </si>
  <si>
    <t xml:space="preserve">Modcty</t>
  </si>
  <si>
    <t xml:space="preserve">ADV270</t>
  </si>
  <si>
    <t xml:space="preserve">MorgStan</t>
  </si>
  <si>
    <t xml:space="preserve">ADV271</t>
  </si>
  <si>
    <t xml:space="preserve">NatlFuel</t>
  </si>
  <si>
    <t xml:space="preserve">ADV272</t>
  </si>
  <si>
    <t xml:space="preserve">NEPAEn</t>
  </si>
  <si>
    <t xml:space="preserve">ADV273</t>
  </si>
  <si>
    <t xml:space="preserve">NEUtilSv</t>
  </si>
  <si>
    <t xml:space="preserve">ADV274</t>
  </si>
  <si>
    <t xml:space="preserve">ADV275</t>
  </si>
  <si>
    <t xml:space="preserve">ADV276</t>
  </si>
  <si>
    <t xml:space="preserve">NFRPwr</t>
  </si>
  <si>
    <t xml:space="preserve">ADV277</t>
  </si>
  <si>
    <t xml:space="preserve">NIMOEM</t>
  </si>
  <si>
    <t xml:space="preserve">ADV278</t>
  </si>
  <si>
    <t xml:space="preserve">NIMOPC</t>
  </si>
  <si>
    <t xml:space="preserve">ADV279</t>
  </si>
  <si>
    <t xml:space="preserve">Nissqu</t>
  </si>
  <si>
    <t xml:space="preserve">ADV280</t>
  </si>
  <si>
    <t xml:space="preserve">NRGPwrM</t>
  </si>
  <si>
    <t xml:space="preserve">ADV281</t>
  </si>
  <si>
    <t xml:space="preserve">NYMPA</t>
  </si>
  <si>
    <t xml:space="preserve">ADV282</t>
  </si>
  <si>
    <t xml:space="preserve">NYPA</t>
  </si>
  <si>
    <t xml:space="preserve">ADV283</t>
  </si>
  <si>
    <t xml:space="preserve">NYSEG</t>
  </si>
  <si>
    <t xml:space="preserve">ADV284</t>
  </si>
  <si>
    <t xml:space="preserve">NYSEGSol</t>
  </si>
  <si>
    <t xml:space="preserve">ADV285</t>
  </si>
  <si>
    <t xml:space="preserve">OccidChm</t>
  </si>
  <si>
    <t xml:space="preserve">ADV286</t>
  </si>
  <si>
    <t xml:space="preserve">OnonCogn</t>
  </si>
  <si>
    <t xml:space="preserve">ADV287</t>
  </si>
  <si>
    <t xml:space="preserve">OntPwrGn</t>
  </si>
  <si>
    <t xml:space="preserve">ADV288</t>
  </si>
  <si>
    <t xml:space="preserve">OrionEnS</t>
  </si>
  <si>
    <t xml:space="preserve">ADV289</t>
  </si>
  <si>
    <t xml:space="preserve">ORUtil</t>
  </si>
  <si>
    <t xml:space="preserve">ADV290</t>
  </si>
  <si>
    <t xml:space="preserve">OutHQ</t>
  </si>
  <si>
    <t xml:space="preserve">ADV291</t>
  </si>
  <si>
    <t xml:space="preserve">OutIMO</t>
  </si>
  <si>
    <t xml:space="preserve">ADV292</t>
  </si>
  <si>
    <t xml:space="preserve">OutNE</t>
  </si>
  <si>
    <t xml:space="preserve">ADV293</t>
  </si>
  <si>
    <t xml:space="preserve">OutPJM</t>
  </si>
  <si>
    <t xml:space="preserve">ADV294</t>
  </si>
  <si>
    <t xml:space="preserve">PECoEn</t>
  </si>
  <si>
    <t xml:space="preserve">ADV295</t>
  </si>
  <si>
    <t xml:space="preserve">PGENTPwr</t>
  </si>
  <si>
    <t xml:space="preserve">ADV296</t>
  </si>
  <si>
    <t xml:space="preserve">PPLEnPl</t>
  </si>
  <si>
    <t xml:space="preserve">ADV297</t>
  </si>
  <si>
    <t xml:space="preserve">Praxair</t>
  </si>
  <si>
    <t xml:space="preserve">ADV298</t>
  </si>
  <si>
    <t xml:space="preserve">PreUtil</t>
  </si>
  <si>
    <t xml:space="preserve">ADV299</t>
  </si>
  <si>
    <t xml:space="preserve">PrimPwrM</t>
  </si>
  <si>
    <t xml:space="preserve">ADV1200</t>
  </si>
  <si>
    <t xml:space="preserve">ProEng</t>
  </si>
  <si>
    <t xml:space="preserve">ADV1201</t>
  </si>
  <si>
    <t xml:space="preserve">ProjOrgA</t>
  </si>
  <si>
    <t xml:space="preserve">ADV1202</t>
  </si>
  <si>
    <t xml:space="preserve">PSCoCol</t>
  </si>
  <si>
    <t xml:space="preserve">ADV1203</t>
  </si>
  <si>
    <t xml:space="preserve">PSEG</t>
  </si>
  <si>
    <t xml:space="preserve">ADV1204</t>
  </si>
  <si>
    <t xml:space="preserve">PSEGEnRT</t>
  </si>
  <si>
    <t xml:space="preserve">ADV1205</t>
  </si>
  <si>
    <t xml:space="preserve">PSEGEnT</t>
  </si>
  <si>
    <t xml:space="preserve">ADV1206</t>
  </si>
  <si>
    <t xml:space="preserve">RelintEn</t>
  </si>
  <si>
    <t xml:space="preserve">ADV1207</t>
  </si>
  <si>
    <t xml:space="preserve">RGE</t>
  </si>
  <si>
    <t xml:space="preserve">ADV1208</t>
  </si>
  <si>
    <t xml:space="preserve">RockvCtr</t>
  </si>
  <si>
    <t xml:space="preserve">ADV1209</t>
  </si>
  <si>
    <t xml:space="preserve">SelEn</t>
  </si>
  <si>
    <t xml:space="preserve">CES301</t>
  </si>
  <si>
    <t xml:space="preserve">SelkCogn</t>
  </si>
  <si>
    <t xml:space="preserve">CES302</t>
  </si>
  <si>
    <t xml:space="preserve">SemprEnt</t>
  </si>
  <si>
    <t xml:space="preserve">CES303</t>
  </si>
  <si>
    <t xml:space="preserve">SenecaEn</t>
  </si>
  <si>
    <t xml:space="preserve">CES304</t>
  </si>
  <si>
    <t xml:space="preserve">SenecaFL</t>
  </si>
  <si>
    <t xml:space="preserve">CES305</t>
  </si>
  <si>
    <t xml:space="preserve">SingRobO</t>
  </si>
  <si>
    <t xml:space="preserve">CES306</t>
  </si>
  <si>
    <t xml:space="preserve">SitheIPP</t>
  </si>
  <si>
    <t xml:space="preserve">CES307</t>
  </si>
  <si>
    <t xml:space="preserve">SithePwM</t>
  </si>
  <si>
    <t xml:space="preserve">CES308</t>
  </si>
  <si>
    <t xml:space="preserve">SmartEn</t>
  </si>
  <si>
    <t xml:space="preserve">CES309</t>
  </si>
  <si>
    <t xml:space="preserve">SMEC</t>
  </si>
  <si>
    <t xml:space="preserve">CES310</t>
  </si>
  <si>
    <t xml:space="preserve">SoCoEnM</t>
  </si>
  <si>
    <t xml:space="preserve">CES311</t>
  </si>
  <si>
    <t xml:space="preserve">StatEnSv</t>
  </si>
  <si>
    <t xml:space="preserve">CES312</t>
  </si>
  <si>
    <t xml:space="preserve">StratgEn</t>
  </si>
  <si>
    <t xml:space="preserve">CES313</t>
  </si>
  <si>
    <t xml:space="preserve">StratgPM</t>
  </si>
  <si>
    <t xml:space="preserve">CES314</t>
  </si>
  <si>
    <t xml:space="preserve">SUNYBuff</t>
  </si>
  <si>
    <t xml:space="preserve">CES315</t>
  </si>
  <si>
    <t xml:space="preserve">TGE</t>
  </si>
  <si>
    <t xml:space="preserve">CES316</t>
  </si>
  <si>
    <t xml:space="preserve">TMassena</t>
  </si>
  <si>
    <t xml:space="preserve">CES317</t>
  </si>
  <si>
    <t xml:space="preserve">TopsMkts</t>
  </si>
  <si>
    <t xml:space="preserve">CES318</t>
  </si>
  <si>
    <t xml:space="preserve">TranAEnM</t>
  </si>
  <si>
    <t xml:space="preserve">CES319</t>
  </si>
  <si>
    <t xml:space="preserve">Trigen</t>
  </si>
  <si>
    <t xml:space="preserve">CES320</t>
  </si>
  <si>
    <t xml:space="preserve">TrnCanPM</t>
  </si>
  <si>
    <t xml:space="preserve">CES321</t>
  </si>
  <si>
    <t xml:space="preserve">TXUEnSev</t>
  </si>
  <si>
    <t xml:space="preserve">CES322</t>
  </si>
  <si>
    <t xml:space="preserve">UofR</t>
  </si>
  <si>
    <t xml:space="preserve">CES323</t>
  </si>
  <si>
    <t xml:space="preserve">VirgPwrM</t>
  </si>
  <si>
    <t xml:space="preserve">CPL401</t>
  </si>
  <si>
    <t xml:space="preserve">Wegmans</t>
  </si>
  <si>
    <t xml:space="preserve">CPL402</t>
  </si>
  <si>
    <t xml:space="preserve">WeschRes</t>
  </si>
  <si>
    <t xml:space="preserve">CPL403</t>
  </si>
  <si>
    <t xml:space="preserve">WestNYWi</t>
  </si>
  <si>
    <t xml:space="preserve">CPL404</t>
  </si>
  <si>
    <t xml:space="preserve">WillEnMT</t>
  </si>
  <si>
    <t xml:space="preserve">CPL405</t>
  </si>
  <si>
    <t xml:space="preserve">CPL406</t>
  </si>
  <si>
    <t xml:space="preserve">CPL407</t>
  </si>
  <si>
    <t xml:space="preserve">ETK501</t>
  </si>
  <si>
    <t xml:space="preserve">ETK502</t>
  </si>
  <si>
    <t xml:space="preserve">ETK503</t>
  </si>
  <si>
    <t xml:space="preserve">ETK504</t>
  </si>
  <si>
    <t xml:space="preserve">ETK505</t>
  </si>
  <si>
    <t xml:space="preserve">ETK506</t>
  </si>
  <si>
    <t xml:space="preserve">ETK507</t>
  </si>
  <si>
    <t xml:space="preserve">ETK508</t>
  </si>
  <si>
    <t xml:space="preserve">ETK509</t>
  </si>
  <si>
    <t xml:space="preserve">ETK510</t>
  </si>
  <si>
    <t xml:space="preserve">ETK511</t>
  </si>
  <si>
    <t xml:space="preserve">ETK512</t>
  </si>
  <si>
    <t xml:space="preserve">ETK513</t>
  </si>
  <si>
    <t xml:space="preserve">ETK514</t>
  </si>
  <si>
    <t xml:space="preserve">ETK515</t>
  </si>
  <si>
    <t xml:space="preserve">ETK516</t>
  </si>
  <si>
    <t xml:space="preserve">ETK517</t>
  </si>
  <si>
    <t xml:space="preserve">ETK518</t>
  </si>
  <si>
    <t xml:space="preserve">ETK519</t>
  </si>
  <si>
    <t xml:space="preserve">ETK520</t>
  </si>
  <si>
    <t xml:space="preserve">ETK521</t>
  </si>
  <si>
    <t xml:space="preserve">ETK522</t>
  </si>
  <si>
    <t xml:space="preserve">ETK523</t>
  </si>
  <si>
    <t xml:space="preserve">ETK524</t>
  </si>
  <si>
    <t xml:space="preserve">ETK525</t>
  </si>
  <si>
    <t xml:space="preserve">ETK526</t>
  </si>
  <si>
    <t xml:space="preserve">ETK527</t>
  </si>
  <si>
    <t xml:space="preserve">ETK528</t>
  </si>
  <si>
    <t xml:space="preserve">ETK529</t>
  </si>
  <si>
    <t xml:space="preserve">ETK530</t>
  </si>
  <si>
    <t xml:space="preserve">ETK531</t>
  </si>
  <si>
    <t xml:space="preserve">ETK532</t>
  </si>
  <si>
    <t xml:space="preserve">ETK533</t>
  </si>
  <si>
    <t xml:space="preserve">ETK534</t>
  </si>
  <si>
    <t xml:space="preserve">ETK535</t>
  </si>
  <si>
    <t xml:space="preserve">ETK536</t>
  </si>
  <si>
    <t xml:space="preserve">ETK537</t>
  </si>
  <si>
    <t xml:space="preserve">ETK538</t>
  </si>
  <si>
    <t xml:space="preserve">ETK539</t>
  </si>
  <si>
    <t xml:space="preserve">ETK540</t>
  </si>
  <si>
    <t xml:space="preserve">ETK541</t>
  </si>
  <si>
    <t xml:space="preserve">ETK542</t>
  </si>
  <si>
    <t xml:space="preserve">ETK543</t>
  </si>
  <si>
    <t xml:space="preserve">ETK544</t>
  </si>
  <si>
    <t xml:space="preserve">ETK545</t>
  </si>
  <si>
    <t xml:space="preserve">ETK546</t>
  </si>
  <si>
    <t xml:space="preserve">ETK547</t>
  </si>
  <si>
    <t xml:space="preserve">ETK548</t>
  </si>
  <si>
    <t xml:space="preserve">ETK549</t>
  </si>
  <si>
    <t xml:space="preserve">ETK550</t>
  </si>
  <si>
    <t xml:space="preserve">ETK551</t>
  </si>
  <si>
    <t xml:space="preserve">ETK552</t>
  </si>
  <si>
    <t xml:space="preserve">ETK553</t>
  </si>
  <si>
    <t xml:space="preserve">ETK554</t>
  </si>
  <si>
    <t xml:space="preserve">ETK555</t>
  </si>
  <si>
    <t xml:space="preserve">ETK556</t>
  </si>
  <si>
    <t xml:space="preserve">ETK557</t>
  </si>
  <si>
    <t xml:space="preserve">ETK558</t>
  </si>
  <si>
    <t xml:space="preserve">ETK559</t>
  </si>
  <si>
    <t xml:space="preserve">ETK560</t>
  </si>
  <si>
    <t xml:space="preserve">ETK561</t>
  </si>
  <si>
    <t xml:space="preserve">ENR601</t>
  </si>
  <si>
    <t xml:space="preserve">ENR602</t>
  </si>
  <si>
    <t xml:space="preserve">NYG701</t>
  </si>
  <si>
    <t xml:space="preserve">NYG702</t>
  </si>
  <si>
    <t xml:space="preserve">NYG703</t>
  </si>
  <si>
    <t xml:space="preserve">NYG704</t>
  </si>
  <si>
    <t xml:space="preserve">NYG705</t>
  </si>
  <si>
    <t xml:space="preserve">NYG706</t>
  </si>
  <si>
    <t xml:space="preserve">NYG707</t>
  </si>
  <si>
    <t xml:space="preserve">NMC800</t>
  </si>
  <si>
    <t xml:space="preserve">NMC889</t>
  </si>
  <si>
    <t xml:space="preserve">NMC890</t>
  </si>
  <si>
    <t xml:space="preserve">NMC891</t>
  </si>
  <si>
    <t xml:space="preserve">ORN900</t>
  </si>
  <si>
    <t xml:space="preserve">JMT951</t>
  </si>
  <si>
    <t xml:space="preserve">FPE952</t>
  </si>
  <si>
    <t xml:space="preserve">VRC953</t>
  </si>
  <si>
    <t xml:space="preserve">OCL961</t>
  </si>
  <si>
    <t xml:space="preserve">PXR971</t>
  </si>
  <si>
    <t xml:space="preserve">SBK981</t>
  </si>
  <si>
    <t xml:space="preserve">BCC991</t>
  </si>
  <si>
    <t xml:space="preserve">PPL992</t>
  </si>
  <si>
    <t xml:space="preserve">PPL993</t>
  </si>
  <si>
    <t xml:space="preserve">PPL994</t>
  </si>
  <si>
    <t xml:space="preserve">PPL995</t>
  </si>
  <si>
    <t xml:space="preserve">Homer City 1</t>
  </si>
  <si>
    <t xml:space="preserve">Homer City 2</t>
  </si>
  <si>
    <t xml:space="preserve">Homer City 3</t>
  </si>
  <si>
    <t xml:space="preserve">HQ_GEN</t>
  </si>
  <si>
    <t xml:space="preserve">ARTHUR_KILL_2</t>
  </si>
  <si>
    <t xml:space="preserve">ARTHUR_KILL_3</t>
  </si>
  <si>
    <t xml:space="preserve">ALLEGHENY___COGEN</t>
  </si>
  <si>
    <t xml:space="preserve">BROOKLYN_NAVY_YARD</t>
  </si>
  <si>
    <t xml:space="preserve">ASTORIA___3</t>
  </si>
  <si>
    <t xml:space="preserve">ASTORIA___4</t>
  </si>
  <si>
    <t xml:space="preserve">ASTORIA___5</t>
  </si>
  <si>
    <t xml:space="preserve">POLETTI____</t>
  </si>
  <si>
    <t xml:space="preserve">ARTHUR_KILL_GT_1</t>
  </si>
  <si>
    <t xml:space="preserve">WADING_RIVER_IC_1</t>
  </si>
  <si>
    <t xml:space="preserve">ASTORIA_GT_1</t>
  </si>
  <si>
    <t xml:space="preserve">EAST_RIVER___7</t>
  </si>
  <si>
    <t xml:space="preserve">BOWLINE___1</t>
  </si>
  <si>
    <t xml:space="preserve">ADK_HOOSICK___FALLS</t>
  </si>
  <si>
    <t xml:space="preserve">NEG_PENN_ALLEGHNY</t>
  </si>
  <si>
    <t xml:space="preserve">INDIAN_POINT___2</t>
  </si>
  <si>
    <t xml:space="preserve">INDIAN_POINT___3</t>
  </si>
  <si>
    <t xml:space="preserve">RAVENSWOOD___1</t>
  </si>
  <si>
    <t xml:space="preserve">RAVENSWOOD___2</t>
  </si>
  <si>
    <t xml:space="preserve">RAVENSWOOD___3</t>
  </si>
  <si>
    <t xml:space="preserve">WATERSIDE___6_8_9</t>
  </si>
  <si>
    <t xml:space="preserve">HUDSON_AVE_GT_4</t>
  </si>
  <si>
    <t xml:space="preserve">KIAC_JFK_AIRPORT</t>
  </si>
  <si>
    <t xml:space="preserve">KINTIGH____</t>
  </si>
  <si>
    <t xml:space="preserve">BARRETT___1</t>
  </si>
  <si>
    <t xml:space="preserve">BARRETT___2</t>
  </si>
  <si>
    <t xml:space="preserve">WADING_RIVER_IC_2</t>
  </si>
  <si>
    <t xml:space="preserve">FAR_ROCKAWAY___4</t>
  </si>
  <si>
    <t xml:space="preserve">GLENWOOD___4</t>
  </si>
  <si>
    <t xml:space="preserve">NORTHPORT___1</t>
  </si>
  <si>
    <t xml:space="preserve">NORTHPORT___2</t>
  </si>
  <si>
    <t xml:space="preserve">NORTHPORT___3</t>
  </si>
  <si>
    <t xml:space="preserve">PORT_JEFF_3</t>
  </si>
  <si>
    <t xml:space="preserve">HUNTLEY___63</t>
  </si>
  <si>
    <t xml:space="preserve">HUNTLEY___64</t>
  </si>
  <si>
    <t xml:space="preserve">HUNTLEY___65</t>
  </si>
  <si>
    <t xml:space="preserve">HUNTLEY___66</t>
  </si>
  <si>
    <t xml:space="preserve">HUNTLEY___67</t>
  </si>
  <si>
    <t xml:space="preserve">HUNTLEY___68</t>
  </si>
  <si>
    <t xml:space="preserve">DUNKIRK___1</t>
  </si>
  <si>
    <t xml:space="preserve">DUNKIRK___2</t>
  </si>
  <si>
    <t xml:space="preserve">DUNKIRK___3</t>
  </si>
  <si>
    <t xml:space="preserve">DUNKIRK___4</t>
  </si>
  <si>
    <t xml:space="preserve">INDECK___ILION</t>
  </si>
  <si>
    <t xml:space="preserve">ALBANY___1</t>
  </si>
  <si>
    <t xml:space="preserve">ALBANY___2</t>
  </si>
  <si>
    <t xml:space="preserve">ALBANY___3</t>
  </si>
  <si>
    <t xml:space="preserve">ALBANY___4</t>
  </si>
  <si>
    <t xml:space="preserve">NINE_MILE_1</t>
  </si>
  <si>
    <t xml:space="preserve">GOUDEY___7</t>
  </si>
  <si>
    <t xml:space="preserve">GOUDEY___8</t>
  </si>
  <si>
    <t xml:space="preserve">GREENIDGE___3</t>
  </si>
  <si>
    <t xml:space="preserve">GREENIDGE___4</t>
  </si>
  <si>
    <t xml:space="preserve">MILLIKEN___1</t>
  </si>
  <si>
    <t xml:space="preserve">MILLIKEN___2</t>
  </si>
  <si>
    <t xml:space="preserve">DANSKAMMER___1</t>
  </si>
  <si>
    <t xml:space="preserve">ROSETON___1</t>
  </si>
  <si>
    <t xml:space="preserve">ROSETON___2</t>
  </si>
  <si>
    <t xml:space="preserve">DANSKAMMER___2</t>
  </si>
  <si>
    <t xml:space="preserve">DANSKAMMER___3</t>
  </si>
  <si>
    <t xml:space="preserve">DANSKAMMER___4</t>
  </si>
  <si>
    <t xml:space="preserve">DANSKAMMER___DIESEL</t>
  </si>
  <si>
    <t xml:space="preserve">LOVETT___5</t>
  </si>
  <si>
    <t xml:space="preserve">BOWLINE___2</t>
  </si>
  <si>
    <t xml:space="preserve">FITZPATRICK____</t>
  </si>
  <si>
    <t xml:space="preserve">ST_LAWRENCE____</t>
  </si>
  <si>
    <t xml:space="preserve">WADING_RIVER_IC_3</t>
  </si>
  <si>
    <t xml:space="preserve">GINNA____</t>
  </si>
  <si>
    <t xml:space="preserve">STATION_5_MISC_HYD</t>
  </si>
  <si>
    <t xml:space="preserve">OSWEGO___5</t>
  </si>
  <si>
    <t xml:space="preserve">GRAHMSVILLE___HY</t>
  </si>
  <si>
    <t xml:space="preserve">NEVERSINK___HYD</t>
  </si>
  <si>
    <t xml:space="preserve">STURGEON_POOL_HYD</t>
  </si>
  <si>
    <t xml:space="preserve">DASHVILLE___HYD</t>
  </si>
  <si>
    <t xml:space="preserve">COXSACKIE___GT</t>
  </si>
  <si>
    <t xml:space="preserve">SOUTH_CAIRO___GT</t>
  </si>
  <si>
    <t xml:space="preserve">OSWEGO___6</t>
  </si>
  <si>
    <t xml:space="preserve">GLENWOOD___5</t>
  </si>
  <si>
    <t xml:space="preserve">PORT_JEFF_4</t>
  </si>
  <si>
    <t xml:space="preserve">BEEBEE_GT_13</t>
  </si>
  <si>
    <t xml:space="preserve">HUDAV+59+74_TH_GRP</t>
  </si>
  <si>
    <t xml:space="preserve">HICKLING___1</t>
  </si>
  <si>
    <t xml:space="preserve">HICKLING___2</t>
  </si>
  <si>
    <t xml:space="preserve">JENNISON___1</t>
  </si>
  <si>
    <t xml:space="preserve">JENNISON___2</t>
  </si>
  <si>
    <t xml:space="preserve">Seneca_Falls_Hydro</t>
  </si>
  <si>
    <t xml:space="preserve">NEGNORTH__SRNC_HYD</t>
  </si>
  <si>
    <t xml:space="preserve">MILLIKEN___DIESEL</t>
  </si>
  <si>
    <t xml:space="preserve">LOVETT___3</t>
  </si>
  <si>
    <t xml:space="preserve">HILLBURN___GT</t>
  </si>
  <si>
    <t xml:space="preserve">SHOEMAKER___GT</t>
  </si>
  <si>
    <t xml:space="preserve">MONGAUP___HYD</t>
  </si>
  <si>
    <t xml:space="preserve">LOVETT___4</t>
  </si>
  <si>
    <t xml:space="preserve">HQ_GEN_CEDARS</t>
  </si>
  <si>
    <t xml:space="preserve">NEG_CAPITAL___MECHNVIL</t>
  </si>
  <si>
    <t xml:space="preserve">RANKINE____</t>
  </si>
  <si>
    <t xml:space="preserve">HEMPSTEAD____</t>
  </si>
  <si>
    <t xml:space="preserve">NORTHPORT___4</t>
  </si>
  <si>
    <t xml:space="preserve">ROCHESTER_9_IC</t>
  </si>
  <si>
    <t xml:space="preserve">PEEKSKILL____</t>
  </si>
  <si>
    <t xml:space="preserve">ASHOKAN____</t>
  </si>
  <si>
    <t xml:space="preserve">KENSICO____</t>
  </si>
  <si>
    <t xml:space="preserve">LIPA_MISC_IPP</t>
  </si>
  <si>
    <t xml:space="preserve">HUDSON_AVE_GT_5</t>
  </si>
  <si>
    <t xml:space="preserve">INDIAN_POINT_GT_2</t>
  </si>
  <si>
    <t xml:space="preserve">EAST_RIVER___6</t>
  </si>
  <si>
    <t xml:space="preserve">ASTORIA_10-13___</t>
  </si>
  <si>
    <t xml:space="preserve">INDIAN_PT_GRP</t>
  </si>
  <si>
    <t xml:space="preserve">GLENWOOD_IC_2_G1</t>
  </si>
  <si>
    <t xml:space="preserve">GLENWOOD_IC_3_G1</t>
  </si>
  <si>
    <t xml:space="preserve">HOLTSVILLE_IC_1</t>
  </si>
  <si>
    <t xml:space="preserve">HOLTSVILLE_IC_2</t>
  </si>
  <si>
    <t xml:space="preserve">HOLTSVILLE_IC_3</t>
  </si>
  <si>
    <t xml:space="preserve">HOLTSVILLE_IC_4</t>
  </si>
  <si>
    <t xml:space="preserve">HOLTSVILLE_IC_5</t>
  </si>
  <si>
    <t xml:space="preserve">HOLTSVILLE_IC_6</t>
  </si>
  <si>
    <t xml:space="preserve">HOLTSVILLE_IC_7</t>
  </si>
  <si>
    <t xml:space="preserve">HOLTSVILLE_IC_8</t>
  </si>
  <si>
    <t xml:space="preserve">HOLTSVILLE_IC_9</t>
  </si>
  <si>
    <t xml:space="preserve">HOLTSVILLE_IC_10</t>
  </si>
  <si>
    <t xml:space="preserve">BARRETT_IC_9</t>
  </si>
  <si>
    <t xml:space="preserve">BARRETT_IC_10</t>
  </si>
  <si>
    <t xml:space="preserve">BARRETT_IC_11</t>
  </si>
  <si>
    <t xml:space="preserve">BARRETT_IC_12</t>
  </si>
  <si>
    <t xml:space="preserve">BARRETT_IC_1</t>
  </si>
  <si>
    <t xml:space="preserve">BARRETT_IC_2</t>
  </si>
  <si>
    <t xml:space="preserve">BARRETT_IC_3</t>
  </si>
  <si>
    <t xml:space="preserve">BARRETT_IC_4</t>
  </si>
  <si>
    <t xml:space="preserve">BARRETT_IC_5</t>
  </si>
  <si>
    <t xml:space="preserve">BARRETT_IC_6</t>
  </si>
  <si>
    <t xml:space="preserve">BARRETT_IC_7</t>
  </si>
  <si>
    <t xml:space="preserve">BARRETT_IC_8</t>
  </si>
  <si>
    <t xml:space="preserve">GLENWOOD_IC_1_G5</t>
  </si>
  <si>
    <t xml:space="preserve">PORT_JEFF_IC</t>
  </si>
  <si>
    <t xml:space="preserve">WEST_BABYLON___IC</t>
  </si>
  <si>
    <t xml:space="preserve">SHOREHAM_IC_1</t>
  </si>
  <si>
    <t xml:space="preserve">SHOREHAM_IC_2</t>
  </si>
  <si>
    <t xml:space="preserve">EAST_HAMPTON___GT</t>
  </si>
  <si>
    <t xml:space="preserve">NORTHPORT___IC</t>
  </si>
  <si>
    <t xml:space="preserve">SOUTHOLD___IC</t>
  </si>
  <si>
    <t xml:space="preserve">SOUTH_HAMPTN___IC</t>
  </si>
  <si>
    <t xml:space="preserve">MONTAUK___DIESEL</t>
  </si>
  <si>
    <t xml:space="preserve">EAST_HAMPTON___DIESEL</t>
  </si>
  <si>
    <t xml:space="preserve">RAVENSWOOD_GT_1</t>
  </si>
  <si>
    <t xml:space="preserve">JARVIS____</t>
  </si>
  <si>
    <t xml:space="preserve">NINE_MILE_2</t>
  </si>
  <si>
    <t xml:space="preserve">HIGH_FALLS___HY</t>
  </si>
  <si>
    <t xml:space="preserve">GILBOA____1</t>
  </si>
  <si>
    <t xml:space="preserve">GILBOA____2</t>
  </si>
  <si>
    <t xml:space="preserve">GILBOA____3</t>
  </si>
  <si>
    <t xml:space="preserve">GILBOA____4</t>
  </si>
  <si>
    <t xml:space="preserve">NIAGARA____</t>
  </si>
  <si>
    <t xml:space="preserve">CH_MISC_IPPS</t>
  </si>
  <si>
    <t xml:space="preserve">FULTON_COGEN____</t>
  </si>
  <si>
    <t xml:space="preserve">NEG_CENTRAL_HIGH_ACRES</t>
  </si>
  <si>
    <t xml:space="preserve">NEG_CENTRAL___INDECK</t>
  </si>
  <si>
    <t xml:space="preserve">LEDERLE____</t>
  </si>
  <si>
    <t xml:space="preserve">YORK___WARBASSE</t>
  </si>
  <si>
    <t xml:space="preserve">E_FISHKILL_LBMP</t>
  </si>
  <si>
    <t xml:space="preserve">SITHE___STERLING</t>
  </si>
  <si>
    <t xml:space="preserve">GLEN_PARK____</t>
  </si>
  <si>
    <t xml:space="preserve">BETHLEHEM___STEEL</t>
  </si>
  <si>
    <t xml:space="preserve">FORT_DRUM_COGEN</t>
  </si>
  <si>
    <t xml:space="preserve">INDECK___YERKES</t>
  </si>
  <si>
    <t xml:space="preserve">INDECK___OSWEGO</t>
  </si>
  <si>
    <t xml:space="preserve">LINDEN_COGEN____</t>
  </si>
  <si>
    <t xml:space="preserve">BINGHAMTON__COGEN</t>
  </si>
  <si>
    <t xml:space="preserve">NEG_WEST_LEA_LOCKPORT</t>
  </si>
  <si>
    <t xml:space="preserve">NEGNORTH__KES_CHATEGAY</t>
  </si>
  <si>
    <t xml:space="preserve">NEGNORTH__FLCN_SEA</t>
  </si>
  <si>
    <t xml:space="preserve">NYPA___HOLTSVILL</t>
  </si>
  <si>
    <t xml:space="preserve">RENSSELAER___COGEN</t>
  </si>
  <si>
    <t xml:space="preserve">SENECA___ENERGY</t>
  </si>
  <si>
    <t xml:space="preserve">ADK_RESOURCE___RCVRY</t>
  </si>
  <si>
    <t xml:space="preserve">SELKIRK___II</t>
  </si>
  <si>
    <t xml:space="preserve">SITHE___INDEPEND</t>
  </si>
  <si>
    <t xml:space="preserve">SELKIRK___l</t>
  </si>
  <si>
    <t xml:space="preserve">INDECK___CORINTH</t>
  </si>
  <si>
    <t xml:space="preserve">BURROWS___LYONSDAL</t>
  </si>
  <si>
    <t xml:space="preserve">WATERTOWN___HYD</t>
  </si>
  <si>
    <t xml:space="preserve">DOGLEVILLE___HYD</t>
  </si>
  <si>
    <t xml:space="preserve">GENERAL___MILLS</t>
  </si>
  <si>
    <t xml:space="preserve">HUDSONAVE_GT_3</t>
  </si>
  <si>
    <t xml:space="preserve">NEG_WEST___LANCASTR</t>
  </si>
  <si>
    <t xml:space="preserve">FIBERTEK___ENERGY</t>
  </si>
  <si>
    <t xml:space="preserve">CARTHAGE___PAPER</t>
  </si>
  <si>
    <t xml:space="preserve">NSINS_S._GLNS_FALLS</t>
  </si>
  <si>
    <t xml:space="preserve">CH_RES_NIAGARA</t>
  </si>
  <si>
    <t xml:space="preserve">FORT_ORANGE____</t>
  </si>
  <si>
    <t xml:space="preserve">NORTHERN_CONS_POWER</t>
  </si>
  <si>
    <t xml:space="preserve">SITHE___MASSENA</t>
  </si>
  <si>
    <t xml:space="preserve">AMERICAN___BRASS</t>
  </si>
  <si>
    <t xml:space="preserve">NEG NORTH__LWR_SARANAC</t>
  </si>
  <si>
    <t xml:space="preserve">RUSSEL__STATION</t>
  </si>
  <si>
    <t xml:space="preserve">NEG NORTH__ALICE_FALLS</t>
  </si>
  <si>
    <t xml:space="preserve">INDECK___OLEAN</t>
  </si>
  <si>
    <t xml:space="preserve">CH_RES_BVR_FALLS</t>
  </si>
  <si>
    <t xml:space="preserve">CH_RES_SYRACUSE</t>
  </si>
  <si>
    <t xml:space="preserve">ONONDAGA___COGEN</t>
  </si>
  <si>
    <t xml:space="preserve">ONONDAGA_REF_OCCRA</t>
  </si>
  <si>
    <t xml:space="preserve">INTERNATIONL___PAPER</t>
  </si>
  <si>
    <t xml:space="preserve">PROJECT___ORANGE</t>
  </si>
  <si>
    <t xml:space="preserve">PLEASANT__VALLEY</t>
  </si>
  <si>
    <t xml:space="preserve">AMERICAN_REF_FUEL</t>
  </si>
  <si>
    <t xml:space="preserve">ADK_HUDSON___FALLS</t>
  </si>
  <si>
    <t xml:space="preserve">LITTLE_FALLS__HYD</t>
  </si>
  <si>
    <t xml:space="preserve">LONG_LAKE_PHOENIX</t>
  </si>
  <si>
    <t xml:space="preserve">MEDINA__POWER</t>
  </si>
  <si>
    <t xml:space="preserve">HARZA_MOOSE___RIVER</t>
  </si>
  <si>
    <t xml:space="preserve">SYRACUSE___POWER</t>
  </si>
  <si>
    <t xml:space="preserve">CRESCENT___HYD</t>
  </si>
  <si>
    <t xml:space="preserve">INDIAN_POINT_GT_3</t>
  </si>
  <si>
    <t xml:space="preserve">VISCHER___FERRY_HYD</t>
  </si>
  <si>
    <t xml:space="preserve">SITHE___OGDNSBRG</t>
  </si>
  <si>
    <t xml:space="preserve">PYRITES___HYD</t>
  </si>
  <si>
    <t xml:space="preserve">SITHE___BATAVIA</t>
  </si>
  <si>
    <t xml:space="preserve">OXBOW____</t>
  </si>
  <si>
    <t xml:space="preserve">ADK_S_GLENS___FALLS</t>
  </si>
  <si>
    <t xml:space="preserve">GARDENVILLE_LBMP</t>
  </si>
  <si>
    <t xml:space="preserve">SENECA_OSWGO___HYD</t>
  </si>
  <si>
    <t xml:space="preserve">N_SALMON___HYD</t>
  </si>
  <si>
    <t xml:space="preserve">S_SALMON___HYD</t>
  </si>
  <si>
    <t xml:space="preserve">OSWEGATCHIE___HYD</t>
  </si>
  <si>
    <t xml:space="preserve">OAK_ORCHARD___HYD</t>
  </si>
  <si>
    <t xml:space="preserve">BLACK_RIVER___HYD</t>
  </si>
  <si>
    <t xml:space="preserve">BEAVER_RIVER___HYD</t>
  </si>
  <si>
    <t xml:space="preserve">WEST_CANADA___HYD</t>
  </si>
  <si>
    <t xml:space="preserve">E_CANADA_MHWK_HY</t>
  </si>
  <si>
    <t xml:space="preserve">E_CANADA_CEN_HY</t>
  </si>
  <si>
    <t xml:space="preserve">NM_ST_REGIS__HYD</t>
  </si>
  <si>
    <t xml:space="preserve">FRANKLIN_FALL_HYD</t>
  </si>
  <si>
    <t xml:space="preserve">UPPER_RAQUET___HYD</t>
  </si>
  <si>
    <t xml:space="preserve">LOWER_RAQUET___HYD</t>
  </si>
  <si>
    <t xml:space="preserve">UPPER_HUDSON___HYD</t>
  </si>
  <si>
    <t xml:space="preserve">LOWER___HUDSON</t>
  </si>
  <si>
    <t xml:space="preserve">CARR_STREET_E._SYR</t>
  </si>
  <si>
    <t xml:space="preserve">GOWANUS_GT1_1</t>
  </si>
  <si>
    <t xml:space="preserve">GOWANUS_GT1_2</t>
  </si>
  <si>
    <t xml:space="preserve">GOWANUS_GT1_3</t>
  </si>
  <si>
    <t xml:space="preserve">GOWANUS_GT1_4</t>
  </si>
  <si>
    <t xml:space="preserve">GOWANUS_GT1_5</t>
  </si>
  <si>
    <t xml:space="preserve">ASTORIA_GT2_1</t>
  </si>
  <si>
    <t xml:space="preserve">ASTORIA_GT2_2</t>
  </si>
  <si>
    <t xml:space="preserve">ASTORIA_GT2_3</t>
  </si>
  <si>
    <t xml:space="preserve">ASTORIA_GT2_4</t>
  </si>
  <si>
    <t xml:space="preserve">ASTORIA_GT3_1</t>
  </si>
  <si>
    <t xml:space="preserve">ASTORIA_GT3_2</t>
  </si>
  <si>
    <t xml:space="preserve">ASTORIA_GT3_3</t>
  </si>
  <si>
    <t xml:space="preserve">ASTORIA_GT3_4</t>
  </si>
  <si>
    <t xml:space="preserve">ASTORIA_GT4_1</t>
  </si>
  <si>
    <t xml:space="preserve">ASTORIA_GT4_2</t>
  </si>
  <si>
    <t xml:space="preserve">ASTORIA_GT4_3</t>
  </si>
  <si>
    <t xml:space="preserve">ASTORIA_GT4_4</t>
  </si>
  <si>
    <t xml:space="preserve">ASTORIA_GT_5</t>
  </si>
  <si>
    <t xml:space="preserve">ASTORIA_GT_7</t>
  </si>
  <si>
    <t xml:space="preserve">ASTORIA_GT_8</t>
  </si>
  <si>
    <t xml:space="preserve">ASTORIA_GT_9</t>
  </si>
  <si>
    <t xml:space="preserve">ASTORIA_GT_10</t>
  </si>
  <si>
    <t xml:space="preserve">GOWANUS_GT1_6</t>
  </si>
  <si>
    <t xml:space="preserve">GOWANUS_GT1_7</t>
  </si>
  <si>
    <t xml:space="preserve">GOWANUS_GT1_8</t>
  </si>
  <si>
    <t xml:space="preserve">GOWANUS_GT2_1</t>
  </si>
  <si>
    <t xml:space="preserve">GOWANUS_GT2_2</t>
  </si>
  <si>
    <t xml:space="preserve">GOWANUS_GT2_3</t>
  </si>
  <si>
    <t xml:space="preserve">GOWANUS_GT2_4</t>
  </si>
  <si>
    <t xml:space="preserve">GOWANUS_GT2_5</t>
  </si>
  <si>
    <t xml:space="preserve">GOWANUS_GT2_6</t>
  </si>
  <si>
    <t xml:space="preserve">GOWANUS_GT2_7</t>
  </si>
  <si>
    <t xml:space="preserve">GOWANUS_GT2_8</t>
  </si>
  <si>
    <t xml:space="preserve">GOWANUS_GT3_1</t>
  </si>
  <si>
    <t xml:space="preserve">GOWANUS_GT3_2</t>
  </si>
  <si>
    <t xml:space="preserve">GOWANUS_GT3_3</t>
  </si>
  <si>
    <t xml:space="preserve">GOWANUS_GT3_4</t>
  </si>
  <si>
    <t xml:space="preserve">GOWANUS_GT3_5</t>
  </si>
  <si>
    <t xml:space="preserve">GOWANUS_GT3_6</t>
  </si>
  <si>
    <t xml:space="preserve">GOWANUS_GT3_7</t>
  </si>
  <si>
    <t xml:space="preserve">GOWANUS_GT3_8</t>
  </si>
  <si>
    <t xml:space="preserve">GOWANUS_GT4_1</t>
  </si>
  <si>
    <t xml:space="preserve">GOWANUS_GT4_2</t>
  </si>
  <si>
    <t xml:space="preserve">GOWANUS_GT4_3</t>
  </si>
  <si>
    <t xml:space="preserve">GOWANUS_GT4_4</t>
  </si>
  <si>
    <t xml:space="preserve">GOWANUS_GT4_5</t>
  </si>
  <si>
    <t xml:space="preserve">GOWANUS_GT4_6</t>
  </si>
  <si>
    <t xml:space="preserve">GOWANUS_GT4_7</t>
  </si>
  <si>
    <t xml:space="preserve">GOWANUS_GT4_8</t>
  </si>
  <si>
    <t xml:space="preserve">59TH_STREET_GT_1</t>
  </si>
  <si>
    <t xml:space="preserve">INDIAN_POINT_GT_1</t>
  </si>
  <si>
    <t xml:space="preserve">PG&amp;E Madison Windpower</t>
  </si>
  <si>
    <t xml:space="preserve">NEG_Control_State_Street</t>
  </si>
  <si>
    <t xml:space="preserve">WALDEN HYDRO</t>
  </si>
  <si>
    <t xml:space="preserve">ASTORIA 2</t>
  </si>
  <si>
    <t xml:space="preserve">Stony Brook</t>
  </si>
  <si>
    <t xml:space="preserve">Kent Ave</t>
  </si>
  <si>
    <t xml:space="preserve">Pouch</t>
  </si>
  <si>
    <t xml:space="preserve">GOWANUS 5</t>
  </si>
  <si>
    <t xml:space="preserve">GOWANUS 6</t>
  </si>
  <si>
    <t xml:space="preserve">HELLGATE #1</t>
  </si>
  <si>
    <t xml:space="preserve">HELLGATE #2</t>
  </si>
  <si>
    <t xml:space="preserve">HARLEM RIVER 1</t>
  </si>
  <si>
    <t xml:space="preserve">HARLEM RIVER 2</t>
  </si>
  <si>
    <t xml:space="preserve">VERNON 2</t>
  </si>
  <si>
    <t xml:space="preserve">VERNON 3</t>
  </si>
  <si>
    <t xml:space="preserve">NYPA BRENTWOOD</t>
  </si>
  <si>
    <t xml:space="preserve">MODEL_CITY</t>
  </si>
  <si>
    <t xml:space="preserve">HUDSON AVENUE 10</t>
  </si>
  <si>
    <t xml:space="preserve">ASTORIA_GT_11</t>
  </si>
  <si>
    <t xml:space="preserve">ASTORIA_GT_12</t>
  </si>
  <si>
    <t xml:space="preserve">ASTORIA_GT_13</t>
  </si>
  <si>
    <t xml:space="preserve">NARROWS_GT1_1</t>
  </si>
  <si>
    <t xml:space="preserve">NARROWS_GT1_2</t>
  </si>
  <si>
    <t xml:space="preserve">NARROWS_GT1_3</t>
  </si>
  <si>
    <t xml:space="preserve">NARROWS_GT1_4</t>
  </si>
  <si>
    <t xml:space="preserve">NARROWS_GT1_5</t>
  </si>
  <si>
    <t xml:space="preserve">NARROWS_GT1_6</t>
  </si>
  <si>
    <t xml:space="preserve">NARROWS_GT1_7</t>
  </si>
  <si>
    <t xml:space="preserve">NARROWS_GT1_8</t>
  </si>
  <si>
    <t xml:space="preserve">NARROWS_GT2_1</t>
  </si>
  <si>
    <t xml:space="preserve">NARROWS_GT2_2</t>
  </si>
  <si>
    <t xml:space="preserve">NARROWS_GT2_3</t>
  </si>
  <si>
    <t xml:space="preserve">NARROWS_GT2_4</t>
  </si>
  <si>
    <t xml:space="preserve">NARROWS_GT2_5</t>
  </si>
  <si>
    <t xml:space="preserve">NARROWS_GT2_6</t>
  </si>
  <si>
    <t xml:space="preserve">NARROWS_GT2_7</t>
  </si>
  <si>
    <t xml:space="preserve">NARROWS_GT2_8</t>
  </si>
  <si>
    <t xml:space="preserve">RAVENSWOOD_GT2_1</t>
  </si>
  <si>
    <t xml:space="preserve">RAVENSWOOD_GT2_2</t>
  </si>
  <si>
    <t xml:space="preserve">RAVENSWOOD_GT2_3</t>
  </si>
  <si>
    <t xml:space="preserve">RAVENSWOOD_GT2_4</t>
  </si>
  <si>
    <t xml:space="preserve">RAVENSWOOD_GT3_1</t>
  </si>
  <si>
    <t xml:space="preserve">RAVENSWOOD_GT3_2</t>
  </si>
  <si>
    <t xml:space="preserve">RAVENSWOOD_GT3_3</t>
  </si>
  <si>
    <t xml:space="preserve">RAVENSWOOD_GT3_4</t>
  </si>
  <si>
    <t xml:space="preserve">RAVENSWOOD_GT_4</t>
  </si>
  <si>
    <t xml:space="preserve">RAVENSWOOD_GT_6</t>
  </si>
  <si>
    <t xml:space="preserve">RAVENSWOOD_GT_5</t>
  </si>
  <si>
    <t xml:space="preserve">RAVENSWOOD_GT_7</t>
  </si>
  <si>
    <t xml:space="preserve">RAVENSWOOD_GT_8</t>
  </si>
  <si>
    <t xml:space="preserve">RAVENSWOOD_GT_9</t>
  </si>
  <si>
    <t xml:space="preserve">RAVENSWOOD_GT_10</t>
  </si>
  <si>
    <t xml:space="preserve">RAVENSWOOD_GT_11</t>
  </si>
  <si>
    <t xml:space="preserve">74TH_STREET_GT_1</t>
  </si>
  <si>
    <t xml:space="preserve">74TH_STREET_GT_2</t>
  </si>
  <si>
    <t xml:space="preserve">Grumman (TBG)</t>
  </si>
  <si>
    <t xml:space="preserve">Undefined</t>
  </si>
  <si>
    <t xml:space="preserve">Long Name</t>
  </si>
  <si>
    <t xml:space="preserve">PTID Numbers</t>
  </si>
  <si>
    <t xml:space="preserve">1st Rochdale Cooperative Group, Ltd.</t>
  </si>
  <si>
    <t xml:space="preserve">3M Purchasing and Packaging</t>
  </si>
  <si>
    <t xml:space="preserve">Advantage Energy, Inc.</t>
  </si>
  <si>
    <t xml:space="preserve">AEP System Operating Companies</t>
  </si>
  <si>
    <t xml:space="preserve">AES Creative Resources, L.P.</t>
  </si>
  <si>
    <t xml:space="preserve">AES Eastern Energy LP</t>
  </si>
  <si>
    <t xml:space="preserve">AES NewEnergy, Inc.</t>
  </si>
  <si>
    <t xml:space="preserve">Agway Energy Services, Inc.</t>
  </si>
  <si>
    <t xml:space="preserve">Allegheny Energy Supply Company, LLC </t>
  </si>
  <si>
    <t xml:space="preserve">Allegheny Power</t>
  </si>
  <si>
    <t xml:space="preserve">Amerada Hess Corporation</t>
  </si>
  <si>
    <t xml:space="preserve">Amherst Utility Cooperative</t>
  </si>
  <si>
    <t xml:space="preserve">Aquila Energy Power Marketing</t>
  </si>
  <si>
    <t xml:space="preserve">Astoria Generating Company, LP</t>
  </si>
  <si>
    <t xml:space="preserve">Lafarge Building Material, Inc (Blue Circle Cement)</t>
  </si>
  <si>
    <t xml:space="preserve">Canal Emirates Power International</t>
  </si>
  <si>
    <t xml:space="preserve">Canadian Niagara Power Company Ltd.</t>
  </si>
  <si>
    <t xml:space="preserve">Cargill-Alliant, LLC</t>
  </si>
  <si>
    <t xml:space="preserve">Central Hudson Enterprises Corporation</t>
  </si>
  <si>
    <t xml:space="preserve">Central Hudson Gas &amp; Electric Corp.</t>
  </si>
  <si>
    <t xml:space="preserve">Cinergy Capital &amp; Trading, Inc. </t>
  </si>
  <si>
    <t xml:space="preserve">Cinergy Services, Inc.</t>
  </si>
  <si>
    <t xml:space="preserve">City of Buffalo, NY</t>
  </si>
  <si>
    <t xml:space="preserve">Coastal Merchant Energy, L.P. </t>
  </si>
  <si>
    <t xml:space="preserve">Columbia Energy</t>
  </si>
  <si>
    <t xml:space="preserve">Conectiv Energy Supply, Inc.</t>
  </si>
  <si>
    <t xml:space="preserve">Consolidated Edison Energy, Inc.</t>
  </si>
  <si>
    <t xml:space="preserve">Consolidated Edison Company of NY, Inc.</t>
  </si>
  <si>
    <t xml:space="preserve">Con Edison Solutions, Inc.</t>
  </si>
  <si>
    <t xml:space="preserve">Constellation Power Source, Inc.</t>
  </si>
  <si>
    <t xml:space="preserve">ConsumerPowerline</t>
  </si>
  <si>
    <t xml:space="preserve">Coral Power, L.L.C.</t>
  </si>
  <si>
    <t xml:space="preserve">Erie, County of</t>
  </si>
  <si>
    <t xml:space="preserve">Monroe County</t>
  </si>
  <si>
    <t xml:space="preserve">County of Niagara</t>
  </si>
  <si>
    <t xml:space="preserve">Duke Energy Trading and Marketing, LLC</t>
  </si>
  <si>
    <t xml:space="preserve">Dynegy Power Marketing, Inc.</t>
  </si>
  <si>
    <t xml:space="preserve">East Coast Power LLC</t>
  </si>
  <si>
    <t xml:space="preserve">Energy Cooperative of New York, Inc.</t>
  </si>
  <si>
    <t xml:space="preserve">Econnergy</t>
  </si>
  <si>
    <t xml:space="preserve">Edison Mission Marketing &amp; Trading</t>
  </si>
  <si>
    <t xml:space="preserve">Electrotix</t>
  </si>
  <si>
    <t xml:space="preserve">El Paso Merchant Energy, L.P.</t>
  </si>
  <si>
    <t xml:space="preserve">Empire Natural Gas</t>
  </si>
  <si>
    <t xml:space="preserve">Energetix</t>
  </si>
  <si>
    <t xml:space="preserve">Enron Energy Services, Inc.</t>
  </si>
  <si>
    <t xml:space="preserve">Enron Power Marketing, Inc.</t>
  </si>
  <si>
    <t xml:space="preserve">Energy Systems North East, LLC</t>
  </si>
  <si>
    <t xml:space="preserve">Entergy Nuclear IP3 LLC</t>
  </si>
  <si>
    <t xml:space="preserve">EntNuIP2</t>
  </si>
  <si>
    <t xml:space="preserve">Entergy Nuclear IP2 LLC</t>
  </si>
  <si>
    <t xml:space="preserve">Entergy Nuclear Fitzpatrick, LLC</t>
  </si>
  <si>
    <t xml:space="preserve">Entergy Power Marketing Corp.</t>
  </si>
  <si>
    <t xml:space="preserve">Essential</t>
  </si>
  <si>
    <t xml:space="preserve">Federal Electric and Gas</t>
  </si>
  <si>
    <t xml:space="preserve">Fibertek Energy, LLC</t>
  </si>
  <si>
    <t xml:space="preserve">FortisUS Energy Corp.</t>
  </si>
  <si>
    <t xml:space="preserve">FPL Energy Power Marketing, Inc.</t>
  </si>
  <si>
    <t xml:space="preserve">Freeport, Inc Village of</t>
  </si>
  <si>
    <t xml:space="preserve">Fort Drum</t>
  </si>
  <si>
    <t xml:space="preserve">FirstEnergy Trading Services, Inc.</t>
  </si>
  <si>
    <t xml:space="preserve">Great Bay Power Corp.</t>
  </si>
  <si>
    <t xml:space="preserve">Hess Energy, Inc.</t>
  </si>
  <si>
    <t xml:space="preserve">HQ EnergyServices US</t>
  </si>
  <si>
    <t xml:space="preserve">Indeck-Corinth, L.P.</t>
  </si>
  <si>
    <t xml:space="preserve">Indeck-Ilion, L.P.</t>
  </si>
  <si>
    <t xml:space="preserve">Indeck-Olean, L.P.</t>
  </si>
  <si>
    <t xml:space="preserve">Indeck-Oswego, L.P.</t>
  </si>
  <si>
    <t xml:space="preserve">Indeck Energy Services of Silver Springs</t>
  </si>
  <si>
    <t xml:space="preserve">Indeck-Yerkes, L.P.</t>
  </si>
  <si>
    <t xml:space="preserve">International Paper</t>
  </si>
  <si>
    <t xml:space="preserve">NYISO Deficiency Auction - Procurement Month - April</t>
  </si>
  <si>
    <t xml:space="preserve">NYISO Deficiency Auction - Procurement Month - August</t>
  </si>
  <si>
    <t xml:space="preserve">NYISO Deficiency Auction - Procurement Month - December</t>
  </si>
  <si>
    <t xml:space="preserve">NYISO Deficiency Auction - Procurement Month - February</t>
  </si>
  <si>
    <t xml:space="preserve">NYISO Deficiency Auction - Procurement Month - January</t>
  </si>
  <si>
    <t xml:space="preserve">NYISO Deficiency Auction - Procurement Month - July</t>
  </si>
  <si>
    <t xml:space="preserve">NYISO Deficiency Auction - Procurement Month - June</t>
  </si>
  <si>
    <t xml:space="preserve">NYISO Deficiency Auction - Procurement Month - March</t>
  </si>
  <si>
    <t xml:space="preserve">NYISO Deficiency Auction - Procurement Month - May</t>
  </si>
  <si>
    <t xml:space="preserve">NYISO Deficiency Auction - Procurement Month - November</t>
  </si>
  <si>
    <t xml:space="preserve">NYISO Deficiency Auction - Procurement Month - October</t>
  </si>
  <si>
    <t xml:space="preserve">NYISO Deficiency Auction - Procurement Month - September</t>
  </si>
  <si>
    <t xml:space="preserve">NYISO Auction - Procurement Month - April</t>
  </si>
  <si>
    <t xml:space="preserve">NYISO Auction - Procurement Month - August</t>
  </si>
  <si>
    <t xml:space="preserve">NYISO Auction - Procurement Month - December</t>
  </si>
  <si>
    <t xml:space="preserve">NYISO Auction - Procurement Month - February</t>
  </si>
  <si>
    <t xml:space="preserve">NYISO Auction - Procurement Month - January</t>
  </si>
  <si>
    <t xml:space="preserve">NYISO Auction - Procurement Month - July</t>
  </si>
  <si>
    <t xml:space="preserve">NYISO Auction - Procurement Month - June</t>
  </si>
  <si>
    <t xml:space="preserve">NYISO Auction - Procurement Month - March</t>
  </si>
  <si>
    <t xml:space="preserve">NYISO Auction - Procurement Month - May</t>
  </si>
  <si>
    <t xml:space="preserve">NYISO Auction - Procurement Month - November</t>
  </si>
  <si>
    <t xml:space="preserve">NYISO Auction - Procurement Month - October</t>
  </si>
  <si>
    <t xml:space="preserve">NYISO Auction - Procurement Month - September</t>
  </si>
  <si>
    <t xml:space="preserve">NYISO Auction Strip Summer</t>
  </si>
  <si>
    <t xml:space="preserve">NYISO Auction Strip Winter</t>
  </si>
  <si>
    <t xml:space="preserve">NYISO Supplemental Process - Procurement Month - April</t>
  </si>
  <si>
    <t xml:space="preserve">NYISO Supplemental Process - Procurement Month - August</t>
  </si>
  <si>
    <t xml:space="preserve">NYISO Supplemental Process - Procurement Month - December</t>
  </si>
  <si>
    <t xml:space="preserve">NYISO Supplemental Process - Procurement Month - February</t>
  </si>
  <si>
    <t xml:space="preserve">NYISO Supplemental Process - Procurement Month - January</t>
  </si>
  <si>
    <t xml:space="preserve">NYISO Supplemental Process - Procurement Month - July</t>
  </si>
  <si>
    <t xml:space="preserve">NYISO Supplemental Process - Procurement Month - June</t>
  </si>
  <si>
    <t xml:space="preserve">NYISO Supplemental Process - Procurement Month - March</t>
  </si>
  <si>
    <t xml:space="preserve">NYISO Supplemental Process - Procurement Month - May</t>
  </si>
  <si>
    <t xml:space="preserve">NYISO Supplemental Process - Procurement Month - November</t>
  </si>
  <si>
    <t xml:space="preserve">NYISO Supplemental Process - Procurement Month - October</t>
  </si>
  <si>
    <t xml:space="preserve">NYISO Supplemental Process - Procurement Month - September</t>
  </si>
  <si>
    <t xml:space="preserve">Jamestown, Board of Public Utilities</t>
  </si>
  <si>
    <t xml:space="preserve">Kaleida Health</t>
  </si>
  <si>
    <t xml:space="preserve">Keyspan Energy Services, Inc.</t>
  </si>
  <si>
    <t xml:space="preserve">Keyspan Ravenswood</t>
  </si>
  <si>
    <t xml:space="preserve">Koch Energy Trading, Inc. </t>
  </si>
  <si>
    <t xml:space="preserve">Long Island Power Authority</t>
  </si>
  <si>
    <t xml:space="preserve">Lockport Energy Assoc.</t>
  </si>
  <si>
    <t xml:space="preserve">Merchant Energy Group (MEGA)</t>
  </si>
  <si>
    <t xml:space="preserve">Metromedia Energy</t>
  </si>
  <si>
    <t xml:space="preserve">Metrogen Enterprises LLC</t>
  </si>
  <si>
    <t xml:space="preserve">Mirabito Gas and Electric Inc.</t>
  </si>
  <si>
    <t xml:space="preserve">Mirant Corporation</t>
  </si>
  <si>
    <t xml:space="preserve">Merrill Lynch Capital Services, Inc.</t>
  </si>
  <si>
    <t xml:space="preserve">Model City </t>
  </si>
  <si>
    <t xml:space="preserve">Morgan Stanley Capital Group, Inc.</t>
  </si>
  <si>
    <t xml:space="preserve">National Fuel Resources, Inc.</t>
  </si>
  <si>
    <t xml:space="preserve">NEPA Energy, L.P.</t>
  </si>
  <si>
    <t xml:space="preserve">Northeast Utilities Services Company</t>
  </si>
  <si>
    <t xml:space="preserve">New Load Serving Entity - Not defined as of this publication date</t>
  </si>
  <si>
    <t xml:space="preserve">New Supplier - Not defined as of this publication date</t>
  </si>
  <si>
    <t xml:space="preserve">NFR Power, Inc.</t>
  </si>
  <si>
    <t xml:space="preserve">Niagara Mohawk Energy Marketing, Inc.</t>
  </si>
  <si>
    <t xml:space="preserve">Niagara Mohawk Power Corp.</t>
  </si>
  <si>
    <t xml:space="preserve">NRG Power Marketing Inc.</t>
  </si>
  <si>
    <t xml:space="preserve">New York Municipal Power Agency</t>
  </si>
  <si>
    <t xml:space="preserve">New York Power Authority</t>
  </si>
  <si>
    <t xml:space="preserve">New York State Electric &amp; Gas</t>
  </si>
  <si>
    <t xml:space="preserve">NYSEG Solutions, Inc.</t>
  </si>
  <si>
    <t xml:space="preserve">Occidental Chemical Corp. </t>
  </si>
  <si>
    <t xml:space="preserve">Onondaga Cogeneration, L.P.</t>
  </si>
  <si>
    <t xml:space="preserve">Ontario Power Generation Inc.</t>
  </si>
  <si>
    <t xml:space="preserve">Orion Energy Services</t>
  </si>
  <si>
    <t xml:space="preserve">Orange and Rockland Utilities, Inc.</t>
  </si>
  <si>
    <t xml:space="preserve">Transferred to a Hydro Quebec Control Area Company</t>
  </si>
  <si>
    <t xml:space="preserve">Transferred to a Ontario Control Area Company</t>
  </si>
  <si>
    <t xml:space="preserve">Transferred to a New England Company</t>
  </si>
  <si>
    <t xml:space="preserve">Transferred to a PJM Control Area Company</t>
  </si>
  <si>
    <t xml:space="preserve">TMessena</t>
  </si>
  <si>
    <t xml:space="preserve">PECo Energy Company</t>
  </si>
  <si>
    <t xml:space="preserve">PG&amp;E Energy Trading - Power</t>
  </si>
  <si>
    <t xml:space="preserve">PP&amp;L EnergyPlus Co.</t>
  </si>
  <si>
    <t xml:space="preserve">PraxAir</t>
  </si>
  <si>
    <t xml:space="preserve">Preferred Utilities Energy Services Corp.</t>
  </si>
  <si>
    <t xml:space="preserve">Primmary Power Marketing</t>
  </si>
  <si>
    <t xml:space="preserve">Pro Energy Development LLC</t>
  </si>
  <si>
    <t xml:space="preserve">Project Orange Associates, LP </t>
  </si>
  <si>
    <t xml:space="preserve">Public Service Company of Colorado</t>
  </si>
  <si>
    <t xml:space="preserve">Public Service Electric &amp; Gas Co.</t>
  </si>
  <si>
    <t xml:space="preserve">PSEG Energy Resources &amp; Trade, LLC</t>
  </si>
  <si>
    <t xml:space="preserve">PSEG Energy Technologies, Inc.</t>
  </si>
  <si>
    <t xml:space="preserve">Reliant Energy Services</t>
  </si>
  <si>
    <t xml:space="preserve">Rochester Gas &amp; Electric Corp.</t>
  </si>
  <si>
    <t xml:space="preserve">Rockville Center, Village of</t>
  </si>
  <si>
    <t xml:space="preserve">Select Energy, Inc.</t>
  </si>
  <si>
    <t xml:space="preserve">Selkirk Cogen Partners, LP</t>
  </si>
  <si>
    <t xml:space="preserve">Sempra Energy Trading Corp.</t>
  </si>
  <si>
    <t xml:space="preserve">Seneca Energy</t>
  </si>
  <si>
    <t xml:space="preserve">Seneca Falls</t>
  </si>
  <si>
    <t xml:space="preserve">Singer Holding Corp. dba Robison Oil</t>
  </si>
  <si>
    <t xml:space="preserve">Sithe Independence Power Partners, L.P.</t>
  </si>
  <si>
    <t xml:space="preserve">Sithe Power Marketing, LP</t>
  </si>
  <si>
    <t xml:space="preserve">SmartEnergy.com, Inc.</t>
  </si>
  <si>
    <t xml:space="preserve">Schools and Municipal Energy Cooperative of Western New York</t>
  </si>
  <si>
    <t xml:space="preserve">Southern Co Energy Marketing</t>
  </si>
  <si>
    <t xml:space="preserve">Statoil Energy Services, Inc.</t>
  </si>
  <si>
    <t xml:space="preserve">Strategic Energy LLC</t>
  </si>
  <si>
    <t xml:space="preserve">Strategic Power Management, LLC</t>
  </si>
  <si>
    <t xml:space="preserve">State University of New York at Buffalo</t>
  </si>
  <si>
    <t xml:space="preserve">Total Gas &amp; Electric, Inc.</t>
  </si>
  <si>
    <t xml:space="preserve">Town of Massena</t>
  </si>
  <si>
    <t xml:space="preserve">Tops Markets, Inc.</t>
  </si>
  <si>
    <t xml:space="preserve">TransAlta Energy Marketing (U.S.) Inc.</t>
  </si>
  <si>
    <t xml:space="preserve">Trigen-Syrcause Energy Corporation</t>
  </si>
  <si>
    <t xml:space="preserve">TransCanada Power Marketing Ltd.</t>
  </si>
  <si>
    <t xml:space="preserve">TXU Energy Services</t>
  </si>
  <si>
    <t xml:space="preserve">U of Rochester</t>
  </si>
  <si>
    <t xml:space="preserve">Virginia Power Marketing</t>
  </si>
  <si>
    <t xml:space="preserve">Wegmans Food Markets, Inc.</t>
  </si>
  <si>
    <t xml:space="preserve">Wheelabrator Westchester Co., L.P.</t>
  </si>
  <si>
    <t xml:space="preserve">Western New York Wind Corp.</t>
  </si>
  <si>
    <t xml:space="preserve">Williams Energy Marketing and Trading Company</t>
  </si>
  <si>
    <t xml:space="preserve">Installed Capacity (ICAP) Obligatory Period Auction</t>
  </si>
  <si>
    <t xml:space="preserve">Offers to Sell</t>
  </si>
  <si>
    <t xml:space="preserve">Phase #:</t>
  </si>
  <si>
    <t xml:space="preserve">ICAP Obligation Period Auction (6 mth)</t>
  </si>
  <si>
    <t xml:space="preserve">Min. Price</t>
  </si>
  <si>
    <t xml:space="preserve">Amount</t>
  </si>
  <si>
    <t xml:space="preserve">Location*</t>
  </si>
  <si>
    <t xml:space="preserve">Bid #</t>
  </si>
  <si>
    <t xml:space="preserve">($/kW)</t>
  </si>
  <si>
    <t xml:space="preserve">(MW)</t>
  </si>
  <si>
    <t xml:space="preserve">ROS**</t>
  </si>
  <si>
    <r>
      <rPr>
        <u val="single"/>
        <sz val="10"/>
        <rFont val="Arial"/>
        <family val="2"/>
      </rPr>
      <t xml:space="preserve">Instructions</t>
    </r>
    <r>
      <rPr>
        <sz val="10"/>
        <rFont val="Arial"/>
        <family val="0"/>
      </rPr>
      <t xml:space="preserve">*</t>
    </r>
  </si>
  <si>
    <t xml:space="preserve">*  Locations must be checked using the number one (1).</t>
  </si>
  <si>
    <t xml:space="preserve">** Rest of State - New York Control Area outside of New York City &amp; Long Island</t>
  </si>
  <si>
    <t xml:space="preserve">Contact #:</t>
  </si>
  <si>
    <t xml:space="preserve">Company Name:</t>
  </si>
  <si>
    <t xml:space="preserve">Company Address:</t>
  </si>
  <si>
    <t xml:space="preserve">Contact E-Mail:</t>
  </si>
</sst>
</file>

<file path=xl/styles.xml><?xml version="1.0" encoding="utf-8"?>
<styleSheet xmlns="http://schemas.openxmlformats.org/spreadsheetml/2006/main">
  <numFmts count="10">
    <numFmt numFmtId="164" formatCode="General"/>
    <numFmt numFmtId="165" formatCode="mm/dd/yy"/>
    <numFmt numFmtId="166" formatCode="_(* #,##0.00_);_(* \(#,##0.00\);_(* \-??_);_(@_)"/>
    <numFmt numFmtId="167" formatCode="0.00"/>
    <numFmt numFmtId="168" formatCode="0.0"/>
    <numFmt numFmtId="169" formatCode="0"/>
    <numFmt numFmtId="170" formatCode="[$-409]#,##0.00_);\(#,##0.00\)"/>
    <numFmt numFmtId="171" formatCode="_(* #,##0.0_);_(* \(#,##0.0\);_(* \-??_);_(@_)"/>
    <numFmt numFmtId="172" formatCode="@"/>
    <numFmt numFmtId="173" formatCode="_(* #,##0_);_(* \(#,##0\);_(* \-??_);_(@_)"/>
  </numFmts>
  <fonts count="27">
    <font>
      <sz val="10"/>
      <name val="Arial"/>
      <family val="0"/>
    </font>
    <font>
      <sz val="10"/>
      <name val="Arial"/>
      <family val="0"/>
    </font>
    <font>
      <sz val="10"/>
      <name val="Arial"/>
      <family val="0"/>
    </font>
    <font>
      <sz val="10"/>
      <name val="Arial"/>
      <family val="0"/>
    </font>
    <font>
      <sz val="10"/>
      <name val="Arial"/>
      <family val="2"/>
    </font>
    <font>
      <b val="true"/>
      <sz val="12"/>
      <name val="Arial"/>
      <family val="2"/>
    </font>
    <font>
      <b val="true"/>
      <sz val="16"/>
      <name val="Arial"/>
      <family val="2"/>
    </font>
    <font>
      <sz val="10"/>
      <color rgb="FF008000"/>
      <name val="Arial"/>
      <family val="2"/>
    </font>
    <font>
      <sz val="10"/>
      <color rgb="FF800080"/>
      <name val="Arial"/>
      <family val="2"/>
    </font>
    <font>
      <b val="true"/>
      <sz val="10"/>
      <name val="Arial"/>
      <family val="2"/>
    </font>
    <font>
      <i val="true"/>
      <sz val="10"/>
      <name val="Arial"/>
      <family val="2"/>
    </font>
    <font>
      <sz val="10"/>
      <color rgb="FFFF0000"/>
      <name val="Arial"/>
      <family val="2"/>
    </font>
    <font>
      <sz val="11"/>
      <name val="Arial"/>
      <family val="2"/>
    </font>
    <font>
      <b val="true"/>
      <sz val="16"/>
      <color rgb="FFFFFF00"/>
      <name val="Times New Roman"/>
      <family val="1"/>
    </font>
    <font>
      <b val="true"/>
      <sz val="16"/>
      <color rgb="FFFF0000"/>
      <name val="Times New Roman"/>
      <family val="1"/>
    </font>
    <font>
      <sz val="10"/>
      <name val="Times New Roman"/>
      <family val="1"/>
    </font>
    <font>
      <b val="true"/>
      <sz val="10"/>
      <name val="Times New Roman"/>
      <family val="1"/>
    </font>
    <font>
      <b val="true"/>
      <sz val="12"/>
      <color rgb="FFFFFF00"/>
      <name val="Times New Roman"/>
      <family val="1"/>
    </font>
    <font>
      <b val="true"/>
      <sz val="12"/>
      <color rgb="FFFF0000"/>
      <name val="Times New Roman"/>
      <family val="1"/>
    </font>
    <font>
      <b val="true"/>
      <sz val="12"/>
      <name val="Times New Roman"/>
      <family val="1"/>
    </font>
    <font>
      <sz val="10"/>
      <color rgb="FFFF0000"/>
      <name val="Times New Roman"/>
      <family val="1"/>
    </font>
    <font>
      <b val="true"/>
      <sz val="10"/>
      <color rgb="FFFF0000"/>
      <name val="Times New Roman"/>
      <family val="1"/>
    </font>
    <font>
      <u val="single"/>
      <sz val="10"/>
      <name val="Times New Roman"/>
      <family val="1"/>
    </font>
    <font>
      <b val="true"/>
      <sz val="8"/>
      <color rgb="FF000000"/>
      <name val="Tahoma"/>
      <family val="0"/>
    </font>
    <font>
      <sz val="8"/>
      <color rgb="FF000000"/>
      <name val="Tahoma"/>
      <family val="0"/>
    </font>
    <font>
      <sz val="10"/>
      <color rgb="FF000000"/>
      <name val="Arial"/>
      <family val="2"/>
    </font>
    <font>
      <u val="single"/>
      <sz val="10"/>
      <name val="Arial"/>
      <family val="2"/>
    </font>
  </fonts>
  <fills count="6">
    <fill>
      <patternFill patternType="none"/>
    </fill>
    <fill>
      <patternFill patternType="gray125"/>
    </fill>
    <fill>
      <patternFill patternType="solid">
        <fgColor rgb="FF00FFFF"/>
        <bgColor rgb="FF00FFFF"/>
      </patternFill>
    </fill>
    <fill>
      <patternFill patternType="solid">
        <fgColor rgb="FFFFFF00"/>
        <bgColor rgb="FFFFFF00"/>
      </patternFill>
    </fill>
    <fill>
      <patternFill patternType="solid">
        <fgColor rgb="FFCCFFFF"/>
        <bgColor rgb="FFCCFFFF"/>
      </patternFill>
    </fill>
    <fill>
      <patternFill patternType="solid">
        <fgColor rgb="FFFFFFFF"/>
        <bgColor rgb="FFFFFFCC"/>
      </patternFill>
    </fill>
  </fills>
  <borders count="4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style="thin"/>
      <diagonal/>
    </border>
    <border diagonalUp="false" diagonalDown="false">
      <left/>
      <right/>
      <top/>
      <bottom style="thin"/>
      <diagonal/>
    </border>
    <border diagonalUp="false" diagonalDown="false">
      <left/>
      <right style="thin"/>
      <top style="thin"/>
      <bottom style="thin"/>
      <diagonal/>
    </border>
    <border diagonalUp="false" diagonalDown="false">
      <left style="medium"/>
      <right style="medium"/>
      <top style="medium"/>
      <bottom style="mediu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medium"/>
      <right style="medium"/>
      <top style="medium"/>
      <bottom/>
      <diagonal/>
    </border>
    <border diagonalUp="false" diagonalDown="false">
      <left/>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style="medium"/>
      <right style="thin"/>
      <top/>
      <bottom/>
      <diagonal/>
    </border>
    <border diagonalUp="false" diagonalDown="false">
      <left/>
      <right style="thin"/>
      <top/>
      <bottom/>
      <diagonal/>
    </border>
    <border diagonalUp="false" diagonalDown="false">
      <left style="thin"/>
      <right/>
      <top/>
      <bottom/>
      <diagonal/>
    </border>
    <border diagonalUp="false" diagonalDown="false">
      <left style="medium"/>
      <right style="thin"/>
      <top/>
      <bottom style="medium"/>
      <diagonal/>
    </border>
    <border diagonalUp="false" diagonalDown="false">
      <left style="medium"/>
      <right style="medium"/>
      <top/>
      <bottom style="medium"/>
      <diagonal/>
    </border>
    <border diagonalUp="false" diagonalDown="false">
      <left/>
      <right style="thin"/>
      <top/>
      <bottom style="medium"/>
      <diagonal/>
    </border>
    <border diagonalUp="false" diagonalDown="false">
      <left/>
      <right/>
      <top/>
      <bottom style="medium"/>
      <diagonal/>
    </border>
    <border diagonalUp="false" diagonalDown="false">
      <left style="thin"/>
      <right/>
      <top/>
      <bottom style="medium"/>
      <diagonal/>
    </border>
    <border diagonalUp="false" diagonalDown="false">
      <left style="medium"/>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thin"/>
      <right style="thin"/>
      <top/>
      <bottom style="medium"/>
      <diagonal/>
    </border>
    <border diagonalUp="false" diagonalDown="false">
      <left style="medium"/>
      <right style="thin"/>
      <top style="thin"/>
      <bottom style="medium"/>
      <diagonal/>
    </border>
    <border diagonalUp="false" diagonalDown="false">
      <left style="thin"/>
      <right style="thin"/>
      <top style="thin"/>
      <bottom style="medium"/>
      <diagonal/>
    </border>
    <border diagonalUp="false" diagonalDown="false">
      <left style="thin"/>
      <right style="medium"/>
      <top style="thin"/>
      <bottom style="medium"/>
      <diagonal/>
    </border>
    <border diagonalUp="false" diagonalDown="false">
      <left/>
      <right/>
      <top style="thin"/>
      <bottom style="thin"/>
      <diagonal/>
    </border>
    <border diagonalUp="false" diagonalDown="false">
      <left/>
      <right/>
      <top style="thin"/>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thin"/>
      <right style="thin"/>
      <top style="thin"/>
      <bottom/>
      <diagonal/>
    </border>
    <border diagonalUp="false" diagonalDown="false">
      <left style="thin"/>
      <right/>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left" vertical="bottom" textRotation="0" wrapText="fals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3" fillId="0" borderId="4"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7" fillId="0" borderId="4"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right" vertical="bottom" textRotation="0" wrapText="false" indent="0" shrinkToFit="false"/>
      <protection locked="true" hidden="false"/>
    </xf>
    <xf numFmtId="164" fontId="15" fillId="0" borderId="6" xfId="0" applyFont="true" applyBorder="true" applyAlignment="false" applyProtection="false">
      <alignment horizontal="general" vertical="bottom" textRotation="0" wrapText="false" indent="0" shrinkToFit="false"/>
      <protection locked="true" hidden="false"/>
    </xf>
    <xf numFmtId="164" fontId="16" fillId="0" borderId="4" xfId="0" applyFont="true" applyBorder="true" applyAlignment="false" applyProtection="false">
      <alignment horizontal="general" vertical="bottom" textRotation="0" wrapText="false" indent="0" shrinkToFit="false"/>
      <protection locked="true" hidden="false"/>
    </xf>
    <xf numFmtId="164" fontId="19" fillId="0" borderId="7"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15" fillId="0" borderId="7"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true" applyProtection="false">
      <alignment horizontal="center" vertical="bottom" textRotation="0" wrapText="false" indent="0" shrinkToFit="false"/>
      <protection locked="true" hidden="false"/>
    </xf>
    <xf numFmtId="166" fontId="15" fillId="0" borderId="6" xfId="15" applyFont="true" applyBorder="true" applyAlignment="true" applyProtection="true">
      <alignment horizontal="general" vertical="bottom" textRotation="0" wrapText="false" indent="0" shrinkToFit="false"/>
      <protection locked="true" hidden="false"/>
    </xf>
    <xf numFmtId="166" fontId="15" fillId="0" borderId="8" xfId="15" applyFont="true" applyBorder="true" applyAlignment="true" applyProtection="true">
      <alignment horizontal="general" vertical="bottom" textRotation="0" wrapText="fals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4" fontId="16" fillId="0" borderId="7" xfId="0" applyFont="true" applyBorder="true" applyAlignment="false" applyProtection="false">
      <alignment horizontal="general"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true" indent="0" shrinkToFit="false"/>
      <protection locked="true" hidden="false"/>
    </xf>
    <xf numFmtId="164" fontId="15" fillId="0" borderId="10" xfId="0" applyFont="true" applyBorder="true" applyAlignment="true" applyProtection="false">
      <alignment horizontal="left" vertical="bottom" textRotation="0" wrapText="true" indent="0" shrinkToFit="false"/>
      <protection locked="true" hidden="false"/>
    </xf>
    <xf numFmtId="164" fontId="16" fillId="3" borderId="11" xfId="0" applyFont="true" applyBorder="true" applyAlignment="true" applyProtection="false">
      <alignment horizontal="center" vertical="bottom" textRotation="0" wrapText="true" indent="0" shrinkToFit="false"/>
      <protection locked="true" hidden="false"/>
    </xf>
    <xf numFmtId="164" fontId="15" fillId="0" borderId="12" xfId="0" applyFont="true" applyBorder="true" applyAlignment="true" applyProtection="false">
      <alignment horizontal="general" vertical="bottom" textRotation="0" wrapText="true" indent="0" shrinkToFit="false"/>
      <protection locked="true" hidden="false"/>
    </xf>
    <xf numFmtId="164" fontId="16" fillId="0" borderId="13" xfId="0" applyFont="true" applyBorder="true" applyAlignment="true" applyProtection="false">
      <alignment horizontal="center" vertical="bottom" textRotation="0" wrapText="true" indent="0" shrinkToFit="false"/>
      <protection locked="true" hidden="false"/>
    </xf>
    <xf numFmtId="164" fontId="16" fillId="0" borderId="2" xfId="0" applyFont="true" applyBorder="true" applyAlignment="true" applyProtection="false">
      <alignment horizontal="center" vertical="bottom" textRotation="0" wrapText="true" indent="0" shrinkToFit="false"/>
      <protection locked="true" hidden="false"/>
    </xf>
    <xf numFmtId="164" fontId="16" fillId="0" borderId="14" xfId="0" applyFont="true" applyBorder="true" applyAlignment="true" applyProtection="false">
      <alignment horizontal="left" vertical="bottom" textRotation="0" wrapText="true" indent="0" shrinkToFit="false"/>
      <protection locked="true" hidden="false"/>
    </xf>
    <xf numFmtId="164" fontId="16" fillId="0" borderId="15" xfId="0" applyFont="true" applyBorder="true" applyAlignment="true" applyProtection="false">
      <alignment horizontal="center" vertical="bottom" textRotation="0" wrapText="tru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6" fillId="0" borderId="4" xfId="0" applyFont="true" applyBorder="true" applyAlignment="true" applyProtection="false">
      <alignment horizontal="general" vertical="bottom" textRotation="0" wrapText="true" indent="0" shrinkToFit="false"/>
      <protection locked="true" hidden="false"/>
    </xf>
    <xf numFmtId="164" fontId="15" fillId="0" borderId="12" xfId="0" applyFont="true" applyBorder="true" applyAlignment="false" applyProtection="false">
      <alignment horizontal="general" vertical="bottom" textRotation="0" wrapText="false" indent="0" shrinkToFit="false"/>
      <protection locked="true" hidden="false"/>
    </xf>
    <xf numFmtId="164" fontId="9" fillId="4" borderId="5" xfId="0" applyFont="true" applyBorder="true" applyAlignment="true" applyProtection="false">
      <alignment horizontal="center" vertical="bottom" textRotation="0" wrapText="false" indent="0" shrinkToFit="false"/>
      <protection locked="true" hidden="false"/>
    </xf>
    <xf numFmtId="164" fontId="16" fillId="0" borderId="16" xfId="0" applyFont="true" applyBorder="true" applyAlignment="true" applyProtection="false">
      <alignment horizontal="left" vertical="bottom" textRotation="0" wrapText="true" indent="0" shrinkToFit="false"/>
      <protection locked="true" hidden="false"/>
    </xf>
    <xf numFmtId="164" fontId="16" fillId="3" borderId="16" xfId="0" applyFont="true" applyBorder="true" applyAlignment="true" applyProtection="false">
      <alignment horizontal="center" vertical="bottom" textRotation="0" wrapText="true" indent="0" shrinkToFit="false"/>
      <protection locked="true" hidden="false"/>
    </xf>
    <xf numFmtId="164" fontId="16" fillId="0" borderId="15" xfId="0" applyFont="true" applyBorder="true" applyAlignment="true" applyProtection="false">
      <alignment horizontal="center" vertical="bottom" textRotation="0" wrapText="true" indent="0" shrinkToFit="false"/>
      <protection locked="true" hidden="false"/>
    </xf>
    <xf numFmtId="164" fontId="16" fillId="0" borderId="17" xfId="0" applyFont="true" applyBorder="true" applyAlignment="true" applyProtection="false">
      <alignment horizontal="left" vertical="bottom" textRotation="0" wrapText="true" indent="0" shrinkToFit="false"/>
      <protection locked="true" hidden="false"/>
    </xf>
    <xf numFmtId="164" fontId="16" fillId="0" borderId="0" xfId="0" applyFont="true" applyBorder="true" applyAlignment="true" applyProtection="false">
      <alignment horizontal="left" vertical="bottom" textRotation="0" wrapText="true" indent="0" shrinkToFit="false"/>
      <protection locked="true" hidden="false"/>
    </xf>
    <xf numFmtId="164" fontId="16" fillId="0" borderId="18" xfId="0" applyFont="true" applyBorder="true" applyAlignment="true" applyProtection="false">
      <alignment horizontal="left" vertical="bottom" textRotation="0" wrapText="true" indent="0" shrinkToFit="false"/>
      <protection locked="true" hidden="false"/>
    </xf>
    <xf numFmtId="164" fontId="16" fillId="0" borderId="4" xfId="0" applyFont="true" applyBorder="true" applyAlignment="true" applyProtection="false">
      <alignment horizontal="center" vertical="bottom" textRotation="0" wrapText="true" indent="0" shrinkToFit="false"/>
      <protection locked="true" hidden="false"/>
    </xf>
    <xf numFmtId="164" fontId="15" fillId="0" borderId="15" xfId="0" applyFont="true" applyBorder="true" applyAlignment="true" applyProtection="false">
      <alignment horizontal="center" vertical="bottom" textRotation="0" wrapText="false" indent="0" shrinkToFit="false"/>
      <protection locked="true" hidden="false"/>
    </xf>
    <xf numFmtId="164" fontId="0" fillId="4" borderId="0" xfId="0" applyFont="true" applyBorder="true" applyAlignment="false" applyProtection="false">
      <alignment horizontal="general" vertical="bottom" textRotation="0" wrapText="false" indent="0" shrinkToFit="false"/>
      <protection locked="true" hidden="false"/>
    </xf>
    <xf numFmtId="164" fontId="0" fillId="4" borderId="5" xfId="0" applyFont="false" applyBorder="true" applyAlignment="false" applyProtection="false">
      <alignment horizontal="general" vertical="bottom" textRotation="0" wrapText="false" indent="0" shrinkToFit="false"/>
      <protection locked="true" hidden="false"/>
    </xf>
    <xf numFmtId="164" fontId="16" fillId="0" borderId="19" xfId="0" applyFont="true" applyBorder="true" applyAlignment="true" applyProtection="false">
      <alignment horizontal="left" vertical="bottom" textRotation="0" wrapText="true" indent="0" shrinkToFit="false"/>
      <protection locked="true" hidden="false"/>
    </xf>
    <xf numFmtId="164" fontId="16" fillId="3" borderId="19" xfId="0" applyFont="true" applyBorder="true" applyAlignment="true" applyProtection="false">
      <alignment horizontal="center" vertical="bottom" textRotation="0" wrapText="true" indent="0" shrinkToFit="false"/>
      <protection locked="true" hidden="false"/>
    </xf>
    <xf numFmtId="164" fontId="16" fillId="0" borderId="20" xfId="0" applyFont="true" applyBorder="true" applyAlignment="true" applyProtection="false">
      <alignment horizontal="general" vertical="bottom" textRotation="0" wrapText="true" indent="0" shrinkToFit="false"/>
      <protection locked="true" hidden="false"/>
    </xf>
    <xf numFmtId="164" fontId="16" fillId="0" borderId="21" xfId="0" applyFont="true" applyBorder="true" applyAlignment="true" applyProtection="false">
      <alignment horizontal="general" vertical="bottom" textRotation="0" wrapText="true" indent="0" shrinkToFit="false"/>
      <protection locked="true" hidden="false"/>
    </xf>
    <xf numFmtId="164" fontId="16" fillId="0" borderId="22" xfId="0" applyFont="true" applyBorder="true" applyAlignment="true" applyProtection="false">
      <alignment horizontal="general" vertical="bottom" textRotation="0" wrapText="true" indent="0" shrinkToFit="false"/>
      <protection locked="true" hidden="false"/>
    </xf>
    <xf numFmtId="167" fontId="16" fillId="0" borderId="23" xfId="0" applyFont="true" applyBorder="true" applyAlignment="true" applyProtection="false">
      <alignment horizontal="left" vertical="bottom" textRotation="0" wrapText="true" indent="0" shrinkToFit="false"/>
      <protection locked="true" hidden="false"/>
    </xf>
    <xf numFmtId="168" fontId="16" fillId="0" borderId="15" xfId="0" applyFont="true" applyBorder="true" applyAlignment="true" applyProtection="false">
      <alignment horizontal="center" vertical="bottom" textRotation="0" wrapText="true" indent="0" shrinkToFit="false"/>
      <protection locked="true" hidden="false"/>
    </xf>
    <xf numFmtId="164" fontId="15" fillId="0" borderId="24" xfId="0" applyFont="true" applyBorder="true" applyAlignment="true" applyProtection="false">
      <alignment horizontal="center" vertical="bottom" textRotation="0" wrapText="false" indent="0" shrinkToFit="false"/>
      <protection locked="true" hidden="false"/>
    </xf>
    <xf numFmtId="164" fontId="15" fillId="0" borderId="20" xfId="0" applyFont="true" applyBorder="true" applyAlignment="true" applyProtection="false">
      <alignment horizontal="center"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5" fillId="2" borderId="25" xfId="0" applyFont="true" applyBorder="true" applyAlignment="true" applyProtection="true">
      <alignment horizontal="left" vertical="bottom" textRotation="0" wrapText="false" indent="0" shrinkToFit="false"/>
      <protection locked="false" hidden="false"/>
    </xf>
    <xf numFmtId="169" fontId="15" fillId="3" borderId="26" xfId="0" applyFont="true" applyBorder="true" applyAlignment="true" applyProtection="true">
      <alignment horizontal="center" vertical="bottom" textRotation="0" wrapText="false" indent="0" shrinkToFit="false"/>
      <protection locked="false" hidden="false"/>
    </xf>
    <xf numFmtId="164" fontId="15" fillId="0" borderId="24" xfId="0" applyFont="true" applyBorder="true" applyAlignment="true" applyProtection="true">
      <alignment horizontal="center" vertical="bottom" textRotation="0" wrapText="false" indent="0" shrinkToFit="false"/>
      <protection locked="false" hidden="false"/>
    </xf>
    <xf numFmtId="164" fontId="15" fillId="0" borderId="27" xfId="0" applyFont="true" applyBorder="true" applyAlignment="true" applyProtection="true">
      <alignment horizontal="left" vertical="bottom" textRotation="0" wrapText="false" indent="0" shrinkToFit="false"/>
      <protection locked="false" hidden="false"/>
    </xf>
    <xf numFmtId="164" fontId="15" fillId="0" borderId="7" xfId="0" applyFont="true" applyBorder="true" applyAlignment="true" applyProtection="true">
      <alignment horizontal="left" vertical="bottom" textRotation="0" wrapText="false" indent="0" shrinkToFit="false"/>
      <protection locked="false" hidden="false"/>
    </xf>
    <xf numFmtId="170" fontId="15" fillId="0" borderId="28" xfId="15" applyFont="true" applyBorder="true" applyAlignment="true" applyProtection="true">
      <alignment horizontal="left" vertical="bottom" textRotation="0" wrapText="false" indent="0" shrinkToFit="false"/>
      <protection locked="false" hidden="false"/>
    </xf>
    <xf numFmtId="171" fontId="15" fillId="0" borderId="29" xfId="15" applyFont="true" applyBorder="true" applyAlignment="true" applyProtection="true">
      <alignment horizontal="center" vertical="bottom" textRotation="0" wrapText="false" indent="0" shrinkToFit="false"/>
      <protection locked="false" hidden="false"/>
    </xf>
    <xf numFmtId="171" fontId="15" fillId="0" borderId="30" xfId="15" applyFont="true" applyBorder="true" applyAlignment="true" applyProtection="true">
      <alignment horizontal="center" vertical="bottom" textRotation="0" wrapText="false" indent="0" shrinkToFit="false"/>
      <protection locked="false" hidden="false"/>
    </xf>
    <xf numFmtId="171" fontId="15" fillId="0" borderId="31" xfId="15" applyFont="true" applyBorder="true" applyAlignment="true" applyProtection="true">
      <alignment horizontal="center" vertical="bottom" textRotation="0" wrapText="false" indent="0" shrinkToFit="false"/>
      <protection locked="false" hidden="false"/>
    </xf>
    <xf numFmtId="168" fontId="15" fillId="0" borderId="7" xfId="0" applyFont="true" applyBorder="true" applyAlignment="true" applyProtection="true">
      <alignment horizontal="center" vertical="bottom" textRotation="0" wrapText="false" indent="0" shrinkToFit="false"/>
      <protection locked="false" hidden="false"/>
    </xf>
    <xf numFmtId="168" fontId="15" fillId="0" borderId="32" xfId="0" applyFont="true" applyBorder="true" applyAlignment="true" applyProtection="true">
      <alignment horizontal="center" vertical="bottom" textRotation="0" wrapText="false" indent="0" shrinkToFit="false"/>
      <protection locked="false" hidden="false"/>
    </xf>
    <xf numFmtId="165" fontId="15" fillId="0" borderId="12" xfId="0" applyFont="true" applyBorder="true" applyAlignment="true" applyProtection="true">
      <alignment horizontal="center" vertical="bottom" textRotation="0" wrapText="false" indent="0" shrinkToFit="false"/>
      <protection locked="false" hidden="false"/>
    </xf>
    <xf numFmtId="168" fontId="15" fillId="0" borderId="12"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true"/>
    </xf>
    <xf numFmtId="164" fontId="0" fillId="0" borderId="0" xfId="0" applyFont="false" applyBorder="true" applyAlignment="false" applyProtection="false">
      <alignment horizontal="general" vertical="bottom" textRotation="0" wrapText="false" indent="0" shrinkToFit="false"/>
      <protection locked="true" hidden="false"/>
    </xf>
    <xf numFmtId="171" fontId="15" fillId="0" borderId="33" xfId="15" applyFont="true" applyBorder="true" applyAlignment="true" applyProtection="true">
      <alignment horizontal="center" vertical="bottom" textRotation="0" wrapText="false" indent="0" shrinkToFit="false"/>
      <protection locked="false" hidden="false"/>
    </xf>
    <xf numFmtId="171" fontId="15" fillId="0" borderId="6" xfId="15" applyFont="true" applyBorder="true" applyAlignment="true" applyProtection="true">
      <alignment horizontal="center" vertical="bottom" textRotation="0" wrapText="false" indent="0" shrinkToFit="false"/>
      <protection locked="false" hidden="false"/>
    </xf>
    <xf numFmtId="171" fontId="15" fillId="0" borderId="34" xfId="15" applyFont="true" applyBorder="true" applyAlignment="true" applyProtection="true">
      <alignment horizontal="center" vertical="bottom" textRotation="0" wrapText="false" indent="0" shrinkToFit="false"/>
      <protection locked="false" hidden="false"/>
    </xf>
    <xf numFmtId="164" fontId="15" fillId="0" borderId="35" xfId="0" applyFont="true" applyBorder="true" applyAlignment="true" applyProtection="true">
      <alignment horizontal="center" vertical="bottom" textRotation="0" wrapText="false" indent="0" shrinkToFit="false"/>
      <protection locked="false" hidden="false"/>
    </xf>
    <xf numFmtId="165" fontId="15" fillId="0" borderId="15" xfId="0" applyFont="true" applyBorder="true" applyAlignment="true" applyProtection="true">
      <alignment horizontal="center" vertical="bottom" textRotation="0" wrapText="false" indent="0" shrinkToFit="false"/>
      <protection locked="false" hidden="false"/>
    </xf>
    <xf numFmtId="168" fontId="15" fillId="0" borderId="15"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true" applyAlignment="false" applyProtection="true">
      <alignment horizontal="general" vertical="bottom" textRotation="0" wrapText="false" indent="0" shrinkToFit="false"/>
      <protection locked="true" hidden="true"/>
    </xf>
    <xf numFmtId="169" fontId="15" fillId="3" borderId="36" xfId="0" applyFont="true" applyBorder="true" applyAlignment="true" applyProtection="true">
      <alignment horizontal="center" vertical="bottom" textRotation="0" wrapText="false" indent="0" shrinkToFit="false"/>
      <protection locked="false" hidden="false"/>
    </xf>
    <xf numFmtId="164" fontId="15" fillId="0" borderId="20" xfId="0" applyFont="true" applyBorder="true" applyAlignment="true" applyProtection="true">
      <alignment horizontal="center" vertical="bottom" textRotation="0" wrapText="false" indent="0" shrinkToFit="false"/>
      <protection locked="false" hidden="false"/>
    </xf>
    <xf numFmtId="164" fontId="15" fillId="0" borderId="21" xfId="0" applyFont="true" applyBorder="true" applyAlignment="true" applyProtection="true">
      <alignment horizontal="left" vertical="bottom" textRotation="0" wrapText="false" indent="0" shrinkToFit="false"/>
      <protection locked="false" hidden="false"/>
    </xf>
    <xf numFmtId="164" fontId="15" fillId="0" borderId="22" xfId="0" applyFont="true" applyBorder="true" applyAlignment="true" applyProtection="true">
      <alignment horizontal="left" vertical="bottom" textRotation="0" wrapText="false" indent="0" shrinkToFit="false"/>
      <protection locked="false" hidden="false"/>
    </xf>
    <xf numFmtId="170" fontId="15" fillId="0" borderId="23" xfId="15" applyFont="true" applyBorder="true" applyAlignment="true" applyProtection="true">
      <alignment horizontal="left" vertical="bottom" textRotation="0" wrapText="false" indent="0" shrinkToFit="false"/>
      <protection locked="false" hidden="false"/>
    </xf>
    <xf numFmtId="171" fontId="15" fillId="0" borderId="37" xfId="15" applyFont="true" applyBorder="true" applyAlignment="true" applyProtection="true">
      <alignment horizontal="center" vertical="bottom" textRotation="0" wrapText="false" indent="0" shrinkToFit="false"/>
      <protection locked="false" hidden="false"/>
    </xf>
    <xf numFmtId="171" fontId="15" fillId="0" borderId="38" xfId="15" applyFont="true" applyBorder="true" applyAlignment="true" applyProtection="true">
      <alignment horizontal="center" vertical="bottom" textRotation="0" wrapText="false" indent="0" shrinkToFit="false"/>
      <protection locked="false" hidden="false"/>
    </xf>
    <xf numFmtId="171" fontId="15" fillId="0" borderId="39" xfId="15" applyFont="true" applyBorder="true" applyAlignment="true" applyProtection="true">
      <alignment horizontal="center" vertical="bottom" textRotation="0" wrapText="false" indent="0" shrinkToFit="false"/>
      <protection locked="false" hidden="false"/>
    </xf>
    <xf numFmtId="168" fontId="15" fillId="0" borderId="22" xfId="0" applyFont="true" applyBorder="true" applyAlignment="true" applyProtection="true">
      <alignment horizontal="center" vertical="bottom" textRotation="0" wrapText="false" indent="0" shrinkToFit="false"/>
      <protection locked="false" hidden="false"/>
    </xf>
    <xf numFmtId="165" fontId="15" fillId="0" borderId="20" xfId="0" applyFont="true" applyBorder="true" applyAlignment="true" applyProtection="true">
      <alignment horizontal="center" vertical="bottom" textRotation="0" wrapText="false" indent="0" shrinkToFit="false"/>
      <protection locked="false" hidden="false"/>
    </xf>
    <xf numFmtId="168" fontId="15" fillId="0" borderId="20" xfId="0" applyFont="true" applyBorder="true" applyAlignment="true" applyProtection="true">
      <alignment horizontal="center" vertical="bottom" textRotation="0" wrapText="false" indent="0" shrinkToFit="false"/>
      <protection locked="false" hidden="false"/>
    </xf>
    <xf numFmtId="164" fontId="0" fillId="3" borderId="0" xfId="0" applyFont="false" applyBorder="true" applyAlignment="false" applyProtection="true">
      <alignment horizontal="general" vertical="bottom" textRotation="0" wrapText="false" indent="0" shrinkToFit="false"/>
      <protection locked="true" hidden="true"/>
    </xf>
    <xf numFmtId="164" fontId="0" fillId="3" borderId="0" xfId="0" applyFont="fals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true" applyProtection="true">
      <alignment horizontal="left" vertical="bottom" textRotation="0" wrapText="false" indent="0" shrinkToFit="false"/>
      <protection locked="false" hidden="false"/>
    </xf>
    <xf numFmtId="164" fontId="15" fillId="0" borderId="0" xfId="0" applyFont="true" applyBorder="true" applyAlignment="true" applyProtection="true">
      <alignment horizontal="center" vertical="bottom" textRotation="0" wrapText="false" indent="0" shrinkToFit="false"/>
      <protection locked="false" hidden="false"/>
    </xf>
    <xf numFmtId="168" fontId="0" fillId="0" borderId="0" xfId="0" applyFont="false" applyBorder="true" applyAlignment="true" applyProtection="true">
      <alignment horizontal="center" vertical="bottom" textRotation="0" wrapText="false" indent="0" shrinkToFit="false"/>
      <protection locked="false" hidden="false"/>
    </xf>
    <xf numFmtId="164" fontId="15" fillId="0" borderId="0" xfId="0" applyFont="true" applyBorder="true" applyAlignment="true" applyProtection="true">
      <alignment horizontal="left" vertical="bottom" textRotation="0" wrapText="false" indent="0" shrinkToFit="false"/>
      <protection locked="false" hidden="false"/>
    </xf>
    <xf numFmtId="170" fontId="15" fillId="2" borderId="0" xfId="15" applyFont="true" applyBorder="true" applyAlignment="true" applyProtection="true">
      <alignment horizontal="left" vertical="bottom" textRotation="0" wrapText="false" indent="0" shrinkToFit="false"/>
      <protection locked="false" hidden="false"/>
    </xf>
    <xf numFmtId="168" fontId="15" fillId="2" borderId="0" xfId="0" applyFont="true" applyBorder="true" applyAlignment="true" applyProtection="true">
      <alignment horizontal="center" vertical="bottom" textRotation="0" wrapText="false" indent="0" shrinkToFit="false"/>
      <protection locked="false" hidden="false"/>
    </xf>
    <xf numFmtId="168" fontId="15" fillId="0" borderId="0" xfId="0" applyFont="true" applyBorder="true" applyAlignment="true" applyProtection="true">
      <alignment horizontal="center" vertical="bottom" textRotation="0" wrapText="false" indent="0" shrinkToFit="false"/>
      <protection locked="false" hidden="false"/>
    </xf>
    <xf numFmtId="165" fontId="15" fillId="0" borderId="0" xfId="0" applyFont="true" applyBorder="true" applyAlignment="true" applyProtection="true">
      <alignment horizontal="center" vertical="bottom" textRotation="0" wrapText="false" indent="0" shrinkToFit="false"/>
      <protection locked="false" hidden="false"/>
    </xf>
    <xf numFmtId="164" fontId="21" fillId="0" borderId="0" xfId="0" applyFont="true" applyBorder="true" applyAlignment="true" applyProtection="false">
      <alignment horizontal="general" vertical="top" textRotation="0" wrapText="false" indent="0" shrinkToFit="false"/>
      <protection locked="true" hidden="false"/>
    </xf>
    <xf numFmtId="164" fontId="21" fillId="0" borderId="0" xfId="0" applyFont="true" applyBorder="true" applyAlignment="true" applyProtection="false">
      <alignment horizontal="justify" vertical="top" textRotation="0" wrapText="false" indent="0" shrinkToFit="false"/>
      <protection locked="true" hidden="false"/>
    </xf>
    <xf numFmtId="164" fontId="21" fillId="0" borderId="0" xfId="0" applyFont="true" applyBorder="true" applyAlignment="true" applyProtection="false">
      <alignment horizontal="general" vertical="bottom" textRotation="0" wrapText="tru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true" applyProtection="false">
      <alignment horizontal="center" vertical="center" textRotation="0" wrapText="true" indent="0" shrinkToFit="false"/>
      <protection locked="true" hidden="false"/>
    </xf>
    <xf numFmtId="164" fontId="22" fillId="0" borderId="4" xfId="0" applyFont="true" applyBorder="true" applyAlignment="false" applyProtection="false">
      <alignment horizontal="general" vertical="bottom" textRotation="0" wrapText="false" indent="0" shrinkToFit="false"/>
      <protection locked="true" hidden="false"/>
    </xf>
    <xf numFmtId="164" fontId="15" fillId="3" borderId="4" xfId="0" applyFont="true" applyBorder="true" applyAlignment="false" applyProtection="false">
      <alignment horizontal="general" vertical="bottom" textRotation="0" wrapText="false" indent="0" shrinkToFit="false"/>
      <protection locked="true" hidden="false"/>
    </xf>
    <xf numFmtId="164" fontId="15" fillId="2" borderId="4" xfId="0" applyFont="true" applyBorder="true" applyAlignment="false" applyProtection="false">
      <alignment horizontal="general"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0" borderId="7" xfId="0" applyFont="true" applyBorder="true" applyAlignment="false" applyProtection="false">
      <alignment horizontal="general" vertical="bottom" textRotation="0" wrapText="false" indent="0" shrinkToFit="false"/>
      <protection locked="true" hidden="false"/>
    </xf>
    <xf numFmtId="164" fontId="15" fillId="0" borderId="22" xfId="0" applyFont="true" applyBorder="true" applyAlignment="false" applyProtection="false">
      <alignment horizontal="general" vertical="bottom" textRotation="0" wrapText="false" indent="0" shrinkToFit="false"/>
      <protection locked="true" hidden="false"/>
    </xf>
    <xf numFmtId="164" fontId="15" fillId="2" borderId="7" xfId="0" applyFont="true" applyBorder="true" applyAlignment="false" applyProtection="false">
      <alignment horizontal="general" vertical="bottom" textRotation="0" wrapText="false" indent="0" shrinkToFit="false"/>
      <protection locked="true" hidden="false"/>
    </xf>
    <xf numFmtId="164" fontId="15" fillId="0" borderId="40" xfId="0" applyFont="true" applyBorder="true" applyAlignment="false" applyProtection="false">
      <alignment horizontal="general" vertical="bottom" textRotation="0" wrapText="false" indent="0" shrinkToFit="false"/>
      <protection locked="true" hidden="false"/>
    </xf>
    <xf numFmtId="164" fontId="15" fillId="0" borderId="41" xfId="0" applyFont="true" applyBorder="true" applyAlignment="false" applyProtection="false">
      <alignment horizontal="general" vertical="bottom" textRotation="0" wrapText="false" indent="0" shrinkToFit="false"/>
      <protection locked="true" hidden="false"/>
    </xf>
    <xf numFmtId="164" fontId="15" fillId="0" borderId="42"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43" xfId="0" applyFont="false" applyBorder="true" applyAlignment="false" applyProtection="false">
      <alignment horizontal="general" vertical="bottom" textRotation="0" wrapText="false" indent="0" shrinkToFit="false"/>
      <protection locked="true" hidden="false"/>
    </xf>
    <xf numFmtId="172"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69" fontId="4" fillId="0" borderId="0"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9" fontId="25"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right" vertical="bottom" textRotation="0" wrapText="false" indent="0" shrinkToFit="false"/>
      <protection locked="true" hidden="false"/>
    </xf>
    <xf numFmtId="164" fontId="25" fillId="0" borderId="0" xfId="0" applyFont="true" applyBorder="fals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left" vertical="bottom" textRotation="0" wrapText="fals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9" fontId="25" fillId="0" borderId="0"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false" applyAlignment="true" applyProtection="false">
      <alignment horizontal="left"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6" fontId="25" fillId="0" borderId="0" xfId="15" applyFont="true" applyBorder="true" applyAlignment="true" applyProtection="true">
      <alignment horizontal="center" vertical="bottom" textRotation="0" wrapText="false" indent="0" shrinkToFit="false"/>
      <protection locked="true" hidden="false"/>
    </xf>
    <xf numFmtId="173" fontId="25" fillId="0" borderId="0" xfId="15" applyFont="true" applyBorder="true" applyAlignment="true" applyProtection="true">
      <alignment horizontal="center" vertical="bottom" textRotation="0" wrapText="false" indent="0" shrinkToFit="false"/>
      <protection locked="true" hidden="false"/>
    </xf>
    <xf numFmtId="164" fontId="25" fillId="5" borderId="0" xfId="0" applyFont="true" applyBorder="true" applyAlignment="true" applyProtection="false">
      <alignment horizontal="center" vertical="bottom" textRotation="0" wrapText="false" indent="0" shrinkToFit="false"/>
      <protection locked="true" hidden="false"/>
    </xf>
    <xf numFmtId="164" fontId="25" fillId="5" borderId="0" xfId="0" applyFont="true" applyBorder="tru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7"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44" xfId="0" applyFont="false" applyBorder="true" applyAlignment="false" applyProtection="false">
      <alignment horizontal="general" vertical="bottom" textRotation="0" wrapText="false" indent="0" shrinkToFit="false"/>
      <protection locked="true" hidden="false"/>
    </xf>
    <xf numFmtId="164" fontId="9" fillId="0" borderId="44" xfId="0" applyFont="true" applyBorder="true" applyAlignment="true" applyProtection="false">
      <alignment horizontal="center"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0" fillId="0" borderId="40" xfId="0" applyFont="false" applyBorder="true" applyAlignment="false" applyProtection="false">
      <alignment horizontal="general" vertical="bottom" textRotation="0" wrapText="false" indent="0" shrinkToFit="false"/>
      <protection locked="true" hidden="false"/>
    </xf>
    <xf numFmtId="164" fontId="9" fillId="0" borderId="40" xfId="0" applyFont="tru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9" fillId="0" borderId="26" xfId="0" applyFont="true" applyBorder="true" applyAlignment="true" applyProtection="false">
      <alignment horizontal="center" vertical="bottom" textRotation="0" wrapText="false" indent="0" shrinkToFit="false"/>
      <protection locked="true" hidden="false"/>
    </xf>
    <xf numFmtId="164" fontId="9" fillId="0" borderId="6" xfId="0" applyFont="true" applyBorder="true" applyAlignment="true" applyProtection="false">
      <alignment horizontal="center"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10</xdr:col>
      <xdr:colOff>479160</xdr:colOff>
      <xdr:row>52</xdr:row>
      <xdr:rowOff>47520</xdr:rowOff>
    </xdr:to>
    <xdr:pic>
      <xdr:nvPicPr>
        <xdr:cNvPr id="0" name="Picture 5" descr=""/>
        <xdr:cNvPicPr/>
      </xdr:nvPicPr>
      <xdr:blipFill>
        <a:blip r:embed="rId1"/>
        <a:stretch/>
      </xdr:blipFill>
      <xdr:spPr>
        <a:xfrm>
          <a:off x="638280" y="0"/>
          <a:ext cx="6222600" cy="8467560"/>
        </a:xfrm>
        <a:prstGeom prst="rect">
          <a:avLst/>
        </a:prstGeom>
        <a:noFill/>
        <a:ln w="0">
          <a:noFill/>
        </a:ln>
      </xdr:spPr>
    </xdr:pic>
    <xdr:clientData/>
  </xdr:twoCellAnchor>
  <xdr:twoCellAnchor editAs="oneCell">
    <xdr:from>
      <xdr:col>1</xdr:col>
      <xdr:colOff>29880</xdr:colOff>
      <xdr:row>52</xdr:row>
      <xdr:rowOff>56880</xdr:rowOff>
    </xdr:from>
    <xdr:to>
      <xdr:col>10</xdr:col>
      <xdr:colOff>509040</xdr:colOff>
      <xdr:row>62</xdr:row>
      <xdr:rowOff>9360</xdr:rowOff>
    </xdr:to>
    <xdr:pic>
      <xdr:nvPicPr>
        <xdr:cNvPr id="1" name="Picture 6" descr=""/>
        <xdr:cNvPicPr/>
      </xdr:nvPicPr>
      <xdr:blipFill>
        <a:blip r:embed="rId2"/>
        <a:stretch/>
      </xdr:blipFill>
      <xdr:spPr>
        <a:xfrm>
          <a:off x="668160" y="8476920"/>
          <a:ext cx="6222600" cy="157176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true" showOutlineSymbols="fals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83"/>
  <sheetViews>
    <sheetView showFormulas="false" showGridLines="true" showRowColHeaders="true" showZeros="true" rightToLeft="false" tabSelected="false" showOutlineSymbols="false" defaultGridColor="true" view="normal" topLeftCell="A1" colorId="64" zoomScale="80" zoomScaleNormal="80" zoomScalePageLayoutView="100" workbookViewId="0">
      <selection pane="topLeft" activeCell="D54" activeCellId="0" sqref="D54"/>
    </sheetView>
  </sheetViews>
  <sheetFormatPr defaultColWidth="9.13671875" defaultRowHeight="12.75" customHeight="true" zeroHeight="false" outlineLevelRow="0" outlineLevelCol="0"/>
  <cols>
    <col collapsed="false" customWidth="true" hidden="false" outlineLevel="0" max="1" min="1" style="1" width="11.85"/>
    <col collapsed="false" customWidth="true" hidden="false" outlineLevel="0" max="2" min="2" style="2" width="10.41"/>
    <col collapsed="false" customWidth="true" hidden="false" outlineLevel="0" max="3" min="3" style="2" width="11.99"/>
    <col collapsed="false" customWidth="false" hidden="false" outlineLevel="0" max="5" min="4" style="2" width="9.14"/>
    <col collapsed="false" customWidth="true" hidden="false" outlineLevel="0" max="6" min="6" style="2" width="10.71"/>
    <col collapsed="false" customWidth="false" hidden="false" outlineLevel="0" max="257" min="7" style="2" width="9.14"/>
  </cols>
  <sheetData>
    <row r="1" customFormat="false" ht="12.75" hidden="false" customHeight="false" outlineLevel="0" collapsed="false">
      <c r="A1" s="3" t="s">
        <v>0</v>
      </c>
    </row>
    <row r="2" customFormat="false" ht="12.75" hidden="false" customHeight="false" outlineLevel="0" collapsed="false">
      <c r="A2" s="3" t="s">
        <v>1</v>
      </c>
    </row>
    <row r="5" customFormat="false" ht="15.75" hidden="false" customHeight="false" outlineLevel="0" collapsed="false">
      <c r="A5" s="4" t="s">
        <v>2</v>
      </c>
    </row>
    <row r="6" customFormat="false" ht="12.75" hidden="false" customHeight="false" outlineLevel="0" collapsed="false">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row>
    <row r="7" customFormat="false" ht="12.75" hidden="false" customHeight="false" outlineLevel="0" collapsed="false">
      <c r="A7" s="3" t="s">
        <v>4</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row>
    <row r="8" customFormat="false" ht="12.75" hidden="false" customHeight="false" outlineLevel="0" collapsed="false">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row>
    <row r="9" customFormat="false" ht="12.75" hidden="false" customHeight="false" outlineLevel="0" collapsed="false">
      <c r="A9" s="3" t="s">
        <v>5</v>
      </c>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row>
    <row r="10" customFormat="false" ht="12.75" hidden="false" customHeight="false" outlineLevel="0" collapsed="false">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row>
    <row r="11" customFormat="false" ht="12.75" hidden="false" customHeight="false" outlineLevel="0" collapsed="false">
      <c r="A11" s="3" t="s">
        <v>6</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row>
    <row r="12" customFormat="false" ht="12.75" hidden="false" customHeight="fals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row>
    <row r="13" customFormat="false" ht="12.75" hidden="false" customHeight="false" outlineLevel="0" collapsed="false">
      <c r="A13" s="3" t="s">
        <v>7</v>
      </c>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row>
    <row r="14" customFormat="false" ht="12.75" hidden="false" customHeight="false" outlineLevel="0" collapsed="false">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row>
    <row r="15" customFormat="false" ht="12.75" hidden="false" customHeight="false" outlineLevel="0" collapsed="false">
      <c r="A15" s="3" t="s">
        <v>8</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row>
    <row r="16" customFormat="false" ht="12.75" hidden="false" customHeight="false" outlineLevel="0" collapsed="false">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row>
    <row r="17" customFormat="false" ht="12.75" hidden="false" customHeight="false" outlineLevel="0" collapsed="false">
      <c r="A17" s="3" t="s">
        <v>10</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row>
    <row r="18" customFormat="false" ht="12.75" hidden="false" customHeight="fals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row>
    <row r="19" customFormat="false" ht="12.75" hidden="false" customHeight="false" outlineLevel="0" collapsed="false">
      <c r="A19" s="3" t="s">
        <v>11</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row>
    <row r="20" customFormat="false" ht="12.75" hidden="false" customHeight="false" outlineLevel="0" collapsed="false">
      <c r="A20" s="3" t="s">
        <v>12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row>
    <row r="21" customFormat="false" ht="12.75" hidden="false" customHeight="false" outlineLevel="0" collapsed="false">
      <c r="A21" s="3" t="s">
        <v>13</v>
      </c>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row>
    <row r="22" customFormat="false" ht="12.75" hidden="false" customHeight="false" outlineLevel="0" collapsed="false">
      <c r="A22" s="3" t="s">
        <v>14</v>
      </c>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row>
    <row r="23" customFormat="false" ht="12.75" hidden="false" customHeight="false" outlineLevel="0" collapsed="false">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row>
    <row r="24" customFormat="false" ht="12.75" hidden="false" customHeight="false" outlineLevel="0" collapsed="false">
      <c r="A24" s="3" t="s">
        <v>15</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row>
    <row r="25" customFormat="false" ht="12.75" hidden="false" customHeight="false" outlineLevel="0" collapsed="false">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row>
    <row r="26" customFormat="false" ht="20.25" hidden="false" customHeight="false" outlineLevel="0" collapsed="false">
      <c r="A26" s="5" t="s">
        <v>16</v>
      </c>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row>
    <row r="27" customFormat="false" ht="12.75" hidden="false" customHeight="false" outlineLevel="0" collapsed="false">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row>
    <row r="28" customFormat="false" ht="15.75" hidden="false" customHeight="false" outlineLevel="0" collapsed="false">
      <c r="A28" s="4" t="s">
        <v>17</v>
      </c>
    </row>
    <row r="29" customFormat="false" ht="12.75" hidden="false" customHeight="false" outlineLevel="0" collapsed="false">
      <c r="A29" s="1" t="s">
        <v>18</v>
      </c>
      <c r="B29" s="2" t="s">
        <v>19</v>
      </c>
      <c r="C29" s="2" t="s">
        <v>20</v>
      </c>
      <c r="D29" s="2" t="s">
        <v>21</v>
      </c>
    </row>
    <row r="30" customFormat="false" ht="12.75" hidden="false" customHeight="false" outlineLevel="0" collapsed="false">
      <c r="C30" s="2" t="s">
        <v>22</v>
      </c>
    </row>
    <row r="32" customFormat="false" ht="12.75" hidden="false" customHeight="false" outlineLevel="0" collapsed="false">
      <c r="A32" s="1" t="s">
        <v>23</v>
      </c>
      <c r="B32" s="2" t="s">
        <v>24</v>
      </c>
      <c r="C32" s="6" t="s">
        <v>25</v>
      </c>
      <c r="D32" s="2" t="s">
        <v>26</v>
      </c>
    </row>
    <row r="33" customFormat="false" ht="12.75" hidden="false" customHeight="false" outlineLevel="0" collapsed="false">
      <c r="C33" s="6"/>
      <c r="D33" s="2" t="s">
        <v>27</v>
      </c>
    </row>
    <row r="34" customFormat="false" ht="12.75" hidden="false" customHeight="false" outlineLevel="0" collapsed="false">
      <c r="C34" s="6"/>
    </row>
    <row r="35" customFormat="false" ht="12.75" hidden="false" customHeight="false" outlineLevel="0" collapsed="false">
      <c r="C35" s="7"/>
    </row>
    <row r="38" customFormat="false" ht="12.75" hidden="false" customHeight="false" outlineLevel="0" collapsed="false">
      <c r="A38" s="1" t="s">
        <v>28</v>
      </c>
      <c r="B38" s="2" t="s">
        <v>29</v>
      </c>
      <c r="C38" s="2" t="s">
        <v>30</v>
      </c>
      <c r="D38" s="2" t="s">
        <v>31</v>
      </c>
    </row>
    <row r="39" customFormat="false" ht="12.75" hidden="false" customHeight="false" outlineLevel="0" collapsed="false">
      <c r="D39" s="2" t="s">
        <v>32</v>
      </c>
    </row>
    <row r="41" customFormat="false" ht="12.75" hidden="false" customHeight="false" outlineLevel="0" collapsed="false">
      <c r="A41" s="1" t="s">
        <v>33</v>
      </c>
      <c r="B41" s="2" t="s">
        <v>34</v>
      </c>
      <c r="C41" s="2" t="s">
        <v>30</v>
      </c>
      <c r="D41" s="2" t="s">
        <v>35</v>
      </c>
    </row>
    <row r="42" customFormat="false" ht="12.75" hidden="false" customHeight="false" outlineLevel="0" collapsed="false">
      <c r="B42" s="8"/>
    </row>
    <row r="43" customFormat="false" ht="12.75" hidden="false" customHeight="false" outlineLevel="0" collapsed="false">
      <c r="B43" s="8"/>
    </row>
    <row r="44" customFormat="false" ht="12.75" hidden="false" customHeight="false" outlineLevel="0" collapsed="false">
      <c r="A44" s="1" t="s">
        <v>36</v>
      </c>
      <c r="B44" s="2" t="s">
        <v>37</v>
      </c>
      <c r="C44" s="2" t="s">
        <v>30</v>
      </c>
      <c r="D44" s="2" t="s">
        <v>38</v>
      </c>
    </row>
    <row r="45" customFormat="false" ht="12.75" hidden="false" customHeight="false" outlineLevel="0" collapsed="false">
      <c r="B45" s="8"/>
      <c r="D45" s="2" t="s">
        <v>39</v>
      </c>
    </row>
    <row r="46" customFormat="false" ht="12.75" hidden="false" customHeight="false" outlineLevel="0" collapsed="false">
      <c r="B46" s="8"/>
      <c r="E46" s="3"/>
    </row>
    <row r="47" customFormat="false" ht="12.75" hidden="false" customHeight="false" outlineLevel="0" collapsed="false">
      <c r="A47" s="1" t="s">
        <v>40</v>
      </c>
      <c r="B47" s="2" t="s">
        <v>41</v>
      </c>
      <c r="C47" s="2" t="s">
        <v>30</v>
      </c>
      <c r="D47" s="2" t="s">
        <v>42</v>
      </c>
    </row>
    <row r="48" customFormat="false" ht="12.75" hidden="false" customHeight="false" outlineLevel="0" collapsed="false">
      <c r="B48" s="8"/>
      <c r="E48" s="3"/>
    </row>
    <row r="49" customFormat="false" ht="12.75" hidden="false" customHeight="false" outlineLevel="0" collapsed="false">
      <c r="A49" s="9" t="s">
        <v>43</v>
      </c>
      <c r="B49" s="10" t="s">
        <v>29</v>
      </c>
      <c r="C49" s="10" t="s">
        <v>30</v>
      </c>
      <c r="D49" s="10" t="s">
        <v>44</v>
      </c>
      <c r="E49" s="10"/>
      <c r="F49" s="10"/>
      <c r="G49" s="10"/>
      <c r="H49" s="10"/>
      <c r="I49" s="10"/>
      <c r="J49" s="10"/>
      <c r="K49" s="10"/>
      <c r="L49" s="10"/>
    </row>
    <row r="51" customFormat="false" ht="12.75" hidden="false" customHeight="false" outlineLevel="0" collapsed="false">
      <c r="A51" s="1" t="s">
        <v>45</v>
      </c>
      <c r="B51" s="2" t="s">
        <v>46</v>
      </c>
      <c r="C51" s="7" t="s">
        <v>47</v>
      </c>
      <c r="D51" s="11" t="s">
        <v>48</v>
      </c>
      <c r="E51" s="11"/>
      <c r="F51" s="11"/>
      <c r="G51" s="11"/>
      <c r="H51" s="11"/>
      <c r="I51" s="11"/>
      <c r="J51" s="11"/>
      <c r="K51" s="11"/>
      <c r="L51" s="11"/>
      <c r="M51" s="11"/>
      <c r="N51" s="11"/>
    </row>
    <row r="52" customFormat="false" ht="12.75" hidden="false" customHeight="false" outlineLevel="0" collapsed="false">
      <c r="B52" s="3"/>
    </row>
    <row r="53" customFormat="false" ht="12.75" hidden="false" customHeight="false" outlineLevel="0" collapsed="false">
      <c r="C53" s="7"/>
      <c r="D53" s="7" t="s">
        <v>49</v>
      </c>
      <c r="E53" s="7"/>
      <c r="F53" s="7"/>
      <c r="G53" s="7"/>
      <c r="H53" s="7"/>
    </row>
    <row r="54" customFormat="false" ht="12.75" hidden="false" customHeight="false" outlineLevel="0" collapsed="false">
      <c r="C54" s="12"/>
      <c r="E54" s="3"/>
    </row>
    <row r="55" customFormat="false" ht="12.75" hidden="false" customHeight="false" outlineLevel="0" collapsed="false">
      <c r="A55" s="1" t="s">
        <v>50</v>
      </c>
      <c r="B55" s="2" t="s">
        <v>51</v>
      </c>
      <c r="C55" s="2" t="s">
        <v>30</v>
      </c>
      <c r="D55" s="2" t="s">
        <v>52</v>
      </c>
    </row>
    <row r="56" customFormat="false" ht="12.75" hidden="false" customHeight="false" outlineLevel="0" collapsed="false">
      <c r="E56" s="3"/>
    </row>
    <row r="58" customFormat="false" ht="12.75" hidden="false" customHeight="false" outlineLevel="0" collapsed="false">
      <c r="A58" s="1" t="s">
        <v>53</v>
      </c>
      <c r="B58" s="2" t="s">
        <v>54</v>
      </c>
      <c r="C58" s="2" t="s">
        <v>30</v>
      </c>
      <c r="D58" s="2" t="s">
        <v>55</v>
      </c>
    </row>
    <row r="59" customFormat="false" ht="12.75" hidden="false" customHeight="false" outlineLevel="0" collapsed="false">
      <c r="D59" s="2" t="s">
        <v>56</v>
      </c>
    </row>
    <row r="60" customFormat="false" ht="12.75" hidden="false" customHeight="false" outlineLevel="0" collapsed="false">
      <c r="B60" s="8"/>
      <c r="E60" s="3"/>
    </row>
    <row r="61" customFormat="false" ht="12.75" hidden="false" customHeight="false" outlineLevel="0" collapsed="false">
      <c r="B61" s="8"/>
      <c r="D61" s="13" t="s">
        <v>57</v>
      </c>
      <c r="E61" s="13"/>
      <c r="F61" s="13"/>
      <c r="G61" s="13"/>
      <c r="H61" s="13"/>
      <c r="I61" s="13"/>
      <c r="J61" s="13"/>
    </row>
    <row r="62" customFormat="false" ht="12.75" hidden="false" customHeight="false" outlineLevel="0" collapsed="false">
      <c r="B62" s="8"/>
      <c r="D62" s="13"/>
      <c r="E62" s="13"/>
      <c r="F62" s="13"/>
      <c r="G62" s="13"/>
      <c r="H62" s="13"/>
      <c r="I62" s="13"/>
      <c r="J62" s="13"/>
    </row>
    <row r="63" customFormat="false" ht="12.75" hidden="false" customHeight="false" outlineLevel="0" collapsed="false">
      <c r="B63" s="8"/>
      <c r="D63" s="11" t="s">
        <v>58</v>
      </c>
      <c r="E63" s="11"/>
      <c r="F63" s="11"/>
      <c r="G63" s="11"/>
      <c r="H63" s="11"/>
    </row>
    <row r="64" customFormat="false" ht="12.75" hidden="false" customHeight="false" outlineLevel="0" collapsed="false">
      <c r="B64" s="8"/>
      <c r="D64" s="2" t="s">
        <v>59</v>
      </c>
      <c r="H64" s="2" t="s">
        <v>60</v>
      </c>
    </row>
    <row r="65" customFormat="false" ht="12.75" hidden="false" customHeight="false" outlineLevel="0" collapsed="false">
      <c r="D65" s="2" t="s">
        <v>61</v>
      </c>
    </row>
    <row r="66" customFormat="false" ht="12.75" hidden="false" customHeight="false" outlineLevel="0" collapsed="false">
      <c r="D66" s="2" t="s">
        <v>62</v>
      </c>
    </row>
    <row r="68" customFormat="false" ht="12.75" hidden="false" customHeight="false" outlineLevel="0" collapsed="false">
      <c r="A68" s="1" t="s">
        <v>63</v>
      </c>
      <c r="B68" s="2" t="s">
        <v>64</v>
      </c>
      <c r="C68" s="6" t="s">
        <v>25</v>
      </c>
      <c r="D68" s="2" t="s">
        <v>65</v>
      </c>
    </row>
    <row r="69" customFormat="false" ht="12.75" hidden="false" customHeight="false" outlineLevel="0" collapsed="false">
      <c r="B69" s="3"/>
    </row>
    <row r="70" customFormat="false" ht="12.75" hidden="false" customHeight="false" outlineLevel="0" collapsed="false">
      <c r="A70" s="1" t="s">
        <v>66</v>
      </c>
      <c r="B70" s="2" t="s">
        <v>67</v>
      </c>
      <c r="C70" s="2" t="s">
        <v>30</v>
      </c>
      <c r="D70" s="2" t="s">
        <v>68</v>
      </c>
      <c r="G70" s="8"/>
    </row>
    <row r="71" customFormat="false" ht="12.75" hidden="false" customHeight="false" outlineLevel="0" collapsed="false">
      <c r="G71" s="8"/>
    </row>
    <row r="72" customFormat="false" ht="12.75" hidden="false" customHeight="false" outlineLevel="0" collapsed="false">
      <c r="A72" s="1" t="s">
        <v>69</v>
      </c>
      <c r="B72" s="2" t="s">
        <v>70</v>
      </c>
      <c r="C72" s="7" t="s">
        <v>71</v>
      </c>
      <c r="D72" s="2" t="s">
        <v>72</v>
      </c>
    </row>
    <row r="74" customFormat="false" ht="12.75" hidden="false" customHeight="false" outlineLevel="0" collapsed="false">
      <c r="A74" s="1" t="s">
        <v>69</v>
      </c>
      <c r="B74" s="2" t="s">
        <v>70</v>
      </c>
      <c r="C74" s="6" t="s">
        <v>25</v>
      </c>
      <c r="D74" s="2" t="s">
        <v>73</v>
      </c>
    </row>
    <row r="76" customFormat="false" ht="12.75" hidden="false" customHeight="false" outlineLevel="0" collapsed="false">
      <c r="C76" s="2" t="s">
        <v>30</v>
      </c>
      <c r="D76" s="10" t="s">
        <v>74</v>
      </c>
      <c r="E76" s="10"/>
      <c r="F76" s="10"/>
      <c r="G76" s="10"/>
      <c r="H76" s="10"/>
      <c r="I76" s="10"/>
    </row>
    <row r="78" customFormat="false" ht="12.75" hidden="false" customHeight="false" outlineLevel="0" collapsed="false">
      <c r="C78" s="2" t="s">
        <v>30</v>
      </c>
      <c r="D78" s="2" t="s">
        <v>75</v>
      </c>
    </row>
    <row r="81" customFormat="false" ht="20.25" hidden="false" customHeight="false" outlineLevel="0" collapsed="false">
      <c r="A81" s="14" t="s">
        <v>76</v>
      </c>
      <c r="B81" s="11"/>
      <c r="C81" s="11"/>
      <c r="D81" s="11"/>
      <c r="E81" s="11"/>
      <c r="F81" s="11"/>
      <c r="G81" s="11"/>
      <c r="H81" s="11"/>
      <c r="I81" s="11"/>
      <c r="J81" s="11"/>
      <c r="K81" s="11"/>
    </row>
    <row r="83" customFormat="false" ht="12.75" hidden="false" customHeight="false" outlineLevel="0" collapsed="false">
      <c r="A83" s="3"/>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N1344"/>
  <sheetViews>
    <sheetView showFormulas="false" showGridLines="false" showRowColHeaders="true" showZeros="true" rightToLeft="false" tabSelected="true" showOutlineSymbols="false" defaultGridColor="true" view="normal" topLeftCell="A1" colorId="64" zoomScale="75" zoomScaleNormal="75" zoomScalePageLayoutView="100" workbookViewId="0">
      <selection pane="topLeft" activeCell="E21" activeCellId="0" sqref="E21"/>
    </sheetView>
  </sheetViews>
  <sheetFormatPr defaultColWidth="9.0546875" defaultRowHeight="12.75" customHeight="true" zeroHeight="false" outlineLevelRow="0" outlineLevelCol="0"/>
  <cols>
    <col collapsed="false" customWidth="true" hidden="false" outlineLevel="0" max="1" min="1" style="0" width="19.99"/>
    <col collapsed="false" customWidth="true" hidden="false" outlineLevel="0" max="2" min="2" style="0" width="11.99"/>
    <col collapsed="false" customWidth="true" hidden="false" outlineLevel="0" max="3" min="3" style="0" width="7.7"/>
    <col collapsed="false" customWidth="true" hidden="false" outlineLevel="0" max="4" min="4" style="0" width="10.71"/>
    <col collapsed="false" customWidth="true" hidden="false" outlineLevel="0" max="5" min="5" style="0" width="15.41"/>
    <col collapsed="false" customWidth="true" hidden="false" outlineLevel="0" max="6" min="6" style="0" width="12.85"/>
    <col collapsed="false" customWidth="true" hidden="false" outlineLevel="0" max="7" min="7" style="0" width="16.7"/>
    <col collapsed="false" customWidth="true" hidden="false" outlineLevel="0" max="8" min="8" style="0" width="9.41"/>
    <col collapsed="false" customWidth="true" hidden="false" outlineLevel="0" max="9" min="9" style="0" width="8.85"/>
    <col collapsed="false" customWidth="true" hidden="false" outlineLevel="0" max="10" min="10" style="0" width="9.99"/>
    <col collapsed="false" customWidth="true" hidden="false" outlineLevel="0" max="11" min="11" style="0" width="8.85"/>
    <col collapsed="false" customWidth="true" hidden="false" outlineLevel="0" max="13" min="13" style="0" width="8.7"/>
    <col collapsed="false" customWidth="true" hidden="true" outlineLevel="0" max="15" min="14" style="0" width="7.7"/>
    <col collapsed="false" customWidth="true" hidden="true" outlineLevel="0" max="16" min="16" style="0" width="9.99"/>
    <col collapsed="false" customWidth="true" hidden="true" outlineLevel="0" max="18" min="17" style="0" width="7.7"/>
    <col collapsed="false" customWidth="true" hidden="true" outlineLevel="0" max="19" min="19" style="0" width="5.99"/>
    <col collapsed="false" customWidth="true" hidden="true" outlineLevel="0" max="20" min="20" style="0" width="6.28"/>
    <col collapsed="false" customWidth="true" hidden="true" outlineLevel="0" max="21" min="21" style="0" width="6.7"/>
    <col collapsed="false" customWidth="false" hidden="true" outlineLevel="0" max="35" min="22" style="0" width="9.06"/>
    <col collapsed="false" customWidth="true" hidden="true" outlineLevel="0" max="36" min="36" style="0" width="10.85"/>
    <col collapsed="false" customWidth="false" hidden="true" outlineLevel="0" max="37" min="37" style="0" width="9.06"/>
  </cols>
  <sheetData>
    <row r="1" customFormat="false" ht="14.25" hidden="false" customHeight="true" outlineLevel="0" collapsed="false">
      <c r="A1" s="15" t="s">
        <v>77</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7"/>
    </row>
    <row r="2" customFormat="false" ht="12.75" hidden="false" customHeight="true" outlineLevel="0" collapsed="false">
      <c r="A2" s="18"/>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20"/>
    </row>
    <row r="3" customFormat="false" ht="20.25" hidden="false" customHeight="false" outlineLevel="0" collapsed="false">
      <c r="A3" s="21"/>
      <c r="B3" s="22"/>
      <c r="C3" s="22"/>
      <c r="D3" s="23" t="s">
        <v>78</v>
      </c>
      <c r="E3" s="24"/>
      <c r="F3" s="24"/>
      <c r="G3" s="24"/>
      <c r="H3" s="24"/>
      <c r="I3" s="25" t="s">
        <v>79</v>
      </c>
      <c r="J3" s="24"/>
      <c r="K3" s="24"/>
      <c r="L3" s="24"/>
      <c r="M3" s="24"/>
      <c r="N3" s="26"/>
      <c r="O3" s="26"/>
      <c r="P3" s="26"/>
      <c r="Q3" s="26"/>
      <c r="R3" s="26"/>
      <c r="S3" s="19"/>
      <c r="T3" s="19"/>
      <c r="U3" s="19"/>
      <c r="V3" s="19"/>
      <c r="W3" s="19"/>
      <c r="X3" s="19"/>
      <c r="Y3" s="19"/>
      <c r="Z3" s="19"/>
      <c r="AA3" s="19"/>
      <c r="AB3" s="19"/>
      <c r="AC3" s="19"/>
      <c r="AD3" s="19"/>
      <c r="AE3" s="19"/>
      <c r="AF3" s="19"/>
      <c r="AG3" s="19"/>
      <c r="AH3" s="19"/>
      <c r="AI3" s="19"/>
      <c r="AJ3" s="19"/>
      <c r="AK3" s="19"/>
      <c r="AL3" s="19"/>
      <c r="AM3" s="19"/>
      <c r="AN3" s="20"/>
    </row>
    <row r="4" customFormat="false" ht="15.75" hidden="false" customHeight="false" outlineLevel="0" collapsed="false">
      <c r="A4" s="27"/>
      <c r="B4" s="28"/>
      <c r="C4" s="28"/>
      <c r="D4" s="29" t="s">
        <v>80</v>
      </c>
      <c r="E4" s="26"/>
      <c r="F4" s="26"/>
      <c r="G4" s="26"/>
      <c r="H4" s="30"/>
      <c r="I4" s="25" t="s">
        <v>81</v>
      </c>
      <c r="J4" s="26"/>
      <c r="K4" s="26"/>
      <c r="L4" s="26"/>
      <c r="M4" s="26"/>
      <c r="N4" s="26"/>
      <c r="O4" s="26"/>
      <c r="P4" s="26"/>
      <c r="Q4" s="26"/>
      <c r="R4" s="26"/>
      <c r="S4" s="19"/>
      <c r="T4" s="19"/>
      <c r="U4" s="19"/>
      <c r="V4" s="19"/>
      <c r="W4" s="19"/>
      <c r="X4" s="19"/>
      <c r="Y4" s="19"/>
      <c r="Z4" s="19"/>
      <c r="AA4" s="19"/>
      <c r="AB4" s="19"/>
      <c r="AC4" s="19"/>
      <c r="AD4" s="19"/>
      <c r="AE4" s="19"/>
      <c r="AF4" s="19"/>
      <c r="AG4" s="19"/>
      <c r="AH4" s="19"/>
      <c r="AI4" s="19"/>
      <c r="AJ4" s="19"/>
      <c r="AK4" s="19"/>
      <c r="AL4" s="19"/>
      <c r="AM4" s="19"/>
      <c r="AN4" s="20"/>
    </row>
    <row r="5" customFormat="false" ht="12.75" hidden="false" customHeight="false" outlineLevel="0" collapsed="false">
      <c r="A5" s="31"/>
      <c r="B5" s="26"/>
      <c r="C5" s="26"/>
      <c r="D5" s="26"/>
      <c r="E5" s="26"/>
      <c r="F5" s="26"/>
      <c r="G5" s="26"/>
      <c r="H5" s="26"/>
      <c r="I5" s="26"/>
      <c r="J5" s="26"/>
      <c r="K5" s="26"/>
      <c r="L5" s="26"/>
      <c r="M5" s="26"/>
      <c r="N5" s="26"/>
      <c r="O5" s="26"/>
      <c r="P5" s="26"/>
      <c r="Q5" s="26"/>
      <c r="R5" s="26"/>
      <c r="S5" s="19"/>
      <c r="T5" s="19"/>
      <c r="U5" s="19"/>
      <c r="V5" s="19"/>
      <c r="W5" s="19"/>
      <c r="X5" s="19"/>
      <c r="Y5" s="19"/>
      <c r="Z5" s="19"/>
      <c r="AA5" s="19"/>
      <c r="AB5" s="19"/>
      <c r="AC5" s="19"/>
      <c r="AD5" s="19"/>
      <c r="AE5" s="19"/>
      <c r="AF5" s="19"/>
      <c r="AG5" s="19"/>
      <c r="AH5" s="19"/>
      <c r="AI5" s="19"/>
      <c r="AJ5" s="19"/>
      <c r="AK5" s="19"/>
      <c r="AL5" s="19"/>
      <c r="AM5" s="19"/>
      <c r="AN5" s="20"/>
    </row>
    <row r="6" customFormat="false" ht="15.75" hidden="false" customHeight="false" outlineLevel="0" collapsed="false">
      <c r="A6" s="31"/>
      <c r="B6" s="26"/>
      <c r="C6" s="26"/>
      <c r="D6" s="32"/>
      <c r="E6" s="32"/>
      <c r="F6" s="32"/>
      <c r="G6" s="33" t="s">
        <v>82</v>
      </c>
      <c r="H6" s="34"/>
      <c r="I6" s="34" t="n">
        <v>75</v>
      </c>
      <c r="J6" s="34"/>
      <c r="K6" s="34"/>
      <c r="L6" s="34"/>
      <c r="M6" s="34"/>
      <c r="N6" s="34"/>
      <c r="O6" s="26"/>
      <c r="P6" s="26"/>
      <c r="Q6" s="26"/>
      <c r="R6" s="26"/>
      <c r="S6" s="19"/>
      <c r="T6" s="19"/>
      <c r="U6" s="19"/>
      <c r="V6" s="19"/>
      <c r="W6" s="19"/>
      <c r="X6" s="19"/>
      <c r="Y6" s="19"/>
      <c r="Z6" s="19"/>
      <c r="AA6" s="19"/>
      <c r="AB6" s="19"/>
      <c r="AC6" s="19"/>
      <c r="AD6" s="19"/>
      <c r="AE6" s="19"/>
      <c r="AF6" s="19"/>
      <c r="AG6" s="19"/>
      <c r="AH6" s="19"/>
      <c r="AI6" s="19"/>
      <c r="AJ6" s="19"/>
      <c r="AK6" s="19"/>
      <c r="AL6" s="19"/>
      <c r="AM6" s="19"/>
      <c r="AN6" s="20"/>
    </row>
    <row r="7" customFormat="false" ht="15.75" hidden="false" customHeight="false" outlineLevel="0" collapsed="false">
      <c r="A7" s="31"/>
      <c r="B7" s="26"/>
      <c r="C7" s="26"/>
      <c r="D7" s="32"/>
      <c r="E7" s="32"/>
      <c r="F7" s="32"/>
      <c r="G7" s="33" t="s">
        <v>83</v>
      </c>
      <c r="H7" s="34"/>
      <c r="I7" s="34"/>
      <c r="J7" s="34"/>
      <c r="K7" s="34"/>
      <c r="L7" s="34"/>
      <c r="M7" s="34"/>
      <c r="N7" s="26"/>
      <c r="O7" s="26"/>
      <c r="P7" s="26"/>
      <c r="Q7" s="26"/>
      <c r="R7" s="26"/>
      <c r="S7" s="19"/>
      <c r="T7" s="19"/>
      <c r="U7" s="19"/>
      <c r="V7" s="19"/>
      <c r="W7" s="19"/>
      <c r="X7" s="19"/>
      <c r="Y7" s="19"/>
      <c r="Z7" s="19"/>
      <c r="AA7" s="19"/>
      <c r="AB7" s="19"/>
      <c r="AC7" s="19"/>
      <c r="AD7" s="19"/>
      <c r="AE7" s="19"/>
      <c r="AF7" s="19"/>
      <c r="AG7" s="19"/>
      <c r="AH7" s="19"/>
      <c r="AI7" s="19"/>
      <c r="AJ7" s="19"/>
      <c r="AK7" s="19"/>
      <c r="AL7" s="19"/>
      <c r="AM7" s="19"/>
      <c r="AN7" s="20"/>
    </row>
    <row r="8" customFormat="false" ht="15.75" hidden="false" customHeight="false" outlineLevel="0" collapsed="false">
      <c r="A8" s="35" t="s">
        <v>84</v>
      </c>
      <c r="B8" s="36" t="s">
        <v>85</v>
      </c>
      <c r="C8" s="37"/>
      <c r="D8" s="19"/>
      <c r="E8" s="26"/>
      <c r="F8" s="26"/>
      <c r="G8" s="38" t="s">
        <v>86</v>
      </c>
      <c r="H8" s="34"/>
      <c r="I8" s="34"/>
      <c r="J8" s="34"/>
      <c r="K8" s="34"/>
      <c r="L8" s="34"/>
      <c r="M8" s="34"/>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20"/>
    </row>
    <row r="9" customFormat="false" ht="12.75" hidden="false" customHeight="false" outlineLevel="0" collapsed="false">
      <c r="A9" s="31"/>
      <c r="B9" s="39" t="str">
        <f aca="false">IF(OR(B8="",B8=" "),"Enter Your Registrant Name","")</f>
        <v/>
      </c>
      <c r="C9" s="26"/>
      <c r="D9" s="19"/>
      <c r="E9" s="26"/>
      <c r="F9" s="26"/>
      <c r="G9" s="19"/>
      <c r="H9" s="19"/>
      <c r="I9" s="19"/>
      <c r="J9" s="19"/>
      <c r="K9" s="19"/>
      <c r="L9" s="19"/>
      <c r="M9" s="19"/>
      <c r="N9" s="26"/>
      <c r="O9" s="26"/>
      <c r="P9" s="26"/>
      <c r="Q9" s="26"/>
      <c r="R9" s="26"/>
      <c r="S9" s="19"/>
      <c r="T9" s="19"/>
      <c r="U9" s="19"/>
      <c r="V9" s="19"/>
      <c r="W9" s="19"/>
      <c r="X9" s="19"/>
      <c r="Y9" s="19"/>
      <c r="Z9" s="40"/>
      <c r="AA9" s="19"/>
      <c r="AB9" s="19"/>
      <c r="AC9" s="19"/>
      <c r="AD9" s="19"/>
      <c r="AE9" s="19"/>
      <c r="AF9" s="19"/>
      <c r="AG9" s="19"/>
      <c r="AH9" s="19"/>
      <c r="AI9" s="19"/>
      <c r="AJ9" s="19"/>
      <c r="AK9" s="19"/>
      <c r="AL9" s="19"/>
      <c r="AM9" s="19"/>
      <c r="AN9" s="20"/>
    </row>
    <row r="10" customFormat="false" ht="12.75" hidden="false" customHeight="false" outlineLevel="0" collapsed="false">
      <c r="A10" s="35" t="s">
        <v>87</v>
      </c>
      <c r="B10" s="41" t="n">
        <v>37215</v>
      </c>
      <c r="C10" s="26"/>
      <c r="D10" s="19" t="s">
        <v>88</v>
      </c>
      <c r="E10" s="42" t="n">
        <v>1</v>
      </c>
      <c r="F10" s="30"/>
      <c r="G10" s="33" t="s">
        <v>89</v>
      </c>
      <c r="H10" s="43" t="str">
        <f aca="false">IF(-H6+SUMIF($D$17:$D$33,"=ROS",H$17:H$33)+SUMIF($D$17:$D$33,"=HQ",H$17:H$33)+SUMIF($D$17:$D$33,"=PJM",H$17:H$33)+SUMIF($D$17:$D$33,"=OH",H$17:H$33)+SUMIF($D$17:$D$33,"=NE",H$17:H$33)=0,"Even",-H6+SUMIF($D$17:$D$33,"=ROS",H$17:H$33)+SUMIF($D$17:$D$33,"=HQ",H$17:H$33)+SUMIF($D$17:$D$33,"=PJM",H$17:H$33)+SUMIF($D$17:$D$33,"=OH",H$17:H$33)+SUMIF($D$17:$D$33,"=NE",H$17:H$33))</f>
        <v>Even</v>
      </c>
      <c r="I10" s="43" t="str">
        <f aca="false">IF(-I6+SUMIF($D$17:$D$33,"=ROS",I$17:I$33)+SUMIF($D$17:$D$33,"=HQ",I$17:I$33)+SUMIF($D$17:$D$33,"=PJM",I$17:I$33)+SUMIF($D$17:$D$33,"=OH",I$17:I$33)+SUMIF($D$17:$D$33,"=NE",I$17:I$33)=0,"Even",-I6+SUMIF($D$17:$D$33,"=ROS",I$17:I$33)+SUMIF($D$17:$D$33,"=HQ",I$17:I$33)+SUMIF($D$17:$D$33,"=PJM",I$17:I$33)+SUMIF($D$17:$D$33,"=OH",I$17:I$33)+SUMIF($D$17:$D$33,"=NE",I$17:I$33))</f>
        <v>Even</v>
      </c>
      <c r="J10" s="43" t="str">
        <f aca="false">IF(-J6+SUMIF($D$17:$D$33,"=ROS",J$17:J$33)+SUMIF($D$17:$D$33,"=HQ",J$17:J$33)+SUMIF($D$17:$D$33,"=PJM",J$17:J$33)+SUMIF($D$17:$D$33,"=OH",J$17:J$33)+SUMIF($D$17:$D$33,"=NE",J$17:J$33)=0,"Even",-J6+SUMIF($D$17:$D$33,"=ROS",J$17:J$33)+SUMIF($D$17:$D$33,"=HQ",J$17:J$33)+SUMIF($D$17:$D$33,"=PJM",J$17:J$33)+SUMIF($D$17:$D$33,"=OH",J$17:J$33)+SUMIF($D$17:$D$33,"=NE",J$17:J$33))</f>
        <v>Even</v>
      </c>
      <c r="K10" s="43" t="str">
        <f aca="false">IF(-K6+SUMIF($D$17:$D$33,"=ROS",K$17:K$33)+SUMIF($D$17:$D$33,"=HQ",K$17:K$33)+SUMIF($D$17:$D$33,"=PJM",K$17:K$33)+SUMIF($D$17:$D$33,"=OH",K$17:K$33)+SUMIF($D$17:$D$33,"=NE",K$17:K$33)=0,"Even",-K6+SUMIF($D$17:$D$33,"=ROS",K$17:K$33)+SUMIF($D$17:$D$33,"=HQ",K$17:K$33)+SUMIF($D$17:$D$33,"=PJM",K$17:K$33)+SUMIF($D$17:$D$33,"=OH",K$17:K$33)+SUMIF($D$17:$D$33,"=NE",K$17:K$33))</f>
        <v>Even</v>
      </c>
      <c r="L10" s="43" t="str">
        <f aca="false">IF(-L6+SUMIF($D$17:$D$33,"=ROS",L$17:L$33)+SUMIF($D$17:$D$33,"=HQ",L$17:L$33)+SUMIF($D$17:$D$33,"=PJM",L$17:L$33)+SUMIF($D$17:$D$33,"=OH",L$17:L$33)+SUMIF($D$17:$D$33,"=NE",L$17:L$33)=0,"Even",-L6+SUMIF($D$17:$D$33,"=ROS",L$17:L$33)+SUMIF($D$17:$D$33,"=HQ",L$17:L$33)+SUMIF($D$17:$D$33,"=PJM",L$17:L$33)+SUMIF($D$17:$D$33,"=OH",L$17:L$33)+SUMIF($D$17:$D$33,"=NE",L$17:L$33))</f>
        <v>Even</v>
      </c>
      <c r="M10" s="43" t="str">
        <f aca="false">IF(-M6+SUMIF($D$17:$D$33,"=ROS",M$17:M$33)+SUMIF($D$17:$D$33,"=HQ",M$17:M$33)+SUMIF($D$17:$D$33,"=PJM",M$17:M$33)+SUMIF($D$17:$D$33,"=OH",M$17:M$33)+SUMIF($D$17:$D$33,"=NE",M$17:M$33)=0,"Even",-M6+SUMIF($D$17:$D$33,"=ROS",M$17:M$33)+SUMIF($D$17:$D$33,"=HQ",M$17:M$33)+SUMIF($D$17:$D$33,"=PJM",M$17:M$33)+SUMIF($D$17:$D$33,"=OH",M$17:M$33)+SUMIF($D$17:$D$33,"=NE",M$17:M$33))</f>
        <v>Even</v>
      </c>
      <c r="N10" s="44" t="n">
        <f aca="false">-N6+SUMIF($D$17:$D$33,"=ROS",N$17:N$33)+SUMIF($D$17:$D$33,"=HQ",N$17:N$33)+SUMIF($D$17:$D$33,"=PJM",N$17:N$33)+SUMIF($D$17:$D$33,"=OH",N$17:N$33)+SUMIF($D$17:$D$33,"=NE",N$17:N$33)</f>
        <v>20</v>
      </c>
      <c r="O10" s="26"/>
      <c r="P10" s="26"/>
      <c r="Q10" s="26"/>
      <c r="R10" s="26"/>
      <c r="S10" s="19"/>
      <c r="T10" s="19"/>
      <c r="U10" s="19"/>
      <c r="V10" s="19"/>
      <c r="W10" s="19"/>
      <c r="X10" s="19"/>
      <c r="Y10" s="19"/>
      <c r="Z10" s="19"/>
      <c r="AA10" s="19"/>
      <c r="AB10" s="19"/>
      <c r="AC10" s="19"/>
      <c r="AD10" s="19"/>
      <c r="AE10" s="19"/>
      <c r="AF10" s="19"/>
      <c r="AG10" s="19"/>
      <c r="AH10" s="19"/>
      <c r="AI10" s="19"/>
      <c r="AJ10" s="19"/>
      <c r="AK10" s="19"/>
      <c r="AL10" s="19"/>
      <c r="AM10" s="19"/>
      <c r="AN10" s="20"/>
    </row>
    <row r="11" customFormat="false" ht="12.75" hidden="false" customHeight="false" outlineLevel="0" collapsed="false">
      <c r="A11" s="31"/>
      <c r="B11" s="39" t="str">
        <f aca="false">IF(OR(B10="",B10=" "),"Enter Date","")</f>
        <v/>
      </c>
      <c r="C11" s="26"/>
      <c r="D11" s="19"/>
      <c r="E11" s="39" t="str">
        <f aca="false">IF(OR(E10&lt;1,E10&gt;10),"Enter a number between 1 and 10 in cell above","")</f>
        <v/>
      </c>
      <c r="F11" s="39"/>
      <c r="G11" s="33" t="s">
        <v>90</v>
      </c>
      <c r="H11" s="43" t="str">
        <f aca="false">IF(-H7+SUMIF($D$17:$D$33,"=NYC",H$17:H$33)=0,"Even",-H7+SUMIF($D$17:$D$33,"=NYC",H$17:H$33))</f>
        <v>Even</v>
      </c>
      <c r="I11" s="43" t="str">
        <f aca="false">IF(-I7+SUMIF($D$17:$D$33,"=NYC",I$17:I$33)=0,"Even",-I7+SUMIF($D$17:$D$33,"=NYC",I$17:I$33))</f>
        <v>Even</v>
      </c>
      <c r="J11" s="43" t="str">
        <f aca="false">IF(-J7+SUMIF($D$17:$D$33,"=NYC",J$17:J$33)=0,"Even",-J7+SUMIF($D$17:$D$33,"=NYC",J$17:J$33))</f>
        <v>Even</v>
      </c>
      <c r="K11" s="43" t="str">
        <f aca="false">IF(-K7+SUMIF($D$17:$D$33,"=NYC",K$17:K$33)=0,"Even",-K7+SUMIF($D$17:$D$33,"=NYC",K$17:K$33))</f>
        <v>Even</v>
      </c>
      <c r="L11" s="43" t="str">
        <f aca="false">IF(-L7+SUMIF($D$17:$D$33,"=NYC",L$17:L$33)=0,"Even",-L7+SUMIF($D$17:$D$33,"=NYC",L$17:L$33))</f>
        <v>Even</v>
      </c>
      <c r="M11" s="43" t="str">
        <f aca="false">IF(-M7+SUMIF($D$17:$D$33,"=NYC",M$17:M$33)=0,"Even",-M7+SUMIF($D$17:$D$33,"=NYC",M$17:M$33))</f>
        <v>Even</v>
      </c>
      <c r="N11" s="44" t="n">
        <f aca="false">-N7+SUMIF($D$17:$D$33,"=NYC",N$17:N$33)</f>
        <v>0</v>
      </c>
      <c r="O11" s="45"/>
      <c r="P11" s="45"/>
      <c r="Q11" s="45"/>
      <c r="R11" s="45"/>
      <c r="S11" s="19"/>
      <c r="T11" s="19"/>
      <c r="U11" s="19"/>
      <c r="V11" s="19"/>
      <c r="W11" s="19"/>
      <c r="X11" s="19"/>
      <c r="Y11" s="19"/>
      <c r="Z11" s="19"/>
      <c r="AA11" s="19"/>
      <c r="AB11" s="19"/>
      <c r="AC11" s="19"/>
      <c r="AD11" s="19"/>
      <c r="AE11" s="19"/>
      <c r="AF11" s="19"/>
      <c r="AG11" s="19"/>
      <c r="AH11" s="19"/>
      <c r="AI11" s="19"/>
      <c r="AJ11" s="19"/>
      <c r="AK11" s="19"/>
      <c r="AL11" s="19"/>
      <c r="AM11" s="19"/>
      <c r="AN11" s="20"/>
    </row>
    <row r="12" customFormat="false" ht="13.5" hidden="false" customHeight="false" outlineLevel="0" collapsed="false">
      <c r="A12" s="35" t="s">
        <v>91</v>
      </c>
      <c r="B12" s="46" t="s">
        <v>92</v>
      </c>
      <c r="C12" s="37"/>
      <c r="D12" s="19"/>
      <c r="E12" s="26"/>
      <c r="F12" s="26"/>
      <c r="G12" s="38" t="s">
        <v>93</v>
      </c>
      <c r="H12" s="43" t="str">
        <f aca="false">IF(-H8+SUMIF($D$17:$D$33,"=LI",H$17:H$33)=0,"Even",-H8+SUMIF($D$17:$D$33,"=LI",H$17:H$33))</f>
        <v>Even</v>
      </c>
      <c r="I12" s="43" t="str">
        <f aca="false">IF(-I8+SUMIF($D$17:$D$33,"=LI",I$17:I$33)=0,"Even",-I8+SUMIF($D$17:$D$33,"=LI",I$17:I$33))</f>
        <v>Even</v>
      </c>
      <c r="J12" s="43" t="str">
        <f aca="false">IF(-J8+SUMIF($D$17:$D$33,"=LI",J$17:J$33)=0,"Even",-J8+SUMIF($D$17:$D$33,"=LI",J$17:J$33))</f>
        <v>Even</v>
      </c>
      <c r="K12" s="43" t="str">
        <f aca="false">IF(-K8+SUMIF($D$17:$D$33,"=LI",K$17:K$33)=0,"Even",-K8+SUMIF($D$17:$D$33,"=LI",K$17:K$33))</f>
        <v>Even</v>
      </c>
      <c r="L12" s="43" t="str">
        <f aca="false">IF(-L8+SUMIF($D$17:$D$33,"=LI",L$17:L$33)=0,"Even",-L8+SUMIF($D$17:$D$33,"=LI",L$17:L$33))</f>
        <v>Even</v>
      </c>
      <c r="M12" s="43" t="str">
        <f aca="false">IF(-M8+SUMIF($D$17:$D$33,"=LI",M$17:M$33)=0,"Even",-M8+SUMIF($D$17:$D$33,"=LI",M$17:M$33))</f>
        <v>Even</v>
      </c>
      <c r="N12" s="44" t="n">
        <f aca="false">-N8+SUMIF($D$17:$D$33,"=LI",N$17:N$33)</f>
        <v>0</v>
      </c>
      <c r="O12" s="26"/>
      <c r="P12" s="26"/>
      <c r="Q12" s="26"/>
      <c r="R12" s="26"/>
      <c r="S12" s="19"/>
      <c r="T12" s="19"/>
      <c r="U12" s="19"/>
      <c r="V12" s="19"/>
      <c r="W12" s="19"/>
      <c r="X12" s="19"/>
      <c r="Y12" s="19"/>
      <c r="Z12" s="19"/>
      <c r="AA12" s="19"/>
      <c r="AB12" s="19"/>
      <c r="AC12" s="19"/>
      <c r="AD12" s="19"/>
      <c r="AE12" s="19"/>
      <c r="AF12" s="19"/>
      <c r="AG12" s="19"/>
      <c r="AH12" s="19"/>
      <c r="AI12" s="19"/>
      <c r="AJ12" s="19"/>
      <c r="AK12" s="19"/>
      <c r="AL12" s="19"/>
      <c r="AM12" s="19"/>
      <c r="AN12" s="20"/>
    </row>
    <row r="13" customFormat="false" ht="13.5" hidden="false" customHeight="true" outlineLevel="0" collapsed="false">
      <c r="A13" s="31"/>
      <c r="B13" s="39" t="str">
        <f aca="false">IF(OR(B12="",B12=" "),"Enter Season","")</f>
        <v/>
      </c>
      <c r="C13" s="26"/>
      <c r="D13" s="26"/>
      <c r="E13" s="26"/>
      <c r="F13" s="26"/>
      <c r="G13" s="26"/>
      <c r="H13" s="47" t="s">
        <v>94</v>
      </c>
      <c r="I13" s="47"/>
      <c r="J13" s="47"/>
      <c r="K13" s="47"/>
      <c r="L13" s="47"/>
      <c r="M13" s="47"/>
      <c r="N13" s="26"/>
      <c r="O13" s="26"/>
      <c r="P13" s="26"/>
      <c r="Q13" s="26"/>
      <c r="R13" s="26"/>
      <c r="S13" s="19"/>
      <c r="T13" s="19"/>
      <c r="U13" s="19"/>
      <c r="V13" s="19"/>
      <c r="W13" s="19"/>
      <c r="X13" s="19"/>
      <c r="Y13" s="19"/>
      <c r="Z13" s="19"/>
      <c r="AA13" s="19"/>
      <c r="AB13" s="19"/>
      <c r="AC13" s="19"/>
      <c r="AD13" s="19"/>
      <c r="AE13" s="19"/>
      <c r="AF13" s="19"/>
      <c r="AG13" s="19"/>
      <c r="AH13" s="19"/>
      <c r="AI13" s="19"/>
      <c r="AJ13" s="19"/>
      <c r="AK13" s="19"/>
      <c r="AL13" s="19"/>
      <c r="AM13" s="19"/>
      <c r="AN13" s="20"/>
    </row>
    <row r="14" customFormat="false" ht="12.75" hidden="false" customHeight="false" outlineLevel="0" collapsed="false">
      <c r="A14" s="18"/>
      <c r="B14" s="48"/>
      <c r="C14" s="49"/>
      <c r="D14" s="50"/>
      <c r="E14" s="51"/>
      <c r="F14" s="52"/>
      <c r="G14" s="53" t="s">
        <v>95</v>
      </c>
      <c r="H14" s="54"/>
      <c r="I14" s="55"/>
      <c r="J14" s="56"/>
      <c r="K14" s="54"/>
      <c r="L14" s="57"/>
      <c r="M14" s="56"/>
      <c r="N14" s="58"/>
      <c r="O14" s="58"/>
      <c r="P14" s="58"/>
      <c r="Q14" s="58"/>
      <c r="R14" s="58"/>
      <c r="S14" s="19"/>
      <c r="T14" s="19"/>
      <c r="U14" s="19"/>
      <c r="V14" s="19"/>
      <c r="W14" s="19"/>
      <c r="X14" s="19"/>
      <c r="Y14" s="19"/>
      <c r="Z14" s="19"/>
      <c r="AA14" s="19"/>
      <c r="AB14" s="19"/>
      <c r="AC14" s="19"/>
      <c r="AD14" s="19"/>
      <c r="AE14" s="19"/>
      <c r="AF14" s="19"/>
      <c r="AG14" s="19"/>
      <c r="AH14" s="19"/>
      <c r="AI14" s="19"/>
      <c r="AJ14" s="19"/>
      <c r="AK14" s="19"/>
      <c r="AL14" s="59" t="s">
        <v>96</v>
      </c>
      <c r="AM14" s="59"/>
      <c r="AN14" s="59"/>
    </row>
    <row r="15" customFormat="false" ht="12.75" hidden="false" customHeight="false" outlineLevel="0" collapsed="false">
      <c r="A15" s="18"/>
      <c r="B15" s="60" t="s">
        <v>97</v>
      </c>
      <c r="C15" s="61" t="s">
        <v>46</v>
      </c>
      <c r="D15" s="62" t="s">
        <v>51</v>
      </c>
      <c r="E15" s="63" t="s">
        <v>98</v>
      </c>
      <c r="F15" s="64" t="s">
        <v>99</v>
      </c>
      <c r="G15" s="65" t="s">
        <v>100</v>
      </c>
      <c r="H15" s="54" t="str">
        <f aca="false">IF($B$12="Summer","May","Nov")</f>
        <v>Nov</v>
      </c>
      <c r="I15" s="54" t="str">
        <f aca="false">IF($B$12="Summer","Jun","Dec")</f>
        <v>Dec</v>
      </c>
      <c r="J15" s="54" t="str">
        <f aca="false">IF($B$12="Summer","Jul","Jan")</f>
        <v>Jan</v>
      </c>
      <c r="K15" s="54" t="str">
        <f aca="false">IF($B$12="Summer","Aug","Feb")</f>
        <v>Feb</v>
      </c>
      <c r="L15" s="66" t="str">
        <f aca="false">IF($B$12="Summer","Sept","Mar")</f>
        <v>Mar</v>
      </c>
      <c r="M15" s="54" t="str">
        <f aca="false">IF($B$12="Summer","Oct","Apr")</f>
        <v>Apr</v>
      </c>
      <c r="N15" s="67" t="s">
        <v>101</v>
      </c>
      <c r="O15" s="67" t="s">
        <v>102</v>
      </c>
      <c r="P15" s="67" t="s">
        <v>34</v>
      </c>
      <c r="Q15" s="67" t="s">
        <v>103</v>
      </c>
      <c r="R15" s="67" t="s">
        <v>41</v>
      </c>
      <c r="S15" s="19"/>
      <c r="T15" s="19"/>
      <c r="U15" s="19"/>
      <c r="V15" s="19"/>
      <c r="W15" s="19"/>
      <c r="X15" s="19"/>
      <c r="Y15" s="19"/>
      <c r="Z15" s="19"/>
      <c r="AA15" s="19"/>
      <c r="AB15" s="19"/>
      <c r="AC15" s="19"/>
      <c r="AD15" s="19"/>
      <c r="AE15" s="19"/>
      <c r="AF15" s="19"/>
      <c r="AG15" s="19"/>
      <c r="AH15" s="19"/>
      <c r="AI15" s="19"/>
      <c r="AJ15" s="19"/>
      <c r="AK15" s="19"/>
      <c r="AL15" s="68" t="s">
        <v>104</v>
      </c>
      <c r="AM15" s="68"/>
      <c r="AN15" s="69"/>
    </row>
    <row r="16" customFormat="false" ht="13.5" hidden="false" customHeight="false" outlineLevel="0" collapsed="false">
      <c r="A16" s="18"/>
      <c r="B16" s="70" t="s">
        <v>29</v>
      </c>
      <c r="C16" s="71" t="s">
        <v>105</v>
      </c>
      <c r="D16" s="72"/>
      <c r="E16" s="73" t="s">
        <v>54</v>
      </c>
      <c r="F16" s="74"/>
      <c r="G16" s="75" t="s">
        <v>106</v>
      </c>
      <c r="H16" s="76"/>
      <c r="I16" s="56"/>
      <c r="J16" s="56"/>
      <c r="K16" s="56"/>
      <c r="L16" s="57"/>
      <c r="M16" s="54"/>
      <c r="N16" s="77" t="s">
        <v>107</v>
      </c>
      <c r="O16" s="78" t="s">
        <v>105</v>
      </c>
      <c r="P16" s="67" t="s">
        <v>108</v>
      </c>
      <c r="Q16" s="67" t="s">
        <v>105</v>
      </c>
      <c r="R16" s="67"/>
      <c r="S16" s="19"/>
      <c r="T16" s="19"/>
      <c r="U16" s="19"/>
      <c r="V16" s="19"/>
      <c r="W16" s="19"/>
      <c r="X16" s="19"/>
      <c r="Y16" s="19"/>
      <c r="Z16" s="19"/>
      <c r="AA16" s="19"/>
      <c r="AB16" s="19"/>
      <c r="AC16" s="19"/>
      <c r="AD16" s="19"/>
      <c r="AE16" s="19"/>
      <c r="AF16" s="19"/>
      <c r="AG16" s="19"/>
      <c r="AH16" s="19"/>
      <c r="AI16" s="19"/>
      <c r="AJ16" s="19"/>
      <c r="AK16" s="19"/>
      <c r="AL16" s="68" t="s">
        <v>109</v>
      </c>
      <c r="AM16" s="68"/>
      <c r="AN16" s="69"/>
    </row>
    <row r="17" customFormat="false" ht="13.5" hidden="false" customHeight="false" outlineLevel="0" collapsed="false">
      <c r="A17" s="79"/>
      <c r="B17" s="80" t="str">
        <f aca="false">IF(D17="","",+$B$8)</f>
        <v>NewLSE</v>
      </c>
      <c r="C17" s="81"/>
      <c r="D17" s="82" t="s">
        <v>110</v>
      </c>
      <c r="E17" s="83" t="s">
        <v>111</v>
      </c>
      <c r="F17" s="84" t="s">
        <v>112</v>
      </c>
      <c r="G17" s="85" t="s">
        <v>106</v>
      </c>
      <c r="H17" s="86"/>
      <c r="I17" s="87" t="n">
        <v>50</v>
      </c>
      <c r="J17" s="87"/>
      <c r="K17" s="87"/>
      <c r="L17" s="87"/>
      <c r="M17" s="88"/>
      <c r="N17" s="89" t="n">
        <f aca="false">SUM(H17:M17)</f>
        <v>50</v>
      </c>
      <c r="O17" s="90" t="n">
        <v>1</v>
      </c>
      <c r="P17" s="91" t="n">
        <f aca="false">+$B$10</f>
        <v>37215</v>
      </c>
      <c r="Q17" s="92" t="n">
        <f aca="false">+$E$10</f>
        <v>1</v>
      </c>
      <c r="R17" s="92" t="str">
        <f aca="false">+$B$12</f>
        <v>Winter</v>
      </c>
      <c r="S17" s="93" t="e">
        <f aca="false">IF(AND(OR(I17=0,I17=1),OR(J17=0,J17=1),OR(K17=0,K17=1),OR(L17=0,L17=1),OR(M17=0,M17=1),OR(N17=0,N17=1),OR(#REF!=0,#REF!=1)),0,1)</f>
        <v>#REF!</v>
      </c>
      <c r="T17" s="93" t="n">
        <f aca="false">IF(M17+N17&gt;0,1,0)</f>
        <v>1</v>
      </c>
      <c r="U17" s="94" t="n">
        <f aca="false">IF(SUM(I17:N17)&gt;1,1,0)</f>
        <v>1</v>
      </c>
      <c r="V17" s="94" t="n">
        <f aca="false">IF(AND(H17&gt;0,SUM(I17:N17)=0),1,0)</f>
        <v>0</v>
      </c>
      <c r="W17" s="93" t="n">
        <f aca="false">IF(I17&gt;0,1,0)</f>
        <v>1</v>
      </c>
      <c r="X17" s="94"/>
      <c r="Y17" s="94" t="n">
        <f aca="false">IF(AND($G17="sold",D17=""),1,+IF(AND($G17="Purchased",D17=""),1,0))</f>
        <v>0</v>
      </c>
      <c r="Z17" s="94" t="n">
        <f aca="false">IF(AND($G17="sold",H17&gt;0),1,+IF(AND($G17="Purchased",H17&lt;0),1,0))</f>
        <v>0</v>
      </c>
      <c r="AA17" s="94" t="n">
        <f aca="false">IF(AND($G17="sold",I17&gt;0),1,+IF(AND($G17="Purchased",I17&lt;0),1,0))</f>
        <v>0</v>
      </c>
      <c r="AB17" s="94" t="n">
        <f aca="false">IF(AND($G17="sold",J17&gt;0),1,+IF(AND($G17="Purchased",J17&lt;0),1,0))</f>
        <v>0</v>
      </c>
      <c r="AC17" s="94" t="n">
        <f aca="false">IF(AND($G17="sold",K17&gt;0),1,+IF(AND($G17="Purchased",K17&lt;0),1,0))</f>
        <v>0</v>
      </c>
      <c r="AD17" s="94" t="n">
        <f aca="false">IF(AND($G17="sold",L17&gt;0),1,+IF(AND($G17="Purchased",L17&lt;0),1,0))</f>
        <v>0</v>
      </c>
      <c r="AE17" s="94" t="n">
        <f aca="false">IF(AND($G17="sold",M17&gt;0),1,+IF(AND($G17="Purchased",M17&lt;0),1,0))</f>
        <v>0</v>
      </c>
      <c r="AF17" s="94" t="n">
        <f aca="false">IF(AND($G17="",COUNT(H17:M17)&lt;&gt;0),1,0)</f>
        <v>0</v>
      </c>
      <c r="AG17" s="94" t="n">
        <f aca="false">IF(AND($E17="",COUNT(H17:M17)&lt;&gt;0),1,0)</f>
        <v>0</v>
      </c>
      <c r="AH17" s="94"/>
      <c r="AI17" s="94"/>
      <c r="AJ17" s="94"/>
      <c r="AK17" s="94"/>
      <c r="AL17" s="68"/>
      <c r="AM17" s="68"/>
      <c r="AN17" s="69"/>
    </row>
    <row r="18" customFormat="false" ht="13.5" hidden="false" customHeight="false" outlineLevel="0" collapsed="false">
      <c r="A18" s="79"/>
      <c r="B18" s="80" t="str">
        <f aca="false">IF(D18="","",+$B$8)</f>
        <v>NewLSE</v>
      </c>
      <c r="C18" s="81"/>
      <c r="D18" s="82" t="s">
        <v>110</v>
      </c>
      <c r="E18" s="83" t="s">
        <v>113</v>
      </c>
      <c r="F18" s="84" t="s">
        <v>112</v>
      </c>
      <c r="G18" s="85" t="s">
        <v>106</v>
      </c>
      <c r="H18" s="95"/>
      <c r="I18" s="96" t="n">
        <v>25</v>
      </c>
      <c r="J18" s="96"/>
      <c r="K18" s="96"/>
      <c r="L18" s="96"/>
      <c r="M18" s="97"/>
      <c r="N18" s="98" t="n">
        <v>-30</v>
      </c>
      <c r="O18" s="90" t="n">
        <f aca="false">+O17+1</f>
        <v>2</v>
      </c>
      <c r="P18" s="99" t="n">
        <f aca="false">+$B$10</f>
        <v>37215</v>
      </c>
      <c r="Q18" s="100" t="n">
        <f aca="false">+$E$10</f>
        <v>1</v>
      </c>
      <c r="R18" s="100" t="str">
        <f aca="false">+$B$12</f>
        <v>Winter</v>
      </c>
      <c r="S18" s="93" t="e">
        <f aca="false">IF(AND(OR(I18=0,I18=1),OR(J18=0,J18=1),OR(K18=0,K18=1),OR(L18=0,L18=1),OR(M18=0,M18=1),OR(N18=0,N18=1),OR(#REF!=0,#REF!=1)),0,1)</f>
        <v>#REF!</v>
      </c>
      <c r="T18" s="93" t="n">
        <f aca="false">IF(M18+N18&gt;0,1,0)</f>
        <v>0</v>
      </c>
      <c r="U18" s="94" t="n">
        <f aca="false">IF(SUM(I18:N18)&gt;1,1,0)</f>
        <v>0</v>
      </c>
      <c r="V18" s="94" t="n">
        <f aca="false">IF(AND(H18&gt;0,SUM(I18:N18)=0),1,0)</f>
        <v>0</v>
      </c>
      <c r="W18" s="93" t="n">
        <f aca="false">IF(I18&gt;0,1,0)</f>
        <v>1</v>
      </c>
      <c r="X18" s="94"/>
      <c r="Y18" s="94" t="n">
        <f aca="false">IF(AND($G18="sold",D18=""),1,+IF(AND($G18="Purchased",D18=""),1,0))</f>
        <v>0</v>
      </c>
      <c r="Z18" s="94" t="n">
        <f aca="false">IF(AND($G18="sold",H18&gt;0),1,+IF(AND($G18="Purchased",H18&lt;0),1,0))</f>
        <v>0</v>
      </c>
      <c r="AA18" s="94" t="n">
        <f aca="false">IF(AND($G18="sold",I18&gt;0),1,+IF(AND($G18="Purchased",I18&lt;0),1,0))</f>
        <v>0</v>
      </c>
      <c r="AB18" s="94" t="n">
        <f aca="false">IF(AND($G18="sold",J18&gt;0),1,+IF(AND($G18="Purchased",J18&lt;0),1,0))</f>
        <v>0</v>
      </c>
      <c r="AC18" s="94" t="n">
        <f aca="false">IF(AND($G18="sold",K18&gt;0),1,+IF(AND($G18="Purchased",K18&lt;0),1,0))</f>
        <v>0</v>
      </c>
      <c r="AD18" s="94" t="n">
        <f aca="false">IF(AND($G18="sold",L18&gt;0),1,+IF(AND($G18="Purchased",L18&lt;0),1,0))</f>
        <v>0</v>
      </c>
      <c r="AE18" s="94" t="n">
        <f aca="false">IF(AND($G18="sold",M18&gt;0),1,+IF(AND($G18="Purchased",M18&lt;0),1,0))</f>
        <v>0</v>
      </c>
      <c r="AF18" s="94" t="n">
        <f aca="false">IF(AND($G18="",COUNT(H18:M18)&lt;&gt;0),1,0)</f>
        <v>0</v>
      </c>
      <c r="AG18" s="94" t="n">
        <f aca="false">IF(AND($E18="",COUNT(H18:M18)&lt;&gt;0),1,0)</f>
        <v>0</v>
      </c>
      <c r="AH18" s="94"/>
      <c r="AI18" s="94"/>
      <c r="AJ18" s="94"/>
      <c r="AK18" s="94"/>
      <c r="AL18" s="68"/>
      <c r="AM18" s="68"/>
      <c r="AN18" s="69"/>
    </row>
    <row r="19" customFormat="false" ht="13.5" hidden="false" customHeight="false" outlineLevel="0" collapsed="false">
      <c r="A19" s="18"/>
      <c r="B19" s="80" t="str">
        <f aca="false">IF(D19="","",+$B$8)</f>
        <v/>
      </c>
      <c r="C19" s="81"/>
      <c r="D19" s="82"/>
      <c r="E19" s="83"/>
      <c r="F19" s="84"/>
      <c r="G19" s="85"/>
      <c r="H19" s="95"/>
      <c r="I19" s="96"/>
      <c r="J19" s="96"/>
      <c r="K19" s="96"/>
      <c r="L19" s="96"/>
      <c r="M19" s="97"/>
      <c r="N19" s="89" t="n">
        <f aca="false">SUM(H19:M19)</f>
        <v>0</v>
      </c>
      <c r="O19" s="90" t="n">
        <f aca="false">+O18+1</f>
        <v>3</v>
      </c>
      <c r="P19" s="99" t="n">
        <f aca="false">+$B$10</f>
        <v>37215</v>
      </c>
      <c r="Q19" s="100" t="n">
        <f aca="false">+$E$10</f>
        <v>1</v>
      </c>
      <c r="R19" s="100" t="str">
        <f aca="false">+$B$12</f>
        <v>Winter</v>
      </c>
      <c r="S19" s="101" t="e">
        <f aca="false">IF(AND(OR(I19=0,I19=1),OR(J19=0,J19=1),OR(K19=0,K19=1),OR(L19=0,L19=1),OR(M19=0,M19=1),OR(N19=0,N19=1),OR(#REF!=0,#REF!=1)),0,1)</f>
        <v>#REF!</v>
      </c>
      <c r="T19" s="101" t="n">
        <f aca="false">IF(M19+N19&gt;0,1,0)</f>
        <v>0</v>
      </c>
      <c r="U19" s="19" t="n">
        <f aca="false">IF(SUM(I19:N19)&gt;1,1,0)</f>
        <v>0</v>
      </c>
      <c r="V19" s="19" t="n">
        <f aca="false">IF(AND(H19&gt;0,SUM(I19:N19)=0),1,0)</f>
        <v>0</v>
      </c>
      <c r="W19" s="101" t="n">
        <f aca="false">IF(I19&gt;0,1,0)</f>
        <v>0</v>
      </c>
      <c r="X19" s="19"/>
      <c r="Y19" s="94" t="n">
        <f aca="false">IF(AND($G19="sold",D19=""),1,+IF(AND($G19="Purchased",D19=""),1,0))</f>
        <v>0</v>
      </c>
      <c r="Z19" s="94" t="n">
        <f aca="false">IF(AND($G19="sold",H19&gt;0),1,+IF(AND($G19="Purchased",H19&lt;0),1,0))</f>
        <v>0</v>
      </c>
      <c r="AA19" s="94" t="n">
        <f aca="false">IF(AND($G19="sold",I19&gt;0),1,+IF(AND($G19="Purchased",I19&lt;0),1,0))</f>
        <v>0</v>
      </c>
      <c r="AB19" s="94" t="n">
        <f aca="false">IF(AND($G19="sold",J19&gt;0),1,+IF(AND($G19="Purchased",J19&lt;0),1,0))</f>
        <v>0</v>
      </c>
      <c r="AC19" s="94" t="n">
        <f aca="false">IF(AND($G19="sold",K19&gt;0),1,+IF(AND($G19="Purchased",K19&lt;0),1,0))</f>
        <v>0</v>
      </c>
      <c r="AD19" s="94" t="n">
        <f aca="false">IF(AND($G19="sold",L19&gt;0),1,+IF(AND($G19="Purchased",L19&lt;0),1,0))</f>
        <v>0</v>
      </c>
      <c r="AE19" s="94" t="n">
        <f aca="false">IF(AND($G19="sold",M19&gt;0),1,+IF(AND($G19="Purchased",M19&lt;0),1,0))</f>
        <v>0</v>
      </c>
      <c r="AF19" s="94" t="n">
        <f aca="false">IF(AND($G19="",COUNT(H19:M19)&lt;&gt;0),1,0)</f>
        <v>0</v>
      </c>
      <c r="AG19" s="94" t="n">
        <f aca="false">IF(AND($E19="",COUNT(H19:M19)&lt;&gt;0),1,0)</f>
        <v>0</v>
      </c>
      <c r="AH19" s="19"/>
      <c r="AI19" s="19"/>
      <c r="AJ19" s="19"/>
      <c r="AK19" s="19"/>
      <c r="AL19" s="68"/>
      <c r="AM19" s="68"/>
      <c r="AN19" s="69"/>
    </row>
    <row r="20" customFormat="false" ht="13.5" hidden="false" customHeight="false" outlineLevel="0" collapsed="false">
      <c r="A20" s="18"/>
      <c r="B20" s="80" t="str">
        <f aca="false">IF(D20="","",+$B$8)</f>
        <v/>
      </c>
      <c r="C20" s="81"/>
      <c r="D20" s="82"/>
      <c r="E20" s="83"/>
      <c r="F20" s="84"/>
      <c r="G20" s="85"/>
      <c r="H20" s="95"/>
      <c r="I20" s="96"/>
      <c r="J20" s="96"/>
      <c r="K20" s="96"/>
      <c r="L20" s="96"/>
      <c r="M20" s="97"/>
      <c r="N20" s="89" t="n">
        <f aca="false">SUM(H20:M20)</f>
        <v>0</v>
      </c>
      <c r="O20" s="90" t="n">
        <f aca="false">+O19+1</f>
        <v>4</v>
      </c>
      <c r="P20" s="99" t="n">
        <f aca="false">+$B$10</f>
        <v>37215</v>
      </c>
      <c r="Q20" s="100" t="n">
        <f aca="false">+$E$10</f>
        <v>1</v>
      </c>
      <c r="R20" s="100" t="str">
        <f aca="false">+$B$12</f>
        <v>Winter</v>
      </c>
      <c r="S20" s="101" t="e">
        <f aca="false">IF(AND(OR(I20=0,I20=1),OR(J20=0,J20=1),OR(K20=0,K20=1),OR(L20=0,L20=1),OR(M20=0,M20=1),OR(N20=0,N20=1),OR(#REF!=0,#REF!=1)),0,1)</f>
        <v>#REF!</v>
      </c>
      <c r="T20" s="101" t="n">
        <f aca="false">IF(M20+N20&gt;0,1,0)</f>
        <v>0</v>
      </c>
      <c r="U20" s="19" t="n">
        <f aca="false">IF(SUM(I20:N20)&gt;1,1,0)</f>
        <v>0</v>
      </c>
      <c r="V20" s="19" t="n">
        <f aca="false">IF(AND(H20&gt;0,SUM(I20:N20)=0),1,0)</f>
        <v>0</v>
      </c>
      <c r="W20" s="101" t="n">
        <f aca="false">IF(I20&gt;0,1,0)</f>
        <v>0</v>
      </c>
      <c r="X20" s="19"/>
      <c r="Y20" s="94" t="n">
        <f aca="false">IF(AND($G20="sold",D20=""),1,+IF(AND($G20="Purchased",D20=""),1,0))</f>
        <v>0</v>
      </c>
      <c r="Z20" s="94" t="n">
        <f aca="false">IF(AND($G20="sold",H20&gt;0),1,+IF(AND($G20="Purchased",H20&lt;0),1,0))</f>
        <v>0</v>
      </c>
      <c r="AA20" s="94" t="n">
        <f aca="false">IF(AND($G20="sold",I20&gt;0),1,+IF(AND($G20="Purchased",I20&lt;0),1,0))</f>
        <v>0</v>
      </c>
      <c r="AB20" s="94" t="n">
        <f aca="false">IF(AND($G20="sold",J20&gt;0),1,+IF(AND($G20="Purchased",J20&lt;0),1,0))</f>
        <v>0</v>
      </c>
      <c r="AC20" s="94" t="n">
        <f aca="false">IF(AND($G20="sold",K20&gt;0),1,+IF(AND($G20="Purchased",K20&lt;0),1,0))</f>
        <v>0</v>
      </c>
      <c r="AD20" s="94" t="n">
        <f aca="false">IF(AND($G20="sold",L20&gt;0),1,+IF(AND($G20="Purchased",L20&lt;0),1,0))</f>
        <v>0</v>
      </c>
      <c r="AE20" s="94" t="n">
        <f aca="false">IF(AND($G20="sold",M20&gt;0),1,+IF(AND($G20="Purchased",M20&lt;0),1,0))</f>
        <v>0</v>
      </c>
      <c r="AF20" s="94" t="n">
        <f aca="false">IF(AND($G20="",COUNT(H20:M20)&lt;&gt;0),1,0)</f>
        <v>0</v>
      </c>
      <c r="AG20" s="94" t="n">
        <f aca="false">IF(AND($E20="",COUNT(H20:M20)&lt;&gt;0),1,0)</f>
        <v>0</v>
      </c>
      <c r="AH20" s="19"/>
      <c r="AI20" s="19"/>
      <c r="AJ20" s="19"/>
      <c r="AK20" s="19"/>
      <c r="AL20" s="68"/>
      <c r="AM20" s="68"/>
      <c r="AN20" s="69"/>
    </row>
    <row r="21" customFormat="false" ht="13.5" hidden="false" customHeight="false" outlineLevel="0" collapsed="false">
      <c r="A21" s="18"/>
      <c r="B21" s="80" t="str">
        <f aca="false">IF(D21="","",+$B$8)</f>
        <v/>
      </c>
      <c r="C21" s="81"/>
      <c r="D21" s="82"/>
      <c r="E21" s="83"/>
      <c r="F21" s="84"/>
      <c r="G21" s="85"/>
      <c r="H21" s="95"/>
      <c r="I21" s="96"/>
      <c r="J21" s="96"/>
      <c r="K21" s="96"/>
      <c r="L21" s="96"/>
      <c r="M21" s="97"/>
      <c r="N21" s="89" t="n">
        <f aca="false">SUM(H21:M21)</f>
        <v>0</v>
      </c>
      <c r="O21" s="90" t="n">
        <f aca="false">+O20+1</f>
        <v>5</v>
      </c>
      <c r="P21" s="99" t="n">
        <f aca="false">+$B$10</f>
        <v>37215</v>
      </c>
      <c r="Q21" s="100" t="n">
        <f aca="false">+$E$10</f>
        <v>1</v>
      </c>
      <c r="R21" s="100" t="str">
        <f aca="false">+$B$12</f>
        <v>Winter</v>
      </c>
      <c r="S21" s="101" t="e">
        <f aca="false">IF(AND(OR(I21=0,I21=1),OR(J21=0,J21=1),OR(K21=0,K21=1),OR(L21=0,L21=1),OR(M21=0,M21=1),OR(N21=0,N21=1),OR(#REF!=0,#REF!=1)),0,1)</f>
        <v>#REF!</v>
      </c>
      <c r="T21" s="101" t="n">
        <f aca="false">IF(M21+N21&gt;0,1,0)</f>
        <v>0</v>
      </c>
      <c r="U21" s="19" t="n">
        <f aca="false">IF(SUM(I21:N21)&gt;1,1,0)</f>
        <v>0</v>
      </c>
      <c r="V21" s="19" t="n">
        <f aca="false">IF(AND(H21&gt;0,SUM(I21:N21)=0),1,0)</f>
        <v>0</v>
      </c>
      <c r="W21" s="101" t="n">
        <f aca="false">IF(I21&gt;0,1,0)</f>
        <v>0</v>
      </c>
      <c r="X21" s="19"/>
      <c r="Y21" s="94" t="n">
        <f aca="false">IF(AND($G21="sold",D21=""),1,+IF(AND($G21="Purchased",D21=""),1,0))</f>
        <v>0</v>
      </c>
      <c r="Z21" s="94" t="n">
        <f aca="false">IF(AND($G21="sold",H21&gt;0),1,+IF(AND($G21="Purchased",H21&lt;0),1,0))</f>
        <v>0</v>
      </c>
      <c r="AA21" s="94" t="n">
        <f aca="false">IF(AND($G21="sold",I21&gt;0),1,+IF(AND($G21="Purchased",I21&lt;0),1,0))</f>
        <v>0</v>
      </c>
      <c r="AB21" s="94" t="n">
        <f aca="false">IF(AND($G21="sold",J21&gt;0),1,+IF(AND($G21="Purchased",J21&lt;0),1,0))</f>
        <v>0</v>
      </c>
      <c r="AC21" s="94" t="n">
        <f aca="false">IF(AND($G21="sold",K21&gt;0),1,+IF(AND($G21="Purchased",K21&lt;0),1,0))</f>
        <v>0</v>
      </c>
      <c r="AD21" s="94" t="n">
        <f aca="false">IF(AND($G21="sold",L21&gt;0),1,+IF(AND($G21="Purchased",L21&lt;0),1,0))</f>
        <v>0</v>
      </c>
      <c r="AE21" s="94" t="n">
        <f aca="false">IF(AND($G21="sold",M21&gt;0),1,+IF(AND($G21="Purchased",M21&lt;0),1,0))</f>
        <v>0</v>
      </c>
      <c r="AF21" s="94" t="n">
        <f aca="false">IF(AND($G21="",COUNT(H21:M21)&lt;&gt;0),1,0)</f>
        <v>0</v>
      </c>
      <c r="AG21" s="94" t="n">
        <f aca="false">IF(AND($E21="",COUNT(H21:M21)&lt;&gt;0),1,0)</f>
        <v>0</v>
      </c>
      <c r="AH21" s="19"/>
      <c r="AI21" s="19"/>
      <c r="AJ21" s="19"/>
      <c r="AK21" s="19"/>
      <c r="AL21" s="68"/>
      <c r="AM21" s="68"/>
      <c r="AN21" s="69"/>
    </row>
    <row r="22" customFormat="false" ht="13.5" hidden="false" customHeight="false" outlineLevel="0" collapsed="false">
      <c r="A22" s="18"/>
      <c r="B22" s="80" t="str">
        <f aca="false">IF(D22="","",+$B$8)</f>
        <v/>
      </c>
      <c r="C22" s="81"/>
      <c r="D22" s="82"/>
      <c r="E22" s="83"/>
      <c r="F22" s="84"/>
      <c r="G22" s="85"/>
      <c r="H22" s="95"/>
      <c r="I22" s="96"/>
      <c r="J22" s="96"/>
      <c r="K22" s="96"/>
      <c r="L22" s="96"/>
      <c r="M22" s="97"/>
      <c r="N22" s="89" t="n">
        <f aca="false">SUM(H22:M22)</f>
        <v>0</v>
      </c>
      <c r="O22" s="90" t="n">
        <f aca="false">+O21+1</f>
        <v>6</v>
      </c>
      <c r="P22" s="99" t="n">
        <f aca="false">+$B$10</f>
        <v>37215</v>
      </c>
      <c r="Q22" s="100" t="n">
        <f aca="false">+$E$10</f>
        <v>1</v>
      </c>
      <c r="R22" s="100" t="str">
        <f aca="false">+$B$12</f>
        <v>Winter</v>
      </c>
      <c r="S22" s="101" t="e">
        <f aca="false">IF(AND(OR(I22=0,I22=1),OR(J22=0,J22=1),OR(K22=0,K22=1),OR(L22=0,L22=1),OR(M22=0,M22=1),OR(N22=0,N22=1),OR(#REF!=0,#REF!=1)),0,1)</f>
        <v>#REF!</v>
      </c>
      <c r="T22" s="101" t="n">
        <f aca="false">IF(M22+N22&gt;0,1,0)</f>
        <v>0</v>
      </c>
      <c r="U22" s="19" t="n">
        <f aca="false">IF(SUM(I22:N22)&gt;1,1,0)</f>
        <v>0</v>
      </c>
      <c r="V22" s="19" t="n">
        <f aca="false">IF(AND(H22&gt;0,SUM(I22:N22)=0),1,0)</f>
        <v>0</v>
      </c>
      <c r="W22" s="101" t="n">
        <f aca="false">IF(I22&gt;0,1,0)</f>
        <v>0</v>
      </c>
      <c r="X22" s="19"/>
      <c r="Y22" s="94" t="n">
        <f aca="false">IF(AND($G22="sold",D22=""),1,+IF(AND($G22="Purchased",D22=""),1,0))</f>
        <v>0</v>
      </c>
      <c r="Z22" s="94" t="n">
        <f aca="false">IF(AND($G22="sold",H22&gt;0),1,+IF(AND($G22="Purchased",H22&lt;0),1,0))</f>
        <v>0</v>
      </c>
      <c r="AA22" s="94" t="n">
        <f aca="false">IF(AND($G22="sold",I22&gt;0),1,+IF(AND($G22="Purchased",I22&lt;0),1,0))</f>
        <v>0</v>
      </c>
      <c r="AB22" s="94" t="n">
        <f aca="false">IF(AND($G22="sold",J22&gt;0),1,+IF(AND($G22="Purchased",J22&lt;0),1,0))</f>
        <v>0</v>
      </c>
      <c r="AC22" s="94" t="n">
        <f aca="false">IF(AND($G22="sold",K22&gt;0),1,+IF(AND($G22="Purchased",K22&lt;0),1,0))</f>
        <v>0</v>
      </c>
      <c r="AD22" s="94" t="n">
        <f aca="false">IF(AND($G22="sold",L22&gt;0),1,+IF(AND($G22="Purchased",L22&lt;0),1,0))</f>
        <v>0</v>
      </c>
      <c r="AE22" s="94" t="n">
        <f aca="false">IF(AND($G22="sold",M22&gt;0),1,+IF(AND($G22="Purchased",M22&lt;0),1,0))</f>
        <v>0</v>
      </c>
      <c r="AF22" s="94" t="n">
        <f aca="false">IF(AND($G22="",COUNT(H22:M22)&lt;&gt;0),1,0)</f>
        <v>0</v>
      </c>
      <c r="AG22" s="94" t="n">
        <f aca="false">IF(AND($E22="",COUNT(H22:M22)&lt;&gt;0),1,0)</f>
        <v>0</v>
      </c>
      <c r="AH22" s="19"/>
      <c r="AI22" s="19"/>
      <c r="AJ22" s="19"/>
      <c r="AK22" s="19"/>
      <c r="AL22" s="68"/>
      <c r="AM22" s="68"/>
      <c r="AN22" s="69"/>
    </row>
    <row r="23" customFormat="false" ht="13.5" hidden="false" customHeight="false" outlineLevel="0" collapsed="false">
      <c r="A23" s="18"/>
      <c r="B23" s="80" t="str">
        <f aca="false">IF(D23="","",+$B$8)</f>
        <v/>
      </c>
      <c r="C23" s="81"/>
      <c r="D23" s="82"/>
      <c r="E23" s="83"/>
      <c r="F23" s="84"/>
      <c r="G23" s="85"/>
      <c r="H23" s="95"/>
      <c r="I23" s="96"/>
      <c r="J23" s="96"/>
      <c r="K23" s="96"/>
      <c r="L23" s="96"/>
      <c r="M23" s="97"/>
      <c r="N23" s="89" t="n">
        <f aca="false">SUM(H23:M23)</f>
        <v>0</v>
      </c>
      <c r="O23" s="90" t="n">
        <f aca="false">+O22+1</f>
        <v>7</v>
      </c>
      <c r="P23" s="99" t="n">
        <f aca="false">+$B$10</f>
        <v>37215</v>
      </c>
      <c r="Q23" s="100" t="n">
        <f aca="false">+$E$10</f>
        <v>1</v>
      </c>
      <c r="R23" s="100" t="str">
        <f aca="false">+$B$12</f>
        <v>Winter</v>
      </c>
      <c r="S23" s="101" t="e">
        <f aca="false">IF(AND(OR(I23=0,I23=1),OR(J23=0,J23=1),OR(K23=0,K23=1),OR(L23=0,L23=1),OR(M23=0,M23=1),OR(N23=0,N23=1),OR(#REF!=0,#REF!=1)),0,1)</f>
        <v>#REF!</v>
      </c>
      <c r="T23" s="101" t="n">
        <f aca="false">IF(M23+N23&gt;0,1,0)</f>
        <v>0</v>
      </c>
      <c r="U23" s="19" t="n">
        <f aca="false">IF(SUM(I23:N23)&gt;1,1,0)</f>
        <v>0</v>
      </c>
      <c r="V23" s="19" t="n">
        <f aca="false">IF(AND(H23&gt;0,SUM(I23:N23)=0),1,0)</f>
        <v>0</v>
      </c>
      <c r="W23" s="101" t="n">
        <f aca="false">IF(I23&gt;0,1,0)</f>
        <v>0</v>
      </c>
      <c r="X23" s="19"/>
      <c r="Y23" s="94" t="n">
        <f aca="false">IF(AND($G23="sold",D23=""),1,+IF(AND($G23="Purchased",D23=""),1,0))</f>
        <v>0</v>
      </c>
      <c r="Z23" s="94" t="n">
        <f aca="false">IF(AND($G23="sold",H23&gt;0),1,+IF(AND($G23="Purchased",H23&lt;0),1,0))</f>
        <v>0</v>
      </c>
      <c r="AA23" s="94" t="n">
        <f aca="false">IF(AND($G23="sold",I23&gt;0),1,+IF(AND($G23="Purchased",I23&lt;0),1,0))</f>
        <v>0</v>
      </c>
      <c r="AB23" s="94" t="n">
        <f aca="false">IF(AND($G23="sold",J23&gt;0),1,+IF(AND($G23="Purchased",J23&lt;0),1,0))</f>
        <v>0</v>
      </c>
      <c r="AC23" s="94" t="n">
        <f aca="false">IF(AND($G23="sold",K23&gt;0),1,+IF(AND($G23="Purchased",K23&lt;0),1,0))</f>
        <v>0</v>
      </c>
      <c r="AD23" s="94" t="n">
        <f aca="false">IF(AND($G23="sold",L23&gt;0),1,+IF(AND($G23="Purchased",L23&lt;0),1,0))</f>
        <v>0</v>
      </c>
      <c r="AE23" s="94" t="n">
        <f aca="false">IF(AND($G23="sold",M23&gt;0),1,+IF(AND($G23="Purchased",M23&lt;0),1,0))</f>
        <v>0</v>
      </c>
      <c r="AF23" s="94" t="n">
        <f aca="false">IF(AND($G23="",COUNT(H23:M23)&lt;&gt;0),1,0)</f>
        <v>0</v>
      </c>
      <c r="AG23" s="94" t="n">
        <f aca="false">IF(AND($E23="",COUNT(H23:M23)&lt;&gt;0),1,0)</f>
        <v>0</v>
      </c>
      <c r="AH23" s="19"/>
      <c r="AI23" s="19"/>
      <c r="AJ23" s="19"/>
      <c r="AK23" s="19"/>
      <c r="AL23" s="68"/>
      <c r="AM23" s="68"/>
      <c r="AN23" s="69"/>
    </row>
    <row r="24" customFormat="false" ht="13.5" hidden="false" customHeight="false" outlineLevel="0" collapsed="false">
      <c r="A24" s="18"/>
      <c r="B24" s="80" t="str">
        <f aca="false">IF(D24="","",+$B$8)</f>
        <v/>
      </c>
      <c r="C24" s="81"/>
      <c r="D24" s="82"/>
      <c r="E24" s="83"/>
      <c r="F24" s="84"/>
      <c r="G24" s="85"/>
      <c r="H24" s="95"/>
      <c r="I24" s="96"/>
      <c r="J24" s="96"/>
      <c r="K24" s="96"/>
      <c r="L24" s="96"/>
      <c r="M24" s="97"/>
      <c r="N24" s="89" t="n">
        <f aca="false">SUM(H24:M24)</f>
        <v>0</v>
      </c>
      <c r="O24" s="90" t="n">
        <f aca="false">+O23+1</f>
        <v>8</v>
      </c>
      <c r="P24" s="99" t="n">
        <f aca="false">+$B$10</f>
        <v>37215</v>
      </c>
      <c r="Q24" s="100" t="n">
        <f aca="false">+$E$10</f>
        <v>1</v>
      </c>
      <c r="R24" s="100" t="str">
        <f aca="false">+$B$12</f>
        <v>Winter</v>
      </c>
      <c r="S24" s="101" t="e">
        <f aca="false">IF(AND(OR(I24=0,I24=1),OR(J24=0,J24=1),OR(K24=0,K24=1),OR(L24=0,L24=1),OR(M24=0,M24=1),OR(N24=0,N24=1),OR(#REF!=0,#REF!=1)),0,1)</f>
        <v>#REF!</v>
      </c>
      <c r="T24" s="101" t="n">
        <f aca="false">IF(M24+N24&gt;0,1,0)</f>
        <v>0</v>
      </c>
      <c r="U24" s="19" t="n">
        <f aca="false">IF(SUM(I24:N24)&gt;1,1,0)</f>
        <v>0</v>
      </c>
      <c r="V24" s="19" t="n">
        <f aca="false">IF(AND(H24&gt;0,SUM(I24:N24)=0),1,0)</f>
        <v>0</v>
      </c>
      <c r="W24" s="101" t="n">
        <f aca="false">IF(I24&gt;0,1,0)</f>
        <v>0</v>
      </c>
      <c r="X24" s="19"/>
      <c r="Y24" s="94" t="n">
        <f aca="false">IF(AND($G24="sold",D24=""),1,+IF(AND($G24="Purchased",D24=""),1,0))</f>
        <v>0</v>
      </c>
      <c r="Z24" s="94" t="n">
        <f aca="false">IF(AND($G24="sold",H24&gt;0),1,+IF(AND($G24="Purchased",H24&lt;0),1,0))</f>
        <v>0</v>
      </c>
      <c r="AA24" s="94" t="n">
        <f aca="false">IF(AND($G24="sold",I24&gt;0),1,+IF(AND($G24="Purchased",I24&lt;0),1,0))</f>
        <v>0</v>
      </c>
      <c r="AB24" s="94" t="n">
        <f aca="false">IF(AND($G24="sold",J24&gt;0),1,+IF(AND($G24="Purchased",J24&lt;0),1,0))</f>
        <v>0</v>
      </c>
      <c r="AC24" s="94" t="n">
        <f aca="false">IF(AND($G24="sold",K24&gt;0),1,+IF(AND($G24="Purchased",K24&lt;0),1,0))</f>
        <v>0</v>
      </c>
      <c r="AD24" s="94" t="n">
        <f aca="false">IF(AND($G24="sold",L24&gt;0),1,+IF(AND($G24="Purchased",L24&lt;0),1,0))</f>
        <v>0</v>
      </c>
      <c r="AE24" s="94" t="n">
        <f aca="false">IF(AND($G24="sold",M24&gt;0),1,+IF(AND($G24="Purchased",M24&lt;0),1,0))</f>
        <v>0</v>
      </c>
      <c r="AF24" s="94" t="n">
        <f aca="false">IF(AND($G24="",COUNT(H24:M24)&lt;&gt;0),1,0)</f>
        <v>0</v>
      </c>
      <c r="AG24" s="94" t="n">
        <f aca="false">IF(AND($E24="",COUNT(H24:M24)&lt;&gt;0),1,0)</f>
        <v>0</v>
      </c>
      <c r="AH24" s="19"/>
      <c r="AI24" s="19"/>
      <c r="AJ24" s="19"/>
      <c r="AK24" s="19"/>
      <c r="AL24" s="68"/>
      <c r="AM24" s="68"/>
      <c r="AN24" s="69"/>
    </row>
    <row r="25" customFormat="false" ht="13.5" hidden="false" customHeight="false" outlineLevel="0" collapsed="false">
      <c r="A25" s="18"/>
      <c r="B25" s="80" t="str">
        <f aca="false">IF(D25="","",+$B$8)</f>
        <v/>
      </c>
      <c r="C25" s="81"/>
      <c r="D25" s="82"/>
      <c r="E25" s="83"/>
      <c r="F25" s="84"/>
      <c r="G25" s="85"/>
      <c r="H25" s="95"/>
      <c r="I25" s="96"/>
      <c r="J25" s="96"/>
      <c r="K25" s="96"/>
      <c r="L25" s="96"/>
      <c r="M25" s="97"/>
      <c r="N25" s="89" t="n">
        <f aca="false">SUM(H25:M25)</f>
        <v>0</v>
      </c>
      <c r="O25" s="90" t="n">
        <f aca="false">+O24+1</f>
        <v>9</v>
      </c>
      <c r="P25" s="99" t="n">
        <f aca="false">+$B$10</f>
        <v>37215</v>
      </c>
      <c r="Q25" s="100" t="n">
        <f aca="false">+$E$10</f>
        <v>1</v>
      </c>
      <c r="R25" s="100" t="str">
        <f aca="false">+$B$12</f>
        <v>Winter</v>
      </c>
      <c r="S25" s="101" t="e">
        <f aca="false">IF(AND(OR(I25=0,I25=1),OR(J25=0,J25=1),OR(K25=0,K25=1),OR(L25=0,L25=1),OR(M25=0,M25=1),OR(N25=0,N25=1),OR(#REF!=0,#REF!=1)),0,1)</f>
        <v>#REF!</v>
      </c>
      <c r="T25" s="101" t="n">
        <f aca="false">IF(M25+N25&gt;0,1,0)</f>
        <v>0</v>
      </c>
      <c r="U25" s="19" t="n">
        <f aca="false">IF(SUM(I25:N25)&gt;1,1,0)</f>
        <v>0</v>
      </c>
      <c r="V25" s="19" t="n">
        <f aca="false">IF(AND(H25&gt;0,SUM(I25:N25)=0),1,0)</f>
        <v>0</v>
      </c>
      <c r="W25" s="101" t="n">
        <f aca="false">IF(I25&gt;0,1,0)</f>
        <v>0</v>
      </c>
      <c r="X25" s="19"/>
      <c r="Y25" s="94" t="n">
        <f aca="false">IF(AND($G25="sold",D25=""),1,+IF(AND($G25="Purchased",D25=""),1,0))</f>
        <v>0</v>
      </c>
      <c r="Z25" s="94" t="n">
        <f aca="false">IF(AND($G25="sold",H25&gt;0),1,+IF(AND($G25="Purchased",H25&lt;0),1,0))</f>
        <v>0</v>
      </c>
      <c r="AA25" s="94" t="n">
        <f aca="false">IF(AND($G25="sold",I25&gt;0),1,+IF(AND($G25="Purchased",I25&lt;0),1,0))</f>
        <v>0</v>
      </c>
      <c r="AB25" s="94" t="n">
        <f aca="false">IF(AND($G25="sold",J25&gt;0),1,+IF(AND($G25="Purchased",J25&lt;0),1,0))</f>
        <v>0</v>
      </c>
      <c r="AC25" s="94" t="n">
        <f aca="false">IF(AND($G25="sold",K25&gt;0),1,+IF(AND($G25="Purchased",K25&lt;0),1,0))</f>
        <v>0</v>
      </c>
      <c r="AD25" s="94" t="n">
        <f aca="false">IF(AND($G25="sold",L25&gt;0),1,+IF(AND($G25="Purchased",L25&lt;0),1,0))</f>
        <v>0</v>
      </c>
      <c r="AE25" s="94" t="n">
        <f aca="false">IF(AND($G25="sold",M25&gt;0),1,+IF(AND($G25="Purchased",M25&lt;0),1,0))</f>
        <v>0</v>
      </c>
      <c r="AF25" s="94" t="n">
        <f aca="false">IF(AND($G25="",COUNT(H25:M25)&lt;&gt;0),1,0)</f>
        <v>0</v>
      </c>
      <c r="AG25" s="94" t="n">
        <f aca="false">IF(AND($E25="",COUNT(H25:M25)&lt;&gt;0),1,0)</f>
        <v>0</v>
      </c>
      <c r="AH25" s="19"/>
      <c r="AI25" s="19"/>
      <c r="AJ25" s="19"/>
      <c r="AK25" s="19"/>
      <c r="AL25" s="68"/>
      <c r="AM25" s="68"/>
      <c r="AN25" s="69"/>
    </row>
    <row r="26" customFormat="false" ht="15.75" hidden="false" customHeight="true" outlineLevel="0" collapsed="false">
      <c r="A26" s="18"/>
      <c r="B26" s="80" t="str">
        <f aca="false">IF(D26="","",+$B$8)</f>
        <v/>
      </c>
      <c r="C26" s="81"/>
      <c r="D26" s="82"/>
      <c r="E26" s="83"/>
      <c r="F26" s="84"/>
      <c r="G26" s="85"/>
      <c r="H26" s="95"/>
      <c r="I26" s="96"/>
      <c r="J26" s="96"/>
      <c r="K26" s="96"/>
      <c r="L26" s="96"/>
      <c r="M26" s="97"/>
      <c r="N26" s="89" t="n">
        <f aca="false">SUM(H26:M26)</f>
        <v>0</v>
      </c>
      <c r="O26" s="90" t="e">
        <f aca="false">+#REF!+1</f>
        <v>#REF!</v>
      </c>
      <c r="P26" s="99" t="n">
        <f aca="false">+$B$10</f>
        <v>37215</v>
      </c>
      <c r="Q26" s="100" t="n">
        <f aca="false">+$E$10</f>
        <v>1</v>
      </c>
      <c r="R26" s="100" t="str">
        <f aca="false">+$B$12</f>
        <v>Winter</v>
      </c>
      <c r="S26" s="101" t="e">
        <f aca="false">IF(AND(OR(I26=0,I26=1),OR(J26=0,J26=1),OR(K26=0,K26=1),OR(L26=0,L26=1),OR(M26=0,M26=1),OR(N26=0,N26=1),OR(#REF!=0,#REF!=1)),0,1)</f>
        <v>#REF!</v>
      </c>
      <c r="T26" s="101" t="n">
        <f aca="false">IF(M26+N26&gt;0,1,0)</f>
        <v>0</v>
      </c>
      <c r="U26" s="19" t="n">
        <f aca="false">IF(SUM(I26:N26)&gt;1,1,0)</f>
        <v>0</v>
      </c>
      <c r="V26" s="19" t="n">
        <f aca="false">IF(AND(H26&gt;0,SUM(I26:N26)=0),1,0)</f>
        <v>0</v>
      </c>
      <c r="W26" s="101" t="n">
        <f aca="false">IF(I26&gt;0,1,0)</f>
        <v>0</v>
      </c>
      <c r="X26" s="19"/>
      <c r="Y26" s="94" t="n">
        <f aca="false">IF(AND($G26="sold",D26=""),1,+IF(AND($G26="Purchased",D26=""),1,0))</f>
        <v>0</v>
      </c>
      <c r="Z26" s="94" t="n">
        <f aca="false">IF(AND($G26="sold",H26&gt;0),1,+IF(AND($G26="Purchased",H26&lt;0),1,0))</f>
        <v>0</v>
      </c>
      <c r="AA26" s="94" t="n">
        <f aca="false">IF(AND($G26="sold",I26&gt;0),1,+IF(AND($G26="Purchased",I26&lt;0),1,0))</f>
        <v>0</v>
      </c>
      <c r="AB26" s="94" t="n">
        <f aca="false">IF(AND($G26="sold",J26&gt;0),1,+IF(AND($G26="Purchased",J26&lt;0),1,0))</f>
        <v>0</v>
      </c>
      <c r="AC26" s="94" t="n">
        <f aca="false">IF(AND($G26="sold",K26&gt;0),1,+IF(AND($G26="Purchased",K26&lt;0),1,0))</f>
        <v>0</v>
      </c>
      <c r="AD26" s="94" t="n">
        <f aca="false">IF(AND($G26="sold",L26&gt;0),1,+IF(AND($G26="Purchased",L26&lt;0),1,0))</f>
        <v>0</v>
      </c>
      <c r="AE26" s="94" t="n">
        <f aca="false">IF(AND($G26="sold",M26&gt;0),1,+IF(AND($G26="Purchased",M26&lt;0),1,0))</f>
        <v>0</v>
      </c>
      <c r="AF26" s="94" t="n">
        <f aca="false">IF(AND($G26="",COUNT(H26:M26)&lt;&gt;0),1,0)</f>
        <v>0</v>
      </c>
      <c r="AG26" s="94" t="n">
        <f aca="false">IF(AND($E26="",COUNT(H26:M26)&lt;&gt;0),1,0)</f>
        <v>0</v>
      </c>
      <c r="AH26" s="19"/>
      <c r="AI26" s="19"/>
      <c r="AJ26" s="19"/>
      <c r="AK26" s="19"/>
      <c r="AL26" s="68"/>
      <c r="AM26" s="68"/>
      <c r="AN26" s="69"/>
    </row>
    <row r="27" customFormat="false" ht="15.75" hidden="false" customHeight="true" outlineLevel="0" collapsed="false">
      <c r="A27" s="18"/>
      <c r="B27" s="80" t="str">
        <f aca="false">IF(D27="","",+$B$8)</f>
        <v/>
      </c>
      <c r="C27" s="81"/>
      <c r="D27" s="82"/>
      <c r="E27" s="83"/>
      <c r="F27" s="84"/>
      <c r="G27" s="85"/>
      <c r="H27" s="95"/>
      <c r="I27" s="96"/>
      <c r="J27" s="96"/>
      <c r="K27" s="96"/>
      <c r="L27" s="96"/>
      <c r="M27" s="97"/>
      <c r="N27" s="89" t="n">
        <f aca="false">SUM(H27:M27)</f>
        <v>0</v>
      </c>
      <c r="O27" s="90" t="e">
        <f aca="false">+#REF!+1</f>
        <v>#REF!</v>
      </c>
      <c r="P27" s="99" t="n">
        <f aca="false">+$B$10</f>
        <v>37215</v>
      </c>
      <c r="Q27" s="100" t="n">
        <f aca="false">+$E$10</f>
        <v>1</v>
      </c>
      <c r="R27" s="100" t="str">
        <f aca="false">+$B$12</f>
        <v>Winter</v>
      </c>
      <c r="S27" s="101" t="e">
        <f aca="false">IF(AND(OR(I27=0,I27=1),OR(J27=0,J27=1),OR(K27=0,K27=1),OR(L27=0,L27=1),OR(M27=0,M27=1),OR(N27=0,N27=1),OR(#REF!=0,#REF!=1)),0,1)</f>
        <v>#REF!</v>
      </c>
      <c r="T27" s="101" t="n">
        <f aca="false">IF(M27+N27&gt;0,1,0)</f>
        <v>0</v>
      </c>
      <c r="U27" s="19" t="n">
        <f aca="false">IF(SUM(I27:N27)&gt;1,1,0)</f>
        <v>0</v>
      </c>
      <c r="V27" s="19" t="n">
        <f aca="false">IF(AND(H27&gt;0,SUM(I27:N27)=0),1,0)</f>
        <v>0</v>
      </c>
      <c r="W27" s="101" t="n">
        <f aca="false">IF(I27&gt;0,1,0)</f>
        <v>0</v>
      </c>
      <c r="X27" s="19"/>
      <c r="Y27" s="94" t="n">
        <f aca="false">IF(AND($G27="sold",D27=""),1,+IF(AND($G27="Purchased",D27=""),1,0))</f>
        <v>0</v>
      </c>
      <c r="Z27" s="94" t="n">
        <f aca="false">IF(AND($G27="sold",H27&gt;0),1,+IF(AND($G27="Purchased",H27&lt;0),1,0))</f>
        <v>0</v>
      </c>
      <c r="AA27" s="94" t="n">
        <f aca="false">IF(AND($G27="sold",I27&gt;0),1,+IF(AND($G27="Purchased",I27&lt;0),1,0))</f>
        <v>0</v>
      </c>
      <c r="AB27" s="94" t="n">
        <f aca="false">IF(AND($G27="sold",J27&gt;0),1,+IF(AND($G27="Purchased",J27&lt;0),1,0))</f>
        <v>0</v>
      </c>
      <c r="AC27" s="94" t="n">
        <f aca="false">IF(AND($G27="sold",K27&gt;0),1,+IF(AND($G27="Purchased",K27&lt;0),1,0))</f>
        <v>0</v>
      </c>
      <c r="AD27" s="94" t="n">
        <f aca="false">IF(AND($G27="sold",L27&gt;0),1,+IF(AND($G27="Purchased",L27&lt;0),1,0))</f>
        <v>0</v>
      </c>
      <c r="AE27" s="94" t="n">
        <f aca="false">IF(AND($G27="sold",M27&gt;0),1,+IF(AND($G27="Purchased",M27&lt;0),1,0))</f>
        <v>0</v>
      </c>
      <c r="AF27" s="94" t="n">
        <f aca="false">IF(AND($G27="",COUNT(H27:M27)&lt;&gt;0),1,0)</f>
        <v>0</v>
      </c>
      <c r="AG27" s="94" t="n">
        <f aca="false">IF(AND($E27="",COUNT(H27:M27)&lt;&gt;0),1,0)</f>
        <v>0</v>
      </c>
      <c r="AH27" s="19"/>
      <c r="AI27" s="19"/>
      <c r="AJ27" s="19"/>
      <c r="AK27" s="19"/>
      <c r="AL27" s="68"/>
      <c r="AM27" s="68"/>
      <c r="AN27" s="69"/>
    </row>
    <row r="28" customFormat="false" ht="15.75" hidden="false" customHeight="true" outlineLevel="0" collapsed="false">
      <c r="A28" s="18"/>
      <c r="B28" s="80" t="str">
        <f aca="false">IF(D28="","",+$B$8)</f>
        <v/>
      </c>
      <c r="C28" s="81"/>
      <c r="D28" s="82"/>
      <c r="E28" s="83"/>
      <c r="F28" s="84"/>
      <c r="G28" s="85"/>
      <c r="H28" s="95"/>
      <c r="I28" s="96"/>
      <c r="J28" s="96"/>
      <c r="K28" s="96"/>
      <c r="L28" s="96"/>
      <c r="M28" s="97"/>
      <c r="N28" s="89" t="n">
        <f aca="false">SUM(H28:M28)</f>
        <v>0</v>
      </c>
      <c r="O28" s="90" t="e">
        <f aca="false">+O27+1</f>
        <v>#REF!</v>
      </c>
      <c r="P28" s="99" t="n">
        <f aca="false">+$B$10</f>
        <v>37215</v>
      </c>
      <c r="Q28" s="100" t="n">
        <f aca="false">+$E$10</f>
        <v>1</v>
      </c>
      <c r="R28" s="100" t="str">
        <f aca="false">+$B$12</f>
        <v>Winter</v>
      </c>
      <c r="S28" s="101" t="e">
        <f aca="false">IF(AND(OR(I28=0,I28=1),OR(J28=0,J28=1),OR(K28=0,K28=1),OR(L28=0,L28=1),OR(M28=0,M28=1),OR(N28=0,N28=1),OR(#REF!=0,#REF!=1)),0,1)</f>
        <v>#REF!</v>
      </c>
      <c r="T28" s="101" t="n">
        <f aca="false">IF(M28+N28&gt;0,1,0)</f>
        <v>0</v>
      </c>
      <c r="U28" s="19" t="n">
        <f aca="false">IF(SUM(I28:N28)&gt;1,1,0)</f>
        <v>0</v>
      </c>
      <c r="V28" s="19" t="n">
        <f aca="false">IF(AND(H28&gt;0,SUM(I28:N28)=0),1,0)</f>
        <v>0</v>
      </c>
      <c r="W28" s="101" t="n">
        <f aca="false">IF(I28&gt;0,1,0)</f>
        <v>0</v>
      </c>
      <c r="X28" s="19"/>
      <c r="Y28" s="94" t="n">
        <f aca="false">IF(AND($G28="sold",D28=""),1,+IF(AND($G28="Purchased",D28=""),1,0))</f>
        <v>0</v>
      </c>
      <c r="Z28" s="94" t="n">
        <f aca="false">IF(AND($G28="sold",H28&gt;0),1,+IF(AND($G28="Purchased",H28&lt;0),1,0))</f>
        <v>0</v>
      </c>
      <c r="AA28" s="94" t="n">
        <f aca="false">IF(AND($G28="sold",I28&gt;0),1,+IF(AND($G28="Purchased",I28&lt;0),1,0))</f>
        <v>0</v>
      </c>
      <c r="AB28" s="94" t="n">
        <f aca="false">IF(AND($G28="sold",J28&gt;0),1,+IF(AND($G28="Purchased",J28&lt;0),1,0))</f>
        <v>0</v>
      </c>
      <c r="AC28" s="94" t="n">
        <f aca="false">IF(AND($G28="sold",K28&gt;0),1,+IF(AND($G28="Purchased",K28&lt;0),1,0))</f>
        <v>0</v>
      </c>
      <c r="AD28" s="94" t="n">
        <f aca="false">IF(AND($G28="sold",L28&gt;0),1,+IF(AND($G28="Purchased",L28&lt;0),1,0))</f>
        <v>0</v>
      </c>
      <c r="AE28" s="94" t="n">
        <f aca="false">IF(AND($G28="sold",M28&gt;0),1,+IF(AND($G28="Purchased",M28&lt;0),1,0))</f>
        <v>0</v>
      </c>
      <c r="AF28" s="94" t="n">
        <f aca="false">IF(AND($G28="",COUNT(H28:M28)&lt;&gt;0),1,0)</f>
        <v>0</v>
      </c>
      <c r="AG28" s="94" t="n">
        <f aca="false">IF(AND($E28="",COUNT(H28:M28)&lt;&gt;0),1,0)</f>
        <v>0</v>
      </c>
      <c r="AH28" s="19"/>
      <c r="AI28" s="19"/>
      <c r="AJ28" s="19"/>
      <c r="AK28" s="19"/>
      <c r="AL28" s="68"/>
      <c r="AM28" s="68"/>
      <c r="AN28" s="69"/>
    </row>
    <row r="29" customFormat="false" ht="15.75" hidden="false" customHeight="true" outlineLevel="0" collapsed="false">
      <c r="A29" s="18"/>
      <c r="B29" s="80" t="str">
        <f aca="false">IF(D29="","",+$B$8)</f>
        <v/>
      </c>
      <c r="C29" s="81"/>
      <c r="D29" s="82"/>
      <c r="E29" s="83"/>
      <c r="F29" s="84"/>
      <c r="G29" s="85"/>
      <c r="H29" s="95"/>
      <c r="I29" s="96"/>
      <c r="J29" s="96"/>
      <c r="K29" s="96"/>
      <c r="L29" s="96"/>
      <c r="M29" s="97"/>
      <c r="N29" s="89" t="n">
        <f aca="false">SUM(H29:M29)</f>
        <v>0</v>
      </c>
      <c r="O29" s="90" t="e">
        <f aca="false">+O28+1</f>
        <v>#REF!</v>
      </c>
      <c r="P29" s="99" t="n">
        <f aca="false">+$B$10</f>
        <v>37215</v>
      </c>
      <c r="Q29" s="100" t="n">
        <f aca="false">+$E$10</f>
        <v>1</v>
      </c>
      <c r="R29" s="100" t="str">
        <f aca="false">+$B$12</f>
        <v>Winter</v>
      </c>
      <c r="S29" s="101" t="e">
        <f aca="false">IF(AND(OR(I29=0,I29=1),OR(J29=0,J29=1),OR(K29=0,K29=1),OR(L29=0,L29=1),OR(M29=0,M29=1),OR(N29=0,N29=1),OR(#REF!=0,#REF!=1)),0,1)</f>
        <v>#REF!</v>
      </c>
      <c r="T29" s="101" t="n">
        <f aca="false">IF(M29+N29&gt;0,1,0)</f>
        <v>0</v>
      </c>
      <c r="U29" s="19" t="n">
        <f aca="false">IF(SUM(I29:N29)&gt;1,1,0)</f>
        <v>0</v>
      </c>
      <c r="V29" s="19" t="n">
        <f aca="false">IF(AND(H29&gt;0,SUM(I29:N29)=0),1,0)</f>
        <v>0</v>
      </c>
      <c r="W29" s="101" t="n">
        <f aca="false">IF(I29&gt;0,1,0)</f>
        <v>0</v>
      </c>
      <c r="X29" s="19"/>
      <c r="Y29" s="94" t="n">
        <f aca="false">IF(AND($G29="sold",D29=""),1,+IF(AND($G29="Purchased",D29=""),1,0))</f>
        <v>0</v>
      </c>
      <c r="Z29" s="94" t="n">
        <f aca="false">IF(AND($G29="sold",H29&gt;0),1,+IF(AND($G29="Purchased",H29&lt;0),1,0))</f>
        <v>0</v>
      </c>
      <c r="AA29" s="94" t="n">
        <f aca="false">IF(AND($G29="sold",I29&gt;0),1,+IF(AND($G29="Purchased",I29&lt;0),1,0))</f>
        <v>0</v>
      </c>
      <c r="AB29" s="94" t="n">
        <f aca="false">IF(AND($G29="sold",J29&gt;0),1,+IF(AND($G29="Purchased",J29&lt;0),1,0))</f>
        <v>0</v>
      </c>
      <c r="AC29" s="94" t="n">
        <f aca="false">IF(AND($G29="sold",K29&gt;0),1,+IF(AND($G29="Purchased",K29&lt;0),1,0))</f>
        <v>0</v>
      </c>
      <c r="AD29" s="94" t="n">
        <f aca="false">IF(AND($G29="sold",L29&gt;0),1,+IF(AND($G29="Purchased",L29&lt;0),1,0))</f>
        <v>0</v>
      </c>
      <c r="AE29" s="94" t="n">
        <f aca="false">IF(AND($G29="sold",M29&gt;0),1,+IF(AND($G29="Purchased",M29&lt;0),1,0))</f>
        <v>0</v>
      </c>
      <c r="AF29" s="94" t="n">
        <f aca="false">IF(AND($G29="",COUNT(H29:M29)&lt;&gt;0),1,0)</f>
        <v>0</v>
      </c>
      <c r="AG29" s="94" t="n">
        <f aca="false">IF(AND($E29="",COUNT(H29:M29)&lt;&gt;0),1,0)</f>
        <v>0</v>
      </c>
      <c r="AH29" s="19"/>
      <c r="AI29" s="19"/>
      <c r="AJ29" s="19"/>
      <c r="AK29" s="19"/>
      <c r="AL29" s="68"/>
      <c r="AM29" s="68"/>
      <c r="AN29" s="69"/>
    </row>
    <row r="30" customFormat="false" ht="15.75" hidden="false" customHeight="true" outlineLevel="0" collapsed="false">
      <c r="A30" s="18"/>
      <c r="B30" s="80" t="str">
        <f aca="false">IF(D30="","",+$B$8)</f>
        <v/>
      </c>
      <c r="C30" s="81"/>
      <c r="D30" s="82"/>
      <c r="E30" s="83"/>
      <c r="F30" s="84"/>
      <c r="G30" s="85"/>
      <c r="H30" s="95"/>
      <c r="I30" s="96"/>
      <c r="J30" s="96"/>
      <c r="K30" s="96"/>
      <c r="L30" s="96"/>
      <c r="M30" s="97"/>
      <c r="N30" s="89" t="n">
        <f aca="false">SUM(H30:M30)</f>
        <v>0</v>
      </c>
      <c r="O30" s="90" t="e">
        <f aca="false">+O29+1</f>
        <v>#REF!</v>
      </c>
      <c r="P30" s="99" t="n">
        <f aca="false">+$B$10</f>
        <v>37215</v>
      </c>
      <c r="Q30" s="100" t="n">
        <f aca="false">+$E$10</f>
        <v>1</v>
      </c>
      <c r="R30" s="100" t="str">
        <f aca="false">+$B$12</f>
        <v>Winter</v>
      </c>
      <c r="S30" s="101" t="e">
        <f aca="false">IF(AND(OR(I30=0,I30=1),OR(J30=0,J30=1),OR(K30=0,K30=1),OR(L30=0,L30=1),OR(M30=0,M30=1),OR(N30=0,N30=1),OR(#REF!=0,#REF!=1)),0,1)</f>
        <v>#REF!</v>
      </c>
      <c r="T30" s="101" t="n">
        <f aca="false">IF(M30+N30&gt;0,1,0)</f>
        <v>0</v>
      </c>
      <c r="U30" s="19" t="n">
        <f aca="false">IF(SUM(I30:N30)&gt;1,1,0)</f>
        <v>0</v>
      </c>
      <c r="V30" s="19" t="n">
        <f aca="false">IF(AND(H30&gt;0,SUM(I30:N30)=0),1,0)</f>
        <v>0</v>
      </c>
      <c r="W30" s="101" t="n">
        <f aca="false">IF(I30&gt;0,1,0)</f>
        <v>0</v>
      </c>
      <c r="X30" s="19"/>
      <c r="Y30" s="94" t="n">
        <f aca="false">IF(AND($G30="sold",D30=""),1,+IF(AND($G30="Purchased",D30=""),1,0))</f>
        <v>0</v>
      </c>
      <c r="Z30" s="94" t="n">
        <f aca="false">IF(AND($G30="sold",H30&gt;0),1,+IF(AND($G30="Purchased",H30&lt;0),1,0))</f>
        <v>0</v>
      </c>
      <c r="AA30" s="94" t="n">
        <f aca="false">IF(AND($G30="sold",I30&gt;0),1,+IF(AND($G30="Purchased",I30&lt;0),1,0))</f>
        <v>0</v>
      </c>
      <c r="AB30" s="94" t="n">
        <f aca="false">IF(AND($G30="sold",J30&gt;0),1,+IF(AND($G30="Purchased",J30&lt;0),1,0))</f>
        <v>0</v>
      </c>
      <c r="AC30" s="94" t="n">
        <f aca="false">IF(AND($G30="sold",K30&gt;0),1,+IF(AND($G30="Purchased",K30&lt;0),1,0))</f>
        <v>0</v>
      </c>
      <c r="AD30" s="94" t="n">
        <f aca="false">IF(AND($G30="sold",L30&gt;0),1,+IF(AND($G30="Purchased",L30&lt;0),1,0))</f>
        <v>0</v>
      </c>
      <c r="AE30" s="94" t="n">
        <f aca="false">IF(AND($G30="sold",M30&gt;0),1,+IF(AND($G30="Purchased",M30&lt;0),1,0))</f>
        <v>0</v>
      </c>
      <c r="AF30" s="94" t="n">
        <f aca="false">IF(AND($G30="",COUNT(H30:M30)&lt;&gt;0),1,0)</f>
        <v>0</v>
      </c>
      <c r="AG30" s="94" t="n">
        <f aca="false">IF(AND($E30="",COUNT(H30:M30)&lt;&gt;0),1,0)</f>
        <v>0</v>
      </c>
      <c r="AH30" s="19"/>
      <c r="AI30" s="19"/>
      <c r="AJ30" s="19"/>
      <c r="AK30" s="19"/>
      <c r="AL30" s="68"/>
      <c r="AM30" s="68"/>
      <c r="AN30" s="69"/>
    </row>
    <row r="31" customFormat="false" ht="15.75" hidden="false" customHeight="true" outlineLevel="0" collapsed="false">
      <c r="A31" s="18"/>
      <c r="B31" s="80" t="str">
        <f aca="false">IF(D31="","",+$B$8)</f>
        <v/>
      </c>
      <c r="C31" s="81"/>
      <c r="D31" s="82"/>
      <c r="E31" s="83"/>
      <c r="F31" s="84"/>
      <c r="G31" s="85"/>
      <c r="H31" s="95"/>
      <c r="I31" s="96"/>
      <c r="J31" s="96"/>
      <c r="K31" s="96"/>
      <c r="L31" s="96"/>
      <c r="M31" s="97"/>
      <c r="N31" s="89" t="n">
        <f aca="false">SUM(H31:M31)</f>
        <v>0</v>
      </c>
      <c r="O31" s="90" t="e">
        <f aca="false">+O30+1</f>
        <v>#REF!</v>
      </c>
      <c r="P31" s="99" t="n">
        <f aca="false">+$B$10</f>
        <v>37215</v>
      </c>
      <c r="Q31" s="100" t="n">
        <f aca="false">+$E$10</f>
        <v>1</v>
      </c>
      <c r="R31" s="100" t="str">
        <f aca="false">+$B$12</f>
        <v>Winter</v>
      </c>
      <c r="S31" s="101" t="e">
        <f aca="false">IF(AND(OR(I31=0,I31=1),OR(J31=0,J31=1),OR(K31=0,K31=1),OR(L31=0,L31=1),OR(M31=0,M31=1),OR(N31=0,N31=1),OR(#REF!=0,#REF!=1)),0,1)</f>
        <v>#REF!</v>
      </c>
      <c r="T31" s="101" t="n">
        <f aca="false">IF(M31+N31&gt;0,1,0)</f>
        <v>0</v>
      </c>
      <c r="U31" s="19" t="n">
        <f aca="false">IF(SUM(I31:N31)&gt;1,1,0)</f>
        <v>0</v>
      </c>
      <c r="V31" s="19" t="n">
        <f aca="false">IF(AND(H31&gt;0,SUM(I31:N31)=0),1,0)</f>
        <v>0</v>
      </c>
      <c r="W31" s="101" t="n">
        <f aca="false">IF(I31&gt;0,1,0)</f>
        <v>0</v>
      </c>
      <c r="X31" s="19"/>
      <c r="Y31" s="94" t="n">
        <f aca="false">IF(AND($G31="sold",D31=""),1,+IF(AND($G31="Purchased",D31=""),1,0))</f>
        <v>0</v>
      </c>
      <c r="Z31" s="94" t="n">
        <f aca="false">IF(AND($G31="sold",H31&gt;0),1,+IF(AND($G31="Purchased",H31&lt;0),1,0))</f>
        <v>0</v>
      </c>
      <c r="AA31" s="94" t="n">
        <f aca="false">IF(AND($G31="sold",I31&gt;0),1,+IF(AND($G31="Purchased",I31&lt;0),1,0))</f>
        <v>0</v>
      </c>
      <c r="AB31" s="94" t="n">
        <f aca="false">IF(AND($G31="sold",J31&gt;0),1,+IF(AND($G31="Purchased",J31&lt;0),1,0))</f>
        <v>0</v>
      </c>
      <c r="AC31" s="94" t="n">
        <f aca="false">IF(AND($G31="sold",K31&gt;0),1,+IF(AND($G31="Purchased",K31&lt;0),1,0))</f>
        <v>0</v>
      </c>
      <c r="AD31" s="94" t="n">
        <f aca="false">IF(AND($G31="sold",L31&gt;0),1,+IF(AND($G31="Purchased",L31&lt;0),1,0))</f>
        <v>0</v>
      </c>
      <c r="AE31" s="94" t="n">
        <f aca="false">IF(AND($G31="sold",M31&gt;0),1,+IF(AND($G31="Purchased",M31&lt;0),1,0))</f>
        <v>0</v>
      </c>
      <c r="AF31" s="94" t="n">
        <f aca="false">IF(AND($G31="",COUNT(H31:M31)&lt;&gt;0),1,0)</f>
        <v>0</v>
      </c>
      <c r="AG31" s="94" t="n">
        <f aca="false">IF(AND($E31="",COUNT(H31:M31)&lt;&gt;0),1,0)</f>
        <v>0</v>
      </c>
      <c r="AH31" s="19"/>
      <c r="AI31" s="19"/>
      <c r="AJ31" s="19"/>
      <c r="AK31" s="19"/>
      <c r="AL31" s="68"/>
      <c r="AM31" s="68"/>
      <c r="AN31" s="69"/>
    </row>
    <row r="32" customFormat="false" ht="13.5" hidden="false" customHeight="false" outlineLevel="0" collapsed="false">
      <c r="A32" s="18"/>
      <c r="B32" s="80" t="str">
        <f aca="false">IF(D32="","",+$B$8)</f>
        <v/>
      </c>
      <c r="C32" s="102"/>
      <c r="D32" s="103"/>
      <c r="E32" s="104"/>
      <c r="F32" s="105"/>
      <c r="G32" s="106"/>
      <c r="H32" s="107"/>
      <c r="I32" s="108"/>
      <c r="J32" s="108"/>
      <c r="K32" s="108"/>
      <c r="L32" s="108"/>
      <c r="M32" s="109"/>
      <c r="N32" s="110" t="n">
        <f aca="false">SUM(H32:M32)</f>
        <v>0</v>
      </c>
      <c r="O32" s="90" t="e">
        <f aca="false">+O29+1</f>
        <v>#REF!</v>
      </c>
      <c r="P32" s="111" t="n">
        <f aca="false">+$B$10</f>
        <v>37215</v>
      </c>
      <c r="Q32" s="112" t="n">
        <f aca="false">+$E$10</f>
        <v>1</v>
      </c>
      <c r="R32" s="112" t="str">
        <f aca="false">+$B$12</f>
        <v>Winter</v>
      </c>
      <c r="S32" s="113" t="e">
        <f aca="false">IF(AND(OR(I32=0,I32=1),OR(J32=0,J32=1),OR(K32=0,K32=1),OR(L32=0,L32=1),OR(M32=0,M32=1),OR(N32=0,N32=1),OR(#REF!=0,#REF!=1)),0,1)</f>
        <v>#REF!</v>
      </c>
      <c r="T32" s="113" t="n">
        <f aca="false">IF(M32+N32&gt;0,1,0)</f>
        <v>0</v>
      </c>
      <c r="U32" s="114" t="n">
        <f aca="false">IF(SUM(I32:N32)&gt;1,1,0)</f>
        <v>0</v>
      </c>
      <c r="V32" s="114" t="n">
        <f aca="false">IF(AND(H32&gt;0,SUM(I32:N32)=0),1,0)</f>
        <v>0</v>
      </c>
      <c r="W32" s="113" t="n">
        <f aca="false">IF(I32&gt;0,1,0)</f>
        <v>0</v>
      </c>
      <c r="X32" s="19"/>
      <c r="Y32" s="94" t="n">
        <f aca="false">IF(AND($G32="sold",D32=""),1,+IF(AND($G32="Purchased",D32=""),1,0))</f>
        <v>0</v>
      </c>
      <c r="Z32" s="94" t="n">
        <f aca="false">IF(AND($G32="sold",H32&gt;0),1,+IF(AND($G32="Purchased",H32&lt;0),1,0))</f>
        <v>0</v>
      </c>
      <c r="AA32" s="94" t="n">
        <f aca="false">IF(AND($G32="sold",I32&gt;0),1,+IF(AND($G32="Purchased",I32&lt;0),1,0))</f>
        <v>0</v>
      </c>
      <c r="AB32" s="94" t="n">
        <f aca="false">IF(AND($G32="sold",J32&gt;0),1,+IF(AND($G32="Purchased",J32&lt;0),1,0))</f>
        <v>0</v>
      </c>
      <c r="AC32" s="94" t="n">
        <f aca="false">IF(AND($G32="sold",K32&gt;0),1,+IF(AND($G32="Purchased",K32&lt;0),1,0))</f>
        <v>0</v>
      </c>
      <c r="AD32" s="94" t="n">
        <f aca="false">IF(AND($G32="sold",L32&gt;0),1,+IF(AND($G32="Purchased",L32&lt;0),1,0))</f>
        <v>0</v>
      </c>
      <c r="AE32" s="94" t="n">
        <f aca="false">IF(AND($G32="sold",M32&gt;0),1,+IF(AND($G32="Purchased",M32&lt;0),1,0))</f>
        <v>0</v>
      </c>
      <c r="AF32" s="94" t="n">
        <f aca="false">IF(AND($G32="",COUNT(H32:M32)&lt;&gt;0),1,0)</f>
        <v>0</v>
      </c>
      <c r="AG32" s="94" t="n">
        <f aca="false">IF(AND($E32="",COUNT(H32:M32)&lt;&gt;0),1,0)</f>
        <v>0</v>
      </c>
      <c r="AH32" s="19"/>
      <c r="AI32" s="19"/>
      <c r="AJ32" s="19"/>
      <c r="AK32" s="19"/>
      <c r="AL32" s="68"/>
      <c r="AM32" s="68"/>
      <c r="AN32" s="69"/>
    </row>
    <row r="33" customFormat="false" ht="13.5" hidden="false" customHeight="false" outlineLevel="0" collapsed="false">
      <c r="A33" s="18"/>
      <c r="B33" s="80" t="str">
        <f aca="false">IF(D33="","",+$B$8)</f>
        <v/>
      </c>
      <c r="C33" s="102"/>
      <c r="D33" s="103"/>
      <c r="E33" s="104"/>
      <c r="F33" s="105"/>
      <c r="G33" s="106"/>
      <c r="H33" s="107"/>
      <c r="I33" s="108"/>
      <c r="J33" s="108"/>
      <c r="K33" s="108"/>
      <c r="L33" s="108"/>
      <c r="M33" s="109"/>
      <c r="N33" s="110" t="n">
        <f aca="false">SUM(H33:M33)</f>
        <v>0</v>
      </c>
      <c r="O33" s="90" t="e">
        <f aca="false">+O30+1</f>
        <v>#REF!</v>
      </c>
      <c r="P33" s="111" t="n">
        <f aca="false">+$B$10</f>
        <v>37215</v>
      </c>
      <c r="Q33" s="112" t="n">
        <f aca="false">+$E$10</f>
        <v>1</v>
      </c>
      <c r="R33" s="112" t="str">
        <f aca="false">+$B$12</f>
        <v>Winter</v>
      </c>
      <c r="S33" s="113" t="e">
        <f aca="false">IF(AND(OR(I33=0,I33=1),OR(J33=0,J33=1),OR(K33=0,K33=1),OR(L33=0,L33=1),OR(M33=0,M33=1),OR(N33=0,N33=1),OR(#REF!=0,#REF!=1)),0,1)</f>
        <v>#REF!</v>
      </c>
      <c r="T33" s="113" t="n">
        <f aca="false">IF(M33+N33&gt;0,1,0)</f>
        <v>0</v>
      </c>
      <c r="U33" s="114" t="n">
        <f aca="false">IF(SUM(I33:N33)&gt;1,1,0)</f>
        <v>0</v>
      </c>
      <c r="V33" s="114" t="n">
        <f aca="false">IF(AND(H33&gt;0,SUM(I33:N33)=0),1,0)</f>
        <v>0</v>
      </c>
      <c r="W33" s="113" t="n">
        <f aca="false">IF(I33&gt;0,1,0)</f>
        <v>0</v>
      </c>
      <c r="X33" s="19"/>
      <c r="Y33" s="94" t="n">
        <f aca="false">IF(AND($G33="sold",D33=""),1,+IF(AND($G33="Purchased",D33=""),1,0))</f>
        <v>0</v>
      </c>
      <c r="Z33" s="94" t="n">
        <f aca="false">IF(AND($G33="sold",H33&gt;0),1,+IF(AND($G33="Purchased",H33&lt;0),1,0))</f>
        <v>0</v>
      </c>
      <c r="AA33" s="94" t="n">
        <f aca="false">IF(AND($G33="sold",I33&gt;0),1,+IF(AND($G33="Purchased",I33&lt;0),1,0))</f>
        <v>0</v>
      </c>
      <c r="AB33" s="94" t="n">
        <f aca="false">IF(AND($G33="sold",J33&gt;0),1,+IF(AND($G33="Purchased",J33&lt;0),1,0))</f>
        <v>0</v>
      </c>
      <c r="AC33" s="94" t="n">
        <f aca="false">IF(AND($G33="sold",K33&gt;0),1,+IF(AND($G33="Purchased",K33&lt;0),1,0))</f>
        <v>0</v>
      </c>
      <c r="AD33" s="94" t="n">
        <f aca="false">IF(AND($G33="sold",L33&gt;0),1,+IF(AND($G33="Purchased",L33&lt;0),1,0))</f>
        <v>0</v>
      </c>
      <c r="AE33" s="94" t="n">
        <f aca="false">IF(AND($G33="sold",M33&gt;0),1,+IF(AND($G33="Purchased",M33&lt;0),1,0))</f>
        <v>0</v>
      </c>
      <c r="AF33" s="94" t="n">
        <f aca="false">IF(AND($G33="",COUNT(H33:M33)&lt;&gt;0),1,0)</f>
        <v>0</v>
      </c>
      <c r="AG33" s="94" t="n">
        <f aca="false">IF(AND($E33="",COUNT(H33:M33)&lt;&gt;0),1,0)</f>
        <v>0</v>
      </c>
      <c r="AH33" s="19"/>
      <c r="AI33" s="19"/>
      <c r="AJ33" s="19"/>
      <c r="AK33" s="19"/>
      <c r="AL33" s="68"/>
      <c r="AM33" s="68"/>
      <c r="AN33" s="69"/>
    </row>
    <row r="34" customFormat="false" ht="12.75" hidden="false" customHeight="false" outlineLevel="0" collapsed="false">
      <c r="A34" s="115"/>
      <c r="B34" s="116"/>
      <c r="C34" s="117"/>
      <c r="D34" s="116"/>
      <c r="E34" s="118"/>
      <c r="F34" s="118"/>
      <c r="G34" s="119" t="s">
        <v>101</v>
      </c>
      <c r="H34" s="120" t="n">
        <f aca="false">SUM(H17:H33)</f>
        <v>0</v>
      </c>
      <c r="I34" s="120" t="n">
        <f aca="false">SUM(I17:I33)</f>
        <v>75</v>
      </c>
      <c r="J34" s="120" t="n">
        <f aca="false">SUM(J17:J33)</f>
        <v>0</v>
      </c>
      <c r="K34" s="120" t="n">
        <f aca="false">SUM(K17:K33)</f>
        <v>0</v>
      </c>
      <c r="L34" s="120" t="n">
        <f aca="false">SUM(L17:L33)</f>
        <v>0</v>
      </c>
      <c r="M34" s="120" t="n">
        <f aca="false">SUM(M17:M33)</f>
        <v>0</v>
      </c>
      <c r="N34" s="121"/>
      <c r="O34" s="121"/>
      <c r="P34" s="122"/>
      <c r="Q34" s="121"/>
      <c r="R34" s="121"/>
      <c r="S34" s="113"/>
      <c r="T34" s="113"/>
      <c r="U34" s="114"/>
      <c r="V34" s="114"/>
      <c r="W34" s="113"/>
      <c r="X34" s="19"/>
      <c r="Y34" s="94"/>
      <c r="Z34" s="94"/>
      <c r="AA34" s="94"/>
      <c r="AB34" s="94"/>
      <c r="AC34" s="94"/>
      <c r="AD34" s="94"/>
      <c r="AE34" s="94"/>
      <c r="AF34" s="94"/>
      <c r="AG34" s="94"/>
      <c r="AH34" s="19"/>
      <c r="AI34" s="19"/>
      <c r="AJ34" s="19"/>
      <c r="AK34" s="19"/>
      <c r="AL34" s="19"/>
      <c r="AM34" s="19"/>
      <c r="AN34" s="20"/>
    </row>
    <row r="35" customFormat="false" ht="81" hidden="false" customHeight="true" outlineLevel="0" collapsed="false">
      <c r="A35" s="35"/>
      <c r="B35" s="37"/>
      <c r="C35" s="37"/>
      <c r="D35" s="123" t="str">
        <f aca="false">IF(SUM(Y17:Y33)&gt;0,"Location Needed"," ")</f>
        <v> </v>
      </c>
      <c r="E35" s="124" t="str">
        <f aca="false">IF(SUM(AG17:AG33)=0,"","You are missing a transferred to name")</f>
        <v/>
      </c>
      <c r="F35" s="124"/>
      <c r="G35" s="125" t="str">
        <f aca="false">IF(SUM(AF17:AF33)=0,"","One of your lines is missing Sold or Purchased notation")</f>
        <v/>
      </c>
      <c r="H35" s="125" t="str">
        <f aca="false">IF(SUM(Z17:Z33)&gt;0,"Sign Error or blank cell has a space in it"," ")</f>
        <v> </v>
      </c>
      <c r="I35" s="125" t="str">
        <f aca="false">IF(SUM(AA17:AA33)&gt;0,"Sign Error or blank cell has a space in it"," ")</f>
        <v> </v>
      </c>
      <c r="J35" s="125" t="str">
        <f aca="false">IF(SUM(AB17:AB33)&gt;0,"Sign Error or blank cell has a space in it"," ")</f>
        <v> </v>
      </c>
      <c r="K35" s="125" t="str">
        <f aca="false">IF(SUM(AC17:AC33)&gt;0,"Sign Error or blank cell has a space in it"," ")</f>
        <v> </v>
      </c>
      <c r="L35" s="125" t="str">
        <f aca="false">IF(SUM(AD17:AD33)&gt;0,"Sign Error or blank cell has a space in it"," ")</f>
        <v> </v>
      </c>
      <c r="M35" s="125" t="str">
        <f aca="false">IF(SUM(AE17:AE33)&gt;0,"Sign Error or blank cell has a space in it"," ")</f>
        <v> </v>
      </c>
      <c r="N35" s="126"/>
      <c r="O35" s="126"/>
      <c r="P35" s="127"/>
      <c r="Q35" s="127"/>
      <c r="R35" s="127"/>
      <c r="S35" s="19" t="e">
        <f aca="false">SUM(S17:S33)</f>
        <v>#REF!</v>
      </c>
      <c r="T35" s="19" t="n">
        <f aca="false">SUM(T17:T33)</f>
        <v>1</v>
      </c>
      <c r="U35" s="19" t="n">
        <f aca="false">SUM(U17:U33)</f>
        <v>1</v>
      </c>
      <c r="V35" s="19" t="n">
        <f aca="false">SUM(V17:V33)</f>
        <v>0</v>
      </c>
      <c r="W35" s="19" t="n">
        <f aca="false">SUM(W17:W33)</f>
        <v>2</v>
      </c>
      <c r="X35" s="19"/>
      <c r="Y35" s="19"/>
      <c r="Z35" s="19"/>
      <c r="AA35" s="19"/>
      <c r="AB35" s="19"/>
      <c r="AC35" s="19"/>
      <c r="AD35" s="19"/>
      <c r="AE35" s="19"/>
      <c r="AF35" s="19"/>
      <c r="AG35" s="19"/>
      <c r="AH35" s="19"/>
      <c r="AI35" s="19"/>
      <c r="AJ35" s="19"/>
      <c r="AK35" s="19"/>
      <c r="AL35" s="19"/>
      <c r="AM35" s="19"/>
      <c r="AN35" s="20"/>
    </row>
    <row r="36" customFormat="false" ht="12.75" hidden="false" customHeight="false" outlineLevel="0" collapsed="false">
      <c r="A36" s="128" t="s">
        <v>114</v>
      </c>
      <c r="B36" s="26"/>
      <c r="C36" s="26"/>
      <c r="D36" s="26"/>
      <c r="E36" s="19"/>
      <c r="F36" s="19"/>
      <c r="G36" s="19"/>
      <c r="H36" s="26"/>
      <c r="I36" s="26"/>
      <c r="J36" s="30"/>
      <c r="K36" s="30"/>
      <c r="L36" s="30"/>
      <c r="M36" s="30"/>
      <c r="N36" s="30"/>
      <c r="O36" s="30"/>
      <c r="P36" s="30"/>
      <c r="Q36" s="30"/>
      <c r="R36" s="30"/>
      <c r="S36" s="19"/>
      <c r="T36" s="19"/>
      <c r="U36" s="19"/>
      <c r="V36" s="19"/>
      <c r="W36" s="19"/>
      <c r="X36" s="19"/>
      <c r="Y36" s="19"/>
      <c r="Z36" s="19"/>
      <c r="AA36" s="19"/>
      <c r="AB36" s="19"/>
      <c r="AC36" s="19"/>
      <c r="AD36" s="19"/>
      <c r="AE36" s="19"/>
      <c r="AF36" s="19"/>
      <c r="AG36" s="19"/>
      <c r="AH36" s="19"/>
      <c r="AI36" s="19"/>
      <c r="AJ36" s="19"/>
      <c r="AK36" s="19"/>
      <c r="AL36" s="19"/>
      <c r="AM36" s="19"/>
      <c r="AN36" s="20"/>
    </row>
    <row r="37" customFormat="false" ht="12.75" hidden="false" customHeight="false" outlineLevel="0" collapsed="false">
      <c r="A37" s="35" t="s">
        <v>115</v>
      </c>
      <c r="B37" s="26"/>
      <c r="C37" s="26"/>
      <c r="D37" s="26"/>
      <c r="E37" s="19"/>
      <c r="F37" s="19"/>
      <c r="G37" s="19"/>
      <c r="H37" s="26"/>
      <c r="I37" s="26"/>
      <c r="J37" s="26"/>
      <c r="K37" s="26"/>
      <c r="L37" s="26"/>
      <c r="M37" s="26"/>
      <c r="N37" s="26"/>
      <c r="O37" s="26"/>
      <c r="P37" s="26"/>
      <c r="Q37" s="26"/>
      <c r="R37" s="26"/>
      <c r="S37" s="19"/>
      <c r="T37" s="19"/>
      <c r="U37" s="19"/>
      <c r="V37" s="19"/>
      <c r="W37" s="19"/>
      <c r="X37" s="19"/>
      <c r="Y37" s="19"/>
      <c r="Z37" s="19"/>
      <c r="AA37" s="19"/>
      <c r="AB37" s="19"/>
      <c r="AC37" s="19"/>
      <c r="AD37" s="19"/>
      <c r="AE37" s="19"/>
      <c r="AF37" s="19"/>
      <c r="AG37" s="19"/>
      <c r="AH37" s="19"/>
      <c r="AI37" s="19"/>
      <c r="AJ37" s="19"/>
      <c r="AK37" s="19"/>
      <c r="AL37" s="19"/>
      <c r="AM37" s="19"/>
      <c r="AN37" s="20"/>
    </row>
    <row r="38" customFormat="false" ht="12.75" hidden="false" customHeight="false" outlineLevel="0" collapsed="false">
      <c r="A38" s="129"/>
      <c r="B38" s="37" t="s">
        <v>116</v>
      </c>
      <c r="C38" s="37"/>
      <c r="D38" s="26"/>
      <c r="E38" s="19"/>
      <c r="F38" s="19"/>
      <c r="G38" s="19"/>
      <c r="H38" s="26"/>
      <c r="I38" s="26"/>
      <c r="J38" s="26"/>
      <c r="K38" s="26"/>
      <c r="L38" s="26"/>
      <c r="M38" s="26"/>
      <c r="N38" s="26"/>
      <c r="O38" s="26"/>
      <c r="P38" s="26"/>
      <c r="Q38" s="26"/>
      <c r="R38" s="26"/>
      <c r="S38" s="19"/>
      <c r="T38" s="19"/>
      <c r="U38" s="19"/>
      <c r="V38" s="19"/>
      <c r="W38" s="19"/>
      <c r="X38" s="19"/>
      <c r="Y38" s="19"/>
      <c r="Z38" s="19"/>
      <c r="AA38" s="19"/>
      <c r="AB38" s="19"/>
      <c r="AC38" s="19"/>
      <c r="AD38" s="19"/>
      <c r="AE38" s="19"/>
      <c r="AF38" s="19"/>
      <c r="AG38" s="19"/>
      <c r="AH38" s="19"/>
      <c r="AI38" s="19"/>
      <c r="AJ38" s="19"/>
      <c r="AK38" s="19"/>
      <c r="AL38" s="19"/>
      <c r="AM38" s="19"/>
      <c r="AN38" s="20"/>
    </row>
    <row r="39" customFormat="false" ht="12.75" hidden="false" customHeight="false" outlineLevel="0" collapsed="false">
      <c r="A39" s="130"/>
      <c r="B39" s="131" t="s">
        <v>117</v>
      </c>
      <c r="C39" s="131"/>
      <c r="D39" s="132"/>
      <c r="E39" s="19"/>
      <c r="F39" s="19"/>
      <c r="G39" s="19"/>
      <c r="H39" s="132"/>
      <c r="I39" s="132"/>
      <c r="J39" s="132"/>
      <c r="K39" s="132"/>
      <c r="L39" s="132"/>
      <c r="M39" s="132"/>
      <c r="N39" s="132"/>
      <c r="O39" s="132"/>
      <c r="P39" s="132"/>
      <c r="Q39" s="132"/>
      <c r="R39" s="132"/>
      <c r="S39" s="94"/>
      <c r="T39" s="94"/>
      <c r="U39" s="94"/>
      <c r="V39" s="94"/>
      <c r="W39" s="94"/>
      <c r="X39" s="19"/>
      <c r="Y39" s="19"/>
      <c r="Z39" s="19"/>
      <c r="AA39" s="19"/>
      <c r="AB39" s="19"/>
      <c r="AC39" s="19"/>
      <c r="AD39" s="19"/>
      <c r="AE39" s="19"/>
      <c r="AF39" s="19"/>
      <c r="AG39" s="19"/>
      <c r="AH39" s="19"/>
      <c r="AI39" s="19"/>
      <c r="AJ39" s="19"/>
      <c r="AK39" s="19"/>
      <c r="AL39" s="19"/>
      <c r="AM39" s="19"/>
      <c r="AN39" s="20"/>
    </row>
    <row r="40" customFormat="false" ht="12.75" hidden="true" customHeight="false" outlineLevel="0" collapsed="false">
      <c r="A40" s="31"/>
      <c r="B40" s="26"/>
      <c r="C40" s="26"/>
      <c r="D40" s="26" t="s">
        <v>118</v>
      </c>
      <c r="E40" s="133"/>
      <c r="F40" s="133"/>
      <c r="G40" s="133"/>
      <c r="H40" s="133"/>
      <c r="I40" s="133"/>
      <c r="J40" s="26"/>
      <c r="K40" s="26" t="s">
        <v>119</v>
      </c>
      <c r="L40" s="26"/>
      <c r="M40" s="133"/>
      <c r="N40" s="133"/>
      <c r="O40" s="26"/>
      <c r="P40" s="26"/>
      <c r="Q40" s="26"/>
      <c r="R40" s="26"/>
      <c r="S40" s="19"/>
      <c r="T40" s="19"/>
      <c r="U40" s="19"/>
      <c r="V40" s="19"/>
      <c r="W40" s="19"/>
      <c r="X40" s="19"/>
      <c r="Y40" s="19"/>
      <c r="Z40" s="19"/>
      <c r="AA40" s="19"/>
      <c r="AB40" s="19"/>
      <c r="AC40" s="19"/>
      <c r="AD40" s="19"/>
      <c r="AE40" s="19"/>
      <c r="AF40" s="19"/>
      <c r="AG40" s="19"/>
      <c r="AH40" s="19"/>
      <c r="AI40" s="19"/>
      <c r="AJ40" s="19"/>
      <c r="AK40" s="19"/>
      <c r="AL40" s="19"/>
      <c r="AM40" s="19"/>
      <c r="AN40" s="20"/>
    </row>
    <row r="41" customFormat="false" ht="12.75" hidden="false" customHeight="false" outlineLevel="0" collapsed="false">
      <c r="A41" s="31"/>
      <c r="B41" s="26"/>
      <c r="C41" s="26"/>
      <c r="D41" s="26"/>
      <c r="E41" s="26"/>
      <c r="F41" s="26"/>
      <c r="G41" s="26"/>
      <c r="H41" s="26"/>
      <c r="I41" s="26"/>
      <c r="J41" s="26"/>
      <c r="K41" s="26"/>
      <c r="L41" s="26"/>
      <c r="M41" s="26"/>
      <c r="N41" s="26"/>
      <c r="O41" s="26"/>
      <c r="P41" s="26"/>
      <c r="Q41" s="26"/>
      <c r="R41" s="26"/>
      <c r="S41" s="19"/>
      <c r="T41" s="19"/>
      <c r="U41" s="19"/>
      <c r="V41" s="19"/>
      <c r="W41" s="19"/>
      <c r="X41" s="19"/>
      <c r="Y41" s="19"/>
      <c r="Z41" s="19"/>
      <c r="AA41" s="19"/>
      <c r="AB41" s="19"/>
      <c r="AC41" s="19"/>
      <c r="AD41" s="19"/>
      <c r="AE41" s="19"/>
      <c r="AF41" s="19"/>
      <c r="AG41" s="19"/>
      <c r="AH41" s="19"/>
      <c r="AI41" s="19"/>
      <c r="AJ41" s="19"/>
      <c r="AK41" s="19"/>
      <c r="AL41" s="19"/>
      <c r="AM41" s="19"/>
      <c r="AN41" s="20"/>
    </row>
    <row r="42" customFormat="false" ht="13.5" hidden="false" customHeight="false" outlineLevel="0" collapsed="false">
      <c r="A42" s="31"/>
      <c r="B42" s="26"/>
      <c r="C42" s="26"/>
      <c r="D42" s="26"/>
      <c r="E42" s="134" t="s">
        <v>120</v>
      </c>
      <c r="F42" s="134"/>
      <c r="G42" s="134"/>
      <c r="H42" s="134"/>
      <c r="I42" s="26"/>
      <c r="J42" s="26" t="s">
        <v>119</v>
      </c>
      <c r="K42" s="26"/>
      <c r="L42" s="133" t="s">
        <v>121</v>
      </c>
      <c r="M42" s="133"/>
      <c r="N42" s="133"/>
      <c r="O42" s="26"/>
      <c r="P42" s="26"/>
      <c r="Q42" s="26"/>
      <c r="R42" s="26"/>
      <c r="S42" s="19"/>
      <c r="T42" s="19"/>
      <c r="U42" s="19"/>
      <c r="V42" s="19"/>
      <c r="W42" s="19"/>
      <c r="X42" s="19"/>
      <c r="Y42" s="19"/>
      <c r="Z42" s="19"/>
      <c r="AA42" s="19"/>
      <c r="AB42" s="19"/>
      <c r="AC42" s="19"/>
      <c r="AD42" s="19"/>
      <c r="AE42" s="19"/>
      <c r="AF42" s="19"/>
      <c r="AG42" s="19"/>
      <c r="AH42" s="19"/>
      <c r="AI42" s="19"/>
      <c r="AJ42" s="19"/>
      <c r="AK42" s="19"/>
      <c r="AL42" s="19"/>
      <c r="AM42" s="19"/>
      <c r="AN42" s="20"/>
    </row>
    <row r="43" customFormat="false" ht="12.75" hidden="false" customHeight="false" outlineLevel="0" collapsed="false">
      <c r="A43" s="31"/>
      <c r="B43" s="26"/>
      <c r="C43" s="26"/>
      <c r="D43" s="26"/>
      <c r="E43" s="26"/>
      <c r="F43" s="26"/>
      <c r="G43" s="26"/>
      <c r="H43" s="26"/>
      <c r="I43" s="26"/>
      <c r="J43" s="26"/>
      <c r="K43" s="26"/>
      <c r="L43" s="26"/>
      <c r="M43" s="26"/>
      <c r="N43" s="26"/>
      <c r="O43" s="26"/>
      <c r="P43" s="26"/>
      <c r="Q43" s="26"/>
      <c r="R43" s="26"/>
      <c r="S43" s="19"/>
      <c r="T43" s="19"/>
      <c r="U43" s="19"/>
      <c r="V43" s="19"/>
      <c r="W43" s="19"/>
      <c r="X43" s="19"/>
      <c r="Y43" s="19"/>
      <c r="Z43" s="19"/>
      <c r="AA43" s="19"/>
      <c r="AB43" s="19"/>
      <c r="AC43" s="19"/>
      <c r="AD43" s="19"/>
      <c r="AE43" s="19"/>
      <c r="AF43" s="19"/>
      <c r="AG43" s="19"/>
      <c r="AH43" s="19"/>
      <c r="AI43" s="19"/>
      <c r="AJ43" s="19"/>
      <c r="AK43" s="19"/>
      <c r="AL43" s="19"/>
      <c r="AM43" s="19"/>
      <c r="AN43" s="20"/>
    </row>
    <row r="44" customFormat="false" ht="12.75" hidden="false" customHeight="false" outlineLevel="0" collapsed="false">
      <c r="A44" s="31"/>
      <c r="B44" s="26"/>
      <c r="C44" s="26"/>
      <c r="D44" s="26"/>
      <c r="E44" s="135" t="str">
        <f aca="false">IF(OR($B$8="",$B$8=" "),"Enter Registrant Name Above",VLOOKUP('Certification Form'!$B$8,'List Page'!$A$3:$B$231,2))</f>
        <v>New Load Serving Entity - Not defined as of this publication date</v>
      </c>
      <c r="F44" s="135"/>
      <c r="G44" s="135"/>
      <c r="H44" s="133"/>
      <c r="I44" s="26"/>
      <c r="J44" s="26"/>
      <c r="K44" s="26"/>
      <c r="L44" s="26"/>
      <c r="M44" s="26"/>
      <c r="N44" s="26"/>
      <c r="O44" s="26"/>
      <c r="P44" s="26"/>
      <c r="Q44" s="26"/>
      <c r="R44" s="26"/>
      <c r="S44" s="19"/>
      <c r="T44" s="19"/>
      <c r="U44" s="19"/>
      <c r="V44" s="19"/>
      <c r="W44" s="19"/>
      <c r="X44" s="19"/>
      <c r="Y44" s="19"/>
      <c r="Z44" s="19"/>
      <c r="AA44" s="19"/>
      <c r="AB44" s="19"/>
      <c r="AC44" s="19"/>
      <c r="AD44" s="19"/>
      <c r="AE44" s="19"/>
      <c r="AF44" s="19"/>
      <c r="AG44" s="19"/>
      <c r="AH44" s="19"/>
      <c r="AI44" s="19"/>
      <c r="AJ44" s="19"/>
      <c r="AK44" s="19"/>
      <c r="AL44" s="19"/>
      <c r="AM44" s="19"/>
      <c r="AN44" s="20"/>
    </row>
    <row r="45" customFormat="false" ht="12.75" hidden="false" customHeight="false" outlineLevel="0" collapsed="false">
      <c r="A45" s="31"/>
      <c r="B45" s="26"/>
      <c r="C45" s="26"/>
      <c r="D45" s="26"/>
      <c r="E45" s="133" t="s">
        <v>122</v>
      </c>
      <c r="F45" s="133"/>
      <c r="G45" s="133"/>
      <c r="H45" s="133"/>
      <c r="I45" s="26"/>
      <c r="J45" s="26"/>
      <c r="K45" s="26"/>
      <c r="L45" s="26"/>
      <c r="M45" s="26"/>
      <c r="N45" s="26"/>
      <c r="O45" s="26"/>
      <c r="P45" s="26"/>
      <c r="Q45" s="26"/>
      <c r="R45" s="26"/>
      <c r="S45" s="19"/>
      <c r="T45" s="19"/>
      <c r="U45" s="19"/>
      <c r="V45" s="19"/>
      <c r="W45" s="19"/>
      <c r="X45" s="19"/>
      <c r="Y45" s="19"/>
      <c r="Z45" s="19"/>
      <c r="AA45" s="19"/>
      <c r="AB45" s="19"/>
      <c r="AC45" s="19"/>
      <c r="AD45" s="19"/>
      <c r="AE45" s="19"/>
      <c r="AF45" s="19"/>
      <c r="AG45" s="19"/>
      <c r="AH45" s="19"/>
      <c r="AI45" s="19"/>
      <c r="AJ45" s="19"/>
      <c r="AK45" s="19"/>
      <c r="AL45" s="19"/>
      <c r="AM45" s="19"/>
      <c r="AN45" s="20"/>
    </row>
    <row r="46" customFormat="false" ht="12.75" hidden="false" customHeight="false" outlineLevel="0" collapsed="false">
      <c r="A46" s="31"/>
      <c r="B46" s="26"/>
      <c r="C46" s="26"/>
      <c r="D46" s="26"/>
      <c r="E46" s="133" t="s">
        <v>123</v>
      </c>
      <c r="F46" s="133"/>
      <c r="G46" s="136"/>
      <c r="H46" s="136"/>
      <c r="I46" s="26"/>
      <c r="J46" s="26"/>
      <c r="K46" s="26"/>
      <c r="L46" s="26"/>
      <c r="M46" s="26"/>
      <c r="N46" s="26"/>
      <c r="O46" s="26"/>
      <c r="P46" s="26"/>
      <c r="Q46" s="26"/>
      <c r="R46" s="26"/>
      <c r="S46" s="19"/>
      <c r="T46" s="19"/>
      <c r="U46" s="19"/>
      <c r="V46" s="19"/>
      <c r="W46" s="19"/>
      <c r="X46" s="19"/>
      <c r="Y46" s="19"/>
      <c r="Z46" s="19"/>
      <c r="AA46" s="19"/>
      <c r="AB46" s="19"/>
      <c r="AC46" s="19"/>
      <c r="AD46" s="19"/>
      <c r="AE46" s="19"/>
      <c r="AF46" s="19"/>
      <c r="AG46" s="19"/>
      <c r="AH46" s="19"/>
      <c r="AI46" s="19"/>
      <c r="AJ46" s="19"/>
      <c r="AK46" s="19"/>
      <c r="AL46" s="19"/>
      <c r="AM46" s="19"/>
      <c r="AN46" s="20"/>
    </row>
    <row r="47" customFormat="false" ht="12.75" hidden="false" customHeight="false" outlineLevel="0" collapsed="false">
      <c r="A47" s="31"/>
      <c r="B47" s="26"/>
      <c r="C47" s="26"/>
      <c r="D47" s="26"/>
      <c r="E47" s="133" t="s">
        <v>124</v>
      </c>
      <c r="F47" s="133"/>
      <c r="G47" s="136"/>
      <c r="H47" s="136"/>
      <c r="I47" s="26"/>
      <c r="J47" s="26"/>
      <c r="K47" s="26"/>
      <c r="L47" s="26"/>
      <c r="M47" s="26"/>
      <c r="N47" s="26"/>
      <c r="O47" s="26"/>
      <c r="P47" s="26"/>
      <c r="Q47" s="26"/>
      <c r="R47" s="26"/>
      <c r="S47" s="19"/>
      <c r="T47" s="19"/>
      <c r="U47" s="19"/>
      <c r="V47" s="19"/>
      <c r="W47" s="19"/>
      <c r="X47" s="19"/>
      <c r="Y47" s="19"/>
      <c r="Z47" s="19"/>
      <c r="AA47" s="19"/>
      <c r="AB47" s="19"/>
      <c r="AC47" s="19"/>
      <c r="AD47" s="19"/>
      <c r="AE47" s="19"/>
      <c r="AF47" s="19"/>
      <c r="AG47" s="19"/>
      <c r="AH47" s="19"/>
      <c r="AI47" s="19"/>
      <c r="AJ47" s="19"/>
      <c r="AK47" s="19"/>
      <c r="AL47" s="19"/>
      <c r="AM47" s="19"/>
      <c r="AN47" s="20"/>
    </row>
    <row r="48" customFormat="false" ht="12.75" hidden="false" customHeight="false" outlineLevel="0" collapsed="false">
      <c r="A48" s="31"/>
      <c r="B48" s="26"/>
      <c r="C48" s="26"/>
      <c r="D48" s="26"/>
      <c r="E48" s="136" t="s">
        <v>125</v>
      </c>
      <c r="F48" s="136"/>
      <c r="G48" s="136"/>
      <c r="H48" s="136"/>
      <c r="I48" s="26"/>
      <c r="J48" s="26"/>
      <c r="K48" s="26"/>
      <c r="L48" s="26"/>
      <c r="M48" s="26"/>
      <c r="N48" s="26"/>
      <c r="O48" s="26"/>
      <c r="P48" s="26"/>
      <c r="Q48" s="26"/>
      <c r="R48" s="26"/>
      <c r="S48" s="19"/>
      <c r="T48" s="19"/>
      <c r="U48" s="19"/>
      <c r="V48" s="19"/>
      <c r="W48" s="19"/>
      <c r="X48" s="19"/>
      <c r="Y48" s="19"/>
      <c r="Z48" s="19"/>
      <c r="AA48" s="19"/>
      <c r="AB48" s="19"/>
      <c r="AC48" s="19"/>
      <c r="AD48" s="19"/>
      <c r="AE48" s="19"/>
      <c r="AF48" s="19"/>
      <c r="AG48" s="19"/>
      <c r="AH48" s="19"/>
      <c r="AI48" s="19"/>
      <c r="AJ48" s="19"/>
      <c r="AK48" s="19"/>
      <c r="AL48" s="19"/>
      <c r="AM48" s="19"/>
      <c r="AN48" s="20"/>
    </row>
    <row r="49" customFormat="false" ht="12.75" hidden="false" customHeight="false" outlineLevel="0" collapsed="false">
      <c r="A49" s="31"/>
      <c r="B49" s="26"/>
      <c r="C49" s="26"/>
      <c r="D49" s="26"/>
      <c r="E49" s="137"/>
      <c r="F49" s="137"/>
      <c r="G49" s="137"/>
      <c r="H49" s="137"/>
      <c r="I49" s="26"/>
      <c r="J49" s="26"/>
      <c r="K49" s="26"/>
      <c r="L49" s="26"/>
      <c r="M49" s="26"/>
      <c r="N49" s="26"/>
      <c r="O49" s="26"/>
      <c r="P49" s="26"/>
      <c r="Q49" s="26"/>
      <c r="R49" s="26"/>
      <c r="S49" s="19"/>
      <c r="T49" s="19"/>
      <c r="U49" s="19"/>
      <c r="V49" s="19"/>
      <c r="W49" s="19"/>
      <c r="X49" s="19"/>
      <c r="Y49" s="19"/>
      <c r="Z49" s="19"/>
      <c r="AA49" s="19"/>
      <c r="AB49" s="19"/>
      <c r="AC49" s="19"/>
      <c r="AD49" s="19"/>
      <c r="AE49" s="19"/>
      <c r="AF49" s="19"/>
      <c r="AG49" s="19"/>
      <c r="AH49" s="19"/>
      <c r="AI49" s="19"/>
      <c r="AJ49" s="19"/>
      <c r="AK49" s="19"/>
      <c r="AL49" s="19"/>
      <c r="AM49" s="19"/>
      <c r="AN49" s="20"/>
    </row>
    <row r="50" customFormat="false" ht="13.5" hidden="false" customHeight="false" outlineLevel="0" collapsed="false">
      <c r="A50" s="138"/>
      <c r="B50" s="134"/>
      <c r="C50" s="134"/>
      <c r="D50" s="134"/>
      <c r="E50" s="134" t="s">
        <v>126</v>
      </c>
      <c r="F50" s="134"/>
      <c r="G50" s="134"/>
      <c r="H50" s="134"/>
      <c r="I50" s="134"/>
      <c r="J50" s="134"/>
      <c r="K50" s="134"/>
      <c r="L50" s="134"/>
      <c r="M50" s="134"/>
      <c r="N50" s="134"/>
      <c r="O50" s="134"/>
      <c r="P50" s="134"/>
      <c r="Q50" s="134"/>
      <c r="R50" s="134"/>
      <c r="S50" s="139"/>
      <c r="T50" s="139"/>
      <c r="U50" s="139"/>
      <c r="V50" s="139"/>
      <c r="W50" s="139"/>
      <c r="X50" s="139"/>
      <c r="Y50" s="139"/>
      <c r="Z50" s="139"/>
      <c r="AA50" s="139"/>
      <c r="AB50" s="139"/>
      <c r="AC50" s="139"/>
      <c r="AD50" s="139"/>
      <c r="AE50" s="139"/>
      <c r="AF50" s="139"/>
      <c r="AG50" s="139"/>
      <c r="AH50" s="139"/>
      <c r="AI50" s="139"/>
      <c r="AJ50" s="139"/>
      <c r="AK50" s="139"/>
      <c r="AL50" s="139"/>
      <c r="AM50" s="139"/>
      <c r="AN50" s="140"/>
    </row>
    <row r="70" customFormat="false" ht="12.75" hidden="true" customHeight="false" outlineLevel="0" collapsed="false">
      <c r="A70" s="0" t="s">
        <v>127</v>
      </c>
      <c r="B70" s="141" t="s">
        <v>128</v>
      </c>
      <c r="D70" s="0" t="s">
        <v>129</v>
      </c>
      <c r="E70" s="0" t="s">
        <v>41</v>
      </c>
      <c r="G70" s="0" t="s">
        <v>130</v>
      </c>
    </row>
    <row r="71" customFormat="false" ht="12.75" hidden="true" customHeight="false" outlineLevel="0" collapsed="false">
      <c r="A71" s="0" t="s">
        <v>131</v>
      </c>
      <c r="B71" s="142" t="n">
        <v>1</v>
      </c>
      <c r="C71" s="0" t="s">
        <v>132</v>
      </c>
      <c r="D71" s="0" t="s">
        <v>110</v>
      </c>
      <c r="E71" s="0" t="s">
        <v>92</v>
      </c>
      <c r="G71" s="0" t="s">
        <v>95</v>
      </c>
    </row>
    <row r="72" customFormat="false" ht="12.75" hidden="true" customHeight="false" outlineLevel="0" collapsed="false">
      <c r="A72" s="0" t="s">
        <v>133</v>
      </c>
      <c r="B72" s="142" t="n">
        <v>2</v>
      </c>
      <c r="C72" s="0" t="s">
        <v>134</v>
      </c>
      <c r="D72" s="0" t="s">
        <v>135</v>
      </c>
      <c r="E72" s="0" t="s">
        <v>136</v>
      </c>
      <c r="G72" s="0" t="s">
        <v>106</v>
      </c>
    </row>
    <row r="73" customFormat="false" ht="12.75" hidden="true" customHeight="false" outlineLevel="0" collapsed="false">
      <c r="A73" s="0" t="s">
        <v>137</v>
      </c>
      <c r="B73" s="142" t="n">
        <v>3</v>
      </c>
      <c r="C73" s="0" t="s">
        <v>138</v>
      </c>
      <c r="D73" s="0" t="s">
        <v>139</v>
      </c>
    </row>
    <row r="74" customFormat="false" ht="12.75" hidden="true" customHeight="false" outlineLevel="0" collapsed="false">
      <c r="A74" s="0" t="s">
        <v>140</v>
      </c>
      <c r="B74" s="142" t="n">
        <v>4</v>
      </c>
      <c r="C74" s="0" t="s">
        <v>141</v>
      </c>
      <c r="D74" s="0" t="s">
        <v>142</v>
      </c>
      <c r="G74" s="0" t="s">
        <v>143</v>
      </c>
    </row>
    <row r="75" customFormat="false" ht="12.75" hidden="true" customHeight="false" outlineLevel="0" collapsed="false">
      <c r="A75" s="0" t="s">
        <v>144</v>
      </c>
      <c r="B75" s="142" t="n">
        <v>5</v>
      </c>
      <c r="C75" s="0" t="s">
        <v>145</v>
      </c>
      <c r="D75" s="0" t="s">
        <v>146</v>
      </c>
      <c r="G75" s="0" t="s">
        <v>147</v>
      </c>
    </row>
    <row r="76" customFormat="false" ht="12.75" hidden="true" customHeight="false" outlineLevel="0" collapsed="false">
      <c r="A76" s="0" t="s">
        <v>148</v>
      </c>
      <c r="B76" s="142" t="n">
        <v>6</v>
      </c>
      <c r="C76" s="0" t="s">
        <v>149</v>
      </c>
      <c r="D76" s="0" t="s">
        <v>150</v>
      </c>
    </row>
    <row r="77" customFormat="false" ht="12.75" hidden="true" customHeight="false" outlineLevel="0" collapsed="false">
      <c r="A77" s="0" t="s">
        <v>151</v>
      </c>
      <c r="B77" s="142" t="n">
        <v>7</v>
      </c>
      <c r="C77" s="0" t="s">
        <v>152</v>
      </c>
      <c r="D77" s="0" t="s">
        <v>153</v>
      </c>
    </row>
    <row r="78" customFormat="false" ht="12.75" hidden="true" customHeight="false" outlineLevel="0" collapsed="false">
      <c r="A78" s="0" t="s">
        <v>154</v>
      </c>
      <c r="B78" s="142" t="n">
        <v>8</v>
      </c>
      <c r="C78" s="0" t="s">
        <v>155</v>
      </c>
    </row>
    <row r="79" customFormat="false" ht="12.75" hidden="true" customHeight="false" outlineLevel="0" collapsed="false">
      <c r="A79" s="0" t="s">
        <v>156</v>
      </c>
      <c r="B79" s="142" t="n">
        <v>9</v>
      </c>
      <c r="C79" s="0" t="s">
        <v>157</v>
      </c>
    </row>
    <row r="80" customFormat="false" ht="12.75" hidden="true" customHeight="false" outlineLevel="0" collapsed="false">
      <c r="A80" s="0" t="s">
        <v>158</v>
      </c>
      <c r="B80" s="142" t="n">
        <v>10</v>
      </c>
      <c r="C80" s="0" t="s">
        <v>159</v>
      </c>
    </row>
    <row r="81" customFormat="false" ht="12.75" hidden="true" customHeight="false" outlineLevel="0" collapsed="false">
      <c r="A81" s="0" t="s">
        <v>160</v>
      </c>
      <c r="B81" s="142" t="n">
        <v>11</v>
      </c>
      <c r="C81" s="0" t="s">
        <v>161</v>
      </c>
    </row>
    <row r="82" customFormat="false" ht="12.75" hidden="true" customHeight="false" outlineLevel="0" collapsed="false">
      <c r="A82" s="0" t="s">
        <v>162</v>
      </c>
      <c r="B82" s="142" t="n">
        <v>12</v>
      </c>
      <c r="C82" s="0" t="s">
        <v>163</v>
      </c>
    </row>
    <row r="83" customFormat="false" ht="12.75" hidden="true" customHeight="false" outlineLevel="0" collapsed="false">
      <c r="A83" s="0" t="s">
        <v>164</v>
      </c>
      <c r="B83" s="142" t="n">
        <v>13</v>
      </c>
      <c r="C83" s="0" t="s">
        <v>165</v>
      </c>
    </row>
    <row r="84" customFormat="false" ht="12.75" hidden="true" customHeight="false" outlineLevel="0" collapsed="false">
      <c r="A84" s="0" t="s">
        <v>166</v>
      </c>
      <c r="B84" s="142" t="n">
        <v>14</v>
      </c>
      <c r="C84" s="0" t="s">
        <v>167</v>
      </c>
    </row>
    <row r="85" customFormat="false" ht="12.75" hidden="true" customHeight="false" outlineLevel="0" collapsed="false">
      <c r="A85" s="0" t="s">
        <v>168</v>
      </c>
      <c r="B85" s="142" t="n">
        <v>15</v>
      </c>
      <c r="C85" s="0" t="s">
        <v>169</v>
      </c>
    </row>
    <row r="86" customFormat="false" ht="12.75" hidden="true" customHeight="false" outlineLevel="0" collapsed="false">
      <c r="A86" s="0" t="s">
        <v>170</v>
      </c>
      <c r="B86" s="142" t="n">
        <v>16</v>
      </c>
      <c r="C86" s="0" t="s">
        <v>171</v>
      </c>
    </row>
    <row r="87" customFormat="false" ht="12.75" hidden="true" customHeight="false" outlineLevel="0" collapsed="false">
      <c r="A87" s="0" t="s">
        <v>172</v>
      </c>
      <c r="B87" s="142" t="n">
        <v>17</v>
      </c>
      <c r="C87" s="0" t="s">
        <v>173</v>
      </c>
    </row>
    <row r="88" customFormat="false" ht="12.75" hidden="true" customHeight="false" outlineLevel="0" collapsed="false">
      <c r="A88" s="0" t="s">
        <v>174</v>
      </c>
      <c r="B88" s="142" t="n">
        <v>18</v>
      </c>
      <c r="C88" s="0" t="s">
        <v>175</v>
      </c>
    </row>
    <row r="89" customFormat="false" ht="12.75" hidden="true" customHeight="false" outlineLevel="0" collapsed="false">
      <c r="A89" s="0" t="s">
        <v>176</v>
      </c>
      <c r="B89" s="142" t="n">
        <v>19</v>
      </c>
      <c r="C89" s="0" t="s">
        <v>177</v>
      </c>
    </row>
    <row r="90" customFormat="false" ht="12.75" hidden="true" customHeight="false" outlineLevel="0" collapsed="false">
      <c r="A90" s="0" t="s">
        <v>178</v>
      </c>
      <c r="B90" s="142" t="n">
        <v>20</v>
      </c>
      <c r="C90" s="0" t="s">
        <v>179</v>
      </c>
    </row>
    <row r="91" customFormat="false" ht="12.75" hidden="true" customHeight="false" outlineLevel="0" collapsed="false">
      <c r="A91" s="0" t="s">
        <v>180</v>
      </c>
      <c r="B91" s="142" t="n">
        <v>21</v>
      </c>
      <c r="C91" s="0" t="s">
        <v>181</v>
      </c>
    </row>
    <row r="92" customFormat="false" ht="12.75" hidden="true" customHeight="false" outlineLevel="0" collapsed="false">
      <c r="A92" s="0" t="s">
        <v>182</v>
      </c>
      <c r="B92" s="142" t="n">
        <v>22</v>
      </c>
      <c r="C92" s="0" t="s">
        <v>183</v>
      </c>
    </row>
    <row r="93" customFormat="false" ht="12.75" hidden="true" customHeight="false" outlineLevel="0" collapsed="false">
      <c r="A93" s="0" t="s">
        <v>184</v>
      </c>
      <c r="B93" s="142" t="n">
        <v>23</v>
      </c>
      <c r="C93" s="0" t="s">
        <v>185</v>
      </c>
    </row>
    <row r="94" customFormat="false" ht="12.75" hidden="true" customHeight="false" outlineLevel="0" collapsed="false">
      <c r="A94" s="0" t="s">
        <v>186</v>
      </c>
      <c r="B94" s="142" t="n">
        <v>24</v>
      </c>
      <c r="C94" s="0" t="s">
        <v>111</v>
      </c>
    </row>
    <row r="95" customFormat="false" ht="12.75" hidden="true" customHeight="false" outlineLevel="0" collapsed="false">
      <c r="A95" s="0" t="s">
        <v>187</v>
      </c>
      <c r="B95" s="142" t="n">
        <v>25</v>
      </c>
      <c r="C95" s="0" t="s">
        <v>188</v>
      </c>
    </row>
    <row r="96" customFormat="false" ht="12.75" hidden="true" customHeight="false" outlineLevel="0" collapsed="false">
      <c r="A96" s="0" t="s">
        <v>189</v>
      </c>
      <c r="B96" s="142" t="n">
        <v>26</v>
      </c>
      <c r="C96" s="0" t="s">
        <v>190</v>
      </c>
    </row>
    <row r="97" customFormat="false" ht="12.75" hidden="true" customHeight="false" outlineLevel="0" collapsed="false">
      <c r="A97" s="0" t="s">
        <v>191</v>
      </c>
      <c r="B97" s="142" t="n">
        <v>27</v>
      </c>
      <c r="C97" s="0" t="s">
        <v>192</v>
      </c>
    </row>
    <row r="98" customFormat="false" ht="12.75" hidden="true" customHeight="false" outlineLevel="0" collapsed="false">
      <c r="A98" s="0" t="s">
        <v>193</v>
      </c>
      <c r="B98" s="142" t="n">
        <v>28</v>
      </c>
      <c r="C98" s="0" t="s">
        <v>194</v>
      </c>
    </row>
    <row r="99" customFormat="false" ht="12.75" hidden="true" customHeight="false" outlineLevel="0" collapsed="false">
      <c r="A99" s="0" t="s">
        <v>195</v>
      </c>
      <c r="B99" s="142" t="n">
        <v>29</v>
      </c>
      <c r="C99" s="0" t="s">
        <v>196</v>
      </c>
    </row>
    <row r="100" customFormat="false" ht="12.75" hidden="true" customHeight="false" outlineLevel="0" collapsed="false">
      <c r="A100" s="0" t="s">
        <v>197</v>
      </c>
      <c r="B100" s="142" t="n">
        <v>30</v>
      </c>
      <c r="C100" s="0" t="s">
        <v>198</v>
      </c>
    </row>
    <row r="101" customFormat="false" ht="12.75" hidden="true" customHeight="false" outlineLevel="0" collapsed="false">
      <c r="A101" s="0" t="s">
        <v>199</v>
      </c>
      <c r="B101" s="142" t="n">
        <v>31</v>
      </c>
      <c r="C101" s="0" t="s">
        <v>200</v>
      </c>
    </row>
    <row r="102" customFormat="false" ht="12.75" hidden="true" customHeight="false" outlineLevel="0" collapsed="false">
      <c r="A102" s="0" t="s">
        <v>201</v>
      </c>
      <c r="B102" s="142" t="n">
        <v>32</v>
      </c>
      <c r="C102" s="0" t="s">
        <v>202</v>
      </c>
    </row>
    <row r="103" customFormat="false" ht="12.75" hidden="true" customHeight="false" outlineLevel="0" collapsed="false">
      <c r="A103" s="0" t="s">
        <v>203</v>
      </c>
      <c r="B103" s="142" t="n">
        <v>33</v>
      </c>
      <c r="C103" s="0" t="s">
        <v>204</v>
      </c>
    </row>
    <row r="104" customFormat="false" ht="12.75" hidden="true" customHeight="false" outlineLevel="0" collapsed="false">
      <c r="A104" s="0" t="s">
        <v>205</v>
      </c>
      <c r="B104" s="142" t="n">
        <v>34</v>
      </c>
      <c r="C104" s="0" t="s">
        <v>206</v>
      </c>
    </row>
    <row r="105" customFormat="false" ht="12.75" hidden="true" customHeight="false" outlineLevel="0" collapsed="false">
      <c r="A105" s="0" t="s">
        <v>207</v>
      </c>
      <c r="B105" s="142" t="n">
        <v>35</v>
      </c>
      <c r="C105" s="0" t="s">
        <v>208</v>
      </c>
    </row>
    <row r="106" customFormat="false" ht="12.75" hidden="true" customHeight="false" outlineLevel="0" collapsed="false">
      <c r="A106" s="0" t="s">
        <v>209</v>
      </c>
      <c r="B106" s="142" t="n">
        <v>36</v>
      </c>
      <c r="C106" s="0" t="s">
        <v>210</v>
      </c>
    </row>
    <row r="107" customFormat="false" ht="12.75" hidden="true" customHeight="false" outlineLevel="0" collapsed="false">
      <c r="A107" s="0" t="s">
        <v>211</v>
      </c>
      <c r="B107" s="142" t="n">
        <v>37</v>
      </c>
      <c r="C107" s="0" t="s">
        <v>212</v>
      </c>
    </row>
    <row r="108" customFormat="false" ht="12.75" hidden="true" customHeight="false" outlineLevel="0" collapsed="false">
      <c r="A108" s="0" t="s">
        <v>213</v>
      </c>
      <c r="B108" s="142" t="n">
        <v>38</v>
      </c>
      <c r="C108" s="0" t="s">
        <v>214</v>
      </c>
    </row>
    <row r="109" customFormat="false" ht="12.75" hidden="true" customHeight="false" outlineLevel="0" collapsed="false">
      <c r="A109" s="0" t="s">
        <v>215</v>
      </c>
      <c r="B109" s="143" t="n">
        <v>101</v>
      </c>
      <c r="C109" s="0" t="s">
        <v>216</v>
      </c>
    </row>
    <row r="110" customFormat="false" ht="12.75" hidden="true" customHeight="false" outlineLevel="0" collapsed="false">
      <c r="A110" s="0" t="s">
        <v>217</v>
      </c>
      <c r="B110" s="143" t="n">
        <v>102</v>
      </c>
      <c r="C110" s="0" t="s">
        <v>218</v>
      </c>
    </row>
    <row r="111" customFormat="false" ht="12.75" hidden="true" customHeight="false" outlineLevel="0" collapsed="false">
      <c r="A111" s="0" t="s">
        <v>219</v>
      </c>
      <c r="B111" s="143" t="n">
        <v>103</v>
      </c>
      <c r="C111" s="0" t="s">
        <v>220</v>
      </c>
    </row>
    <row r="112" customFormat="false" ht="12.75" hidden="true" customHeight="false" outlineLevel="0" collapsed="false">
      <c r="A112" s="0" t="s">
        <v>221</v>
      </c>
      <c r="B112" s="143" t="n">
        <v>104</v>
      </c>
      <c r="C112" s="0" t="s">
        <v>222</v>
      </c>
    </row>
    <row r="113" customFormat="false" ht="12.75" hidden="true" customHeight="false" outlineLevel="0" collapsed="false">
      <c r="A113" s="0" t="s">
        <v>223</v>
      </c>
      <c r="B113" s="143" t="n">
        <v>105</v>
      </c>
      <c r="C113" s="0" t="s">
        <v>224</v>
      </c>
    </row>
    <row r="114" customFormat="false" ht="12.75" hidden="true" customHeight="false" outlineLevel="0" collapsed="false">
      <c r="A114" s="0" t="s">
        <v>225</v>
      </c>
      <c r="B114" s="143" t="n">
        <v>106</v>
      </c>
      <c r="C114" s="0" t="s">
        <v>226</v>
      </c>
    </row>
    <row r="115" customFormat="false" ht="12.75" hidden="true" customHeight="false" outlineLevel="0" collapsed="false">
      <c r="A115" s="0" t="s">
        <v>227</v>
      </c>
      <c r="B115" s="143" t="n">
        <v>107</v>
      </c>
      <c r="C115" s="0" t="s">
        <v>228</v>
      </c>
    </row>
    <row r="116" customFormat="false" ht="12.75" hidden="true" customHeight="false" outlineLevel="0" collapsed="false">
      <c r="A116" s="0" t="s">
        <v>229</v>
      </c>
      <c r="B116" s="143" t="n">
        <v>108</v>
      </c>
      <c r="C116" s="0" t="s">
        <v>230</v>
      </c>
    </row>
    <row r="117" customFormat="false" ht="12.75" hidden="true" customHeight="false" outlineLevel="0" collapsed="false">
      <c r="A117" s="0" t="s">
        <v>231</v>
      </c>
      <c r="B117" s="143" t="n">
        <v>109</v>
      </c>
      <c r="C117" s="0" t="s">
        <v>232</v>
      </c>
    </row>
    <row r="118" customFormat="false" ht="12.75" hidden="true" customHeight="false" outlineLevel="0" collapsed="false">
      <c r="A118" s="0" t="s">
        <v>233</v>
      </c>
      <c r="B118" s="143" t="n">
        <v>110</v>
      </c>
      <c r="C118" s="0" t="s">
        <v>234</v>
      </c>
    </row>
    <row r="119" customFormat="false" ht="12.75" hidden="true" customHeight="false" outlineLevel="0" collapsed="false">
      <c r="A119" s="0" t="s">
        <v>235</v>
      </c>
      <c r="B119" s="143" t="n">
        <v>111</v>
      </c>
      <c r="C119" s="0" t="s">
        <v>236</v>
      </c>
    </row>
    <row r="120" customFormat="false" ht="12.75" hidden="true" customHeight="false" outlineLevel="0" collapsed="false">
      <c r="A120" s="0" t="s">
        <v>237</v>
      </c>
      <c r="B120" s="143" t="n">
        <v>112</v>
      </c>
      <c r="C120" s="0" t="s">
        <v>238</v>
      </c>
    </row>
    <row r="121" customFormat="false" ht="12.75" hidden="true" customHeight="false" outlineLevel="0" collapsed="false">
      <c r="A121" s="0" t="s">
        <v>239</v>
      </c>
      <c r="B121" s="143" t="n">
        <v>113</v>
      </c>
      <c r="C121" s="0" t="s">
        <v>240</v>
      </c>
    </row>
    <row r="122" customFormat="false" ht="12.75" hidden="true" customHeight="false" outlineLevel="0" collapsed="false">
      <c r="A122" s="0" t="s">
        <v>241</v>
      </c>
      <c r="B122" s="143" t="n">
        <v>114</v>
      </c>
      <c r="C122" s="0" t="s">
        <v>242</v>
      </c>
    </row>
    <row r="123" customFormat="false" ht="12.75" hidden="true" customHeight="false" outlineLevel="0" collapsed="false">
      <c r="A123" s="0" t="s">
        <v>243</v>
      </c>
      <c r="B123" s="143" t="n">
        <v>201</v>
      </c>
      <c r="C123" s="0" t="s">
        <v>244</v>
      </c>
    </row>
    <row r="124" customFormat="false" ht="12.75" hidden="true" customHeight="false" outlineLevel="0" collapsed="false">
      <c r="A124" s="0" t="s">
        <v>245</v>
      </c>
      <c r="B124" s="143" t="n">
        <v>202</v>
      </c>
      <c r="C124" s="0" t="s">
        <v>246</v>
      </c>
    </row>
    <row r="125" customFormat="false" ht="12.75" hidden="true" customHeight="false" outlineLevel="0" collapsed="false">
      <c r="A125" s="0" t="s">
        <v>247</v>
      </c>
      <c r="B125" s="143" t="n">
        <v>203</v>
      </c>
      <c r="C125" s="0" t="s">
        <v>248</v>
      </c>
    </row>
    <row r="126" customFormat="false" ht="12.75" hidden="true" customHeight="false" outlineLevel="0" collapsed="false">
      <c r="A126" s="0" t="s">
        <v>249</v>
      </c>
      <c r="B126" s="143" t="n">
        <v>204</v>
      </c>
      <c r="C126" s="0" t="s">
        <v>250</v>
      </c>
    </row>
    <row r="127" customFormat="false" ht="12.75" hidden="true" customHeight="false" outlineLevel="0" collapsed="false">
      <c r="A127" s="0" t="s">
        <v>251</v>
      </c>
      <c r="B127" s="143" t="n">
        <v>205</v>
      </c>
      <c r="C127" s="0" t="s">
        <v>252</v>
      </c>
    </row>
    <row r="128" customFormat="false" ht="12.75" hidden="true" customHeight="false" outlineLevel="0" collapsed="false">
      <c r="A128" s="0" t="s">
        <v>253</v>
      </c>
      <c r="B128" s="143" t="n">
        <v>206</v>
      </c>
      <c r="C128" s="0" t="s">
        <v>254</v>
      </c>
    </row>
    <row r="129" customFormat="false" ht="12.75" hidden="true" customHeight="false" outlineLevel="0" collapsed="false">
      <c r="A129" s="0" t="s">
        <v>255</v>
      </c>
      <c r="B129" s="143" t="n">
        <v>207</v>
      </c>
      <c r="C129" s="0" t="s">
        <v>256</v>
      </c>
    </row>
    <row r="130" customFormat="false" ht="12.75" hidden="true" customHeight="false" outlineLevel="0" collapsed="false">
      <c r="A130" s="0" t="s">
        <v>257</v>
      </c>
      <c r="B130" s="143" t="n">
        <v>208</v>
      </c>
      <c r="C130" s="0" t="s">
        <v>258</v>
      </c>
    </row>
    <row r="131" customFormat="false" ht="12.75" hidden="true" customHeight="false" outlineLevel="0" collapsed="false">
      <c r="A131" s="0" t="s">
        <v>259</v>
      </c>
      <c r="B131" s="143" t="n">
        <v>209</v>
      </c>
      <c r="C131" s="0" t="s">
        <v>260</v>
      </c>
    </row>
    <row r="132" customFormat="false" ht="12.75" hidden="true" customHeight="false" outlineLevel="0" collapsed="false">
      <c r="A132" s="0" t="s">
        <v>261</v>
      </c>
      <c r="B132" s="143" t="n">
        <v>210</v>
      </c>
      <c r="C132" s="0" t="s">
        <v>262</v>
      </c>
    </row>
    <row r="133" customFormat="false" ht="12.75" hidden="true" customHeight="false" outlineLevel="0" collapsed="false">
      <c r="A133" s="0" t="s">
        <v>263</v>
      </c>
      <c r="B133" s="143" t="n">
        <v>211</v>
      </c>
      <c r="C133" s="0" t="s">
        <v>264</v>
      </c>
    </row>
    <row r="134" customFormat="false" ht="12.75" hidden="true" customHeight="false" outlineLevel="0" collapsed="false">
      <c r="A134" s="0" t="s">
        <v>265</v>
      </c>
      <c r="B134" s="143" t="n">
        <v>212</v>
      </c>
      <c r="C134" s="0" t="s">
        <v>266</v>
      </c>
    </row>
    <row r="135" customFormat="false" ht="12.75" hidden="true" customHeight="false" outlineLevel="0" collapsed="false">
      <c r="A135" s="0" t="s">
        <v>267</v>
      </c>
      <c r="B135" s="143" t="n">
        <v>213</v>
      </c>
      <c r="C135" s="0" t="s">
        <v>268</v>
      </c>
    </row>
    <row r="136" customFormat="false" ht="12.75" hidden="true" customHeight="false" outlineLevel="0" collapsed="false">
      <c r="A136" s="0" t="s">
        <v>269</v>
      </c>
      <c r="B136" s="143" t="n">
        <v>214</v>
      </c>
      <c r="C136" s="0" t="s">
        <v>270</v>
      </c>
    </row>
    <row r="137" customFormat="false" ht="12.75" hidden="true" customHeight="false" outlineLevel="0" collapsed="false">
      <c r="A137" s="94" t="s">
        <v>271</v>
      </c>
      <c r="B137" s="143" t="n">
        <v>215</v>
      </c>
      <c r="C137" s="0" t="s">
        <v>272</v>
      </c>
    </row>
    <row r="138" customFormat="false" ht="12.75" hidden="true" customHeight="false" outlineLevel="0" collapsed="false">
      <c r="A138" s="0" t="s">
        <v>273</v>
      </c>
      <c r="B138" s="143" t="n">
        <v>216</v>
      </c>
      <c r="C138" s="0" t="s">
        <v>274</v>
      </c>
    </row>
    <row r="139" customFormat="false" ht="12.75" hidden="true" customHeight="false" outlineLevel="0" collapsed="false">
      <c r="A139" s="0" t="s">
        <v>275</v>
      </c>
      <c r="B139" s="143" t="n">
        <v>217</v>
      </c>
      <c r="C139" s="0" t="s">
        <v>276</v>
      </c>
    </row>
    <row r="140" customFormat="false" ht="12.75" hidden="true" customHeight="false" outlineLevel="0" collapsed="false">
      <c r="A140" s="0" t="s">
        <v>277</v>
      </c>
      <c r="B140" s="143" t="n">
        <v>218</v>
      </c>
      <c r="C140" s="0" t="s">
        <v>278</v>
      </c>
    </row>
    <row r="141" customFormat="false" ht="12.75" hidden="true" customHeight="false" outlineLevel="0" collapsed="false">
      <c r="A141" s="0" t="s">
        <v>212</v>
      </c>
      <c r="B141" s="143" t="n">
        <v>219</v>
      </c>
      <c r="C141" s="0" t="s">
        <v>279</v>
      </c>
    </row>
    <row r="142" customFormat="false" ht="12.75" hidden="true" customHeight="false" outlineLevel="0" collapsed="false">
      <c r="A142" s="0" t="s">
        <v>163</v>
      </c>
      <c r="B142" s="143" t="n">
        <v>220</v>
      </c>
      <c r="C142" s="0" t="s">
        <v>280</v>
      </c>
    </row>
    <row r="143" customFormat="false" ht="12.75" hidden="true" customHeight="false" outlineLevel="0" collapsed="false">
      <c r="A143" s="0" t="s">
        <v>188</v>
      </c>
      <c r="B143" s="143" t="n">
        <v>221</v>
      </c>
      <c r="C143" s="0" t="s">
        <v>281</v>
      </c>
    </row>
    <row r="144" customFormat="false" ht="12.75" hidden="true" customHeight="false" outlineLevel="0" collapsed="false">
      <c r="A144" s="0" t="s">
        <v>200</v>
      </c>
      <c r="B144" s="143" t="n">
        <v>222</v>
      </c>
      <c r="C144" s="0" t="s">
        <v>282</v>
      </c>
    </row>
    <row r="145" customFormat="false" ht="12.75" hidden="true" customHeight="false" outlineLevel="0" collapsed="false">
      <c r="A145" s="0" t="s">
        <v>194</v>
      </c>
      <c r="B145" s="143" t="n">
        <v>223</v>
      </c>
      <c r="C145" s="0" t="s">
        <v>283</v>
      </c>
    </row>
    <row r="146" customFormat="false" ht="12.75" hidden="true" customHeight="false" outlineLevel="0" collapsed="false">
      <c r="A146" s="0" t="s">
        <v>157</v>
      </c>
      <c r="B146" s="143" t="n">
        <v>224</v>
      </c>
      <c r="C146" s="0" t="s">
        <v>284</v>
      </c>
    </row>
    <row r="147" customFormat="false" ht="12.75" hidden="true" customHeight="false" outlineLevel="0" collapsed="false">
      <c r="A147" s="0" t="s">
        <v>149</v>
      </c>
      <c r="B147" s="143" t="n">
        <v>225</v>
      </c>
      <c r="C147" s="0" t="s">
        <v>285</v>
      </c>
    </row>
    <row r="148" customFormat="false" ht="12.75" hidden="true" customHeight="false" outlineLevel="0" collapsed="false">
      <c r="A148" s="0" t="s">
        <v>206</v>
      </c>
      <c r="B148" s="143" t="n">
        <v>226</v>
      </c>
      <c r="C148" s="0" t="s">
        <v>286</v>
      </c>
    </row>
    <row r="149" customFormat="false" ht="12.75" hidden="true" customHeight="false" outlineLevel="0" collapsed="false">
      <c r="A149" s="0" t="s">
        <v>138</v>
      </c>
      <c r="B149" s="143" t="n">
        <v>227</v>
      </c>
      <c r="C149" s="0" t="s">
        <v>287</v>
      </c>
    </row>
    <row r="150" customFormat="false" ht="12.75" hidden="true" customHeight="false" outlineLevel="0" collapsed="false">
      <c r="A150" s="0" t="s">
        <v>183</v>
      </c>
      <c r="B150" s="143" t="n">
        <v>228</v>
      </c>
      <c r="C150" s="0" t="s">
        <v>288</v>
      </c>
    </row>
    <row r="151" customFormat="false" ht="12.75" hidden="true" customHeight="false" outlineLevel="0" collapsed="false">
      <c r="A151" s="0" t="s">
        <v>175</v>
      </c>
      <c r="B151" s="143" t="n">
        <v>229</v>
      </c>
      <c r="C151" s="0" t="s">
        <v>289</v>
      </c>
    </row>
    <row r="152" customFormat="false" ht="12.75" hidden="true" customHeight="false" outlineLevel="0" collapsed="false">
      <c r="A152" s="0" t="s">
        <v>169</v>
      </c>
      <c r="B152" s="143" t="n">
        <v>230</v>
      </c>
      <c r="C152" s="0" t="s">
        <v>290</v>
      </c>
    </row>
    <row r="153" customFormat="false" ht="12.75" hidden="true" customHeight="false" outlineLevel="0" collapsed="false">
      <c r="A153" s="0" t="s">
        <v>210</v>
      </c>
      <c r="B153" s="143" t="n">
        <v>231</v>
      </c>
      <c r="C153" s="0" t="s">
        <v>291</v>
      </c>
    </row>
    <row r="154" customFormat="false" ht="12.75" hidden="true" customHeight="false" outlineLevel="0" collapsed="false">
      <c r="A154" s="0" t="s">
        <v>161</v>
      </c>
      <c r="B154" s="143" t="n">
        <v>232</v>
      </c>
      <c r="C154" s="0" t="s">
        <v>292</v>
      </c>
    </row>
    <row r="155" customFormat="false" ht="12.75" hidden="true" customHeight="false" outlineLevel="0" collapsed="false">
      <c r="A155" s="0" t="s">
        <v>111</v>
      </c>
      <c r="B155" s="143" t="n">
        <v>233</v>
      </c>
      <c r="C155" s="0" t="s">
        <v>293</v>
      </c>
    </row>
    <row r="156" customFormat="false" ht="12.75" hidden="true" customHeight="false" outlineLevel="0" collapsed="false">
      <c r="A156" s="0" t="s">
        <v>198</v>
      </c>
      <c r="B156" s="143" t="n">
        <v>234</v>
      </c>
      <c r="C156" s="0" t="s">
        <v>294</v>
      </c>
    </row>
    <row r="157" customFormat="false" ht="12.75" hidden="true" customHeight="false" outlineLevel="0" collapsed="false">
      <c r="A157" s="0" t="s">
        <v>192</v>
      </c>
      <c r="B157" s="143" t="n">
        <v>235</v>
      </c>
      <c r="C157" s="0" t="s">
        <v>295</v>
      </c>
    </row>
    <row r="158" customFormat="false" ht="12.75" hidden="true" customHeight="false" outlineLevel="0" collapsed="false">
      <c r="A158" s="0" t="s">
        <v>155</v>
      </c>
      <c r="B158" s="143" t="n">
        <v>236</v>
      </c>
      <c r="C158" s="0" t="s">
        <v>296</v>
      </c>
    </row>
    <row r="159" customFormat="false" ht="12.75" hidden="true" customHeight="false" outlineLevel="0" collapsed="false">
      <c r="A159" s="0" t="s">
        <v>145</v>
      </c>
      <c r="B159" s="143" t="n">
        <v>237</v>
      </c>
      <c r="C159" s="0" t="s">
        <v>297</v>
      </c>
    </row>
    <row r="160" customFormat="false" ht="12.75" hidden="true" customHeight="false" outlineLevel="0" collapsed="false">
      <c r="A160" s="0" t="s">
        <v>204</v>
      </c>
      <c r="B160" s="143" t="n">
        <v>238</v>
      </c>
      <c r="C160" s="0" t="s">
        <v>298</v>
      </c>
    </row>
    <row r="161" customFormat="false" ht="12.75" hidden="true" customHeight="false" outlineLevel="0" collapsed="false">
      <c r="A161" s="0" t="s">
        <v>134</v>
      </c>
      <c r="B161" s="143" t="n">
        <v>239</v>
      </c>
      <c r="C161" s="0" t="s">
        <v>299</v>
      </c>
    </row>
    <row r="162" customFormat="false" ht="12.75" hidden="true" customHeight="false" outlineLevel="0" collapsed="false">
      <c r="A162" s="0" t="s">
        <v>181</v>
      </c>
      <c r="B162" s="143" t="n">
        <v>240</v>
      </c>
      <c r="C162" s="0" t="s">
        <v>300</v>
      </c>
    </row>
    <row r="163" customFormat="false" ht="12.75" hidden="true" customHeight="false" outlineLevel="0" collapsed="false">
      <c r="A163" s="0" t="s">
        <v>173</v>
      </c>
      <c r="B163" s="143" t="n">
        <v>241</v>
      </c>
      <c r="C163" s="0" t="s">
        <v>301</v>
      </c>
    </row>
    <row r="164" customFormat="false" ht="12.75" hidden="true" customHeight="false" outlineLevel="0" collapsed="false">
      <c r="A164" s="0" t="s">
        <v>167</v>
      </c>
      <c r="B164" s="143" t="n">
        <v>242</v>
      </c>
      <c r="C164" s="0" t="s">
        <v>302</v>
      </c>
    </row>
    <row r="165" customFormat="false" ht="12.75" hidden="true" customHeight="false" outlineLevel="0" collapsed="false">
      <c r="A165" s="0" t="s">
        <v>303</v>
      </c>
      <c r="B165" s="143" t="n">
        <v>243</v>
      </c>
      <c r="C165" s="0" t="s">
        <v>304</v>
      </c>
    </row>
    <row r="166" customFormat="false" ht="12.75" hidden="true" customHeight="false" outlineLevel="0" collapsed="false">
      <c r="A166" s="0" t="s">
        <v>305</v>
      </c>
      <c r="B166" s="143" t="n">
        <v>244</v>
      </c>
      <c r="C166" s="0" t="s">
        <v>306</v>
      </c>
    </row>
    <row r="167" customFormat="false" ht="12.75" hidden="true" customHeight="false" outlineLevel="0" collapsed="false">
      <c r="A167" s="0" t="s">
        <v>214</v>
      </c>
      <c r="B167" s="143" t="n">
        <v>245</v>
      </c>
      <c r="C167" s="0" t="s">
        <v>307</v>
      </c>
    </row>
    <row r="168" customFormat="false" ht="12.75" hidden="true" customHeight="false" outlineLevel="0" collapsed="false">
      <c r="A168" s="0" t="s">
        <v>165</v>
      </c>
      <c r="B168" s="143" t="n">
        <v>246</v>
      </c>
      <c r="C168" s="0" t="s">
        <v>308</v>
      </c>
    </row>
    <row r="169" customFormat="false" ht="12.75" hidden="true" customHeight="false" outlineLevel="0" collapsed="false">
      <c r="A169" s="0" t="s">
        <v>190</v>
      </c>
      <c r="B169" s="143" t="n">
        <v>247</v>
      </c>
      <c r="C169" s="0" t="s">
        <v>309</v>
      </c>
    </row>
    <row r="170" customFormat="false" ht="12.75" hidden="true" customHeight="false" outlineLevel="0" collapsed="false">
      <c r="A170" s="0" t="s">
        <v>202</v>
      </c>
      <c r="B170" s="143" t="n">
        <v>248</v>
      </c>
      <c r="C170" s="0" t="s">
        <v>310</v>
      </c>
    </row>
    <row r="171" customFormat="false" ht="12.75" hidden="true" customHeight="false" outlineLevel="0" collapsed="false">
      <c r="A171" s="144" t="s">
        <v>196</v>
      </c>
      <c r="B171" s="143" t="n">
        <v>249</v>
      </c>
      <c r="C171" s="0" t="s">
        <v>311</v>
      </c>
    </row>
    <row r="172" customFormat="false" ht="12.75" hidden="true" customHeight="false" outlineLevel="0" collapsed="false">
      <c r="A172" s="0" t="s">
        <v>159</v>
      </c>
      <c r="B172" s="143" t="n">
        <v>250</v>
      </c>
      <c r="C172" s="0" t="s">
        <v>312</v>
      </c>
    </row>
    <row r="173" customFormat="false" ht="12.75" hidden="true" customHeight="false" outlineLevel="0" collapsed="false">
      <c r="A173" s="0" t="s">
        <v>152</v>
      </c>
      <c r="B173" s="143" t="n">
        <v>251</v>
      </c>
      <c r="C173" s="0" t="s">
        <v>313</v>
      </c>
    </row>
    <row r="174" customFormat="false" ht="12.75" hidden="true" customHeight="false" outlineLevel="0" collapsed="false">
      <c r="A174" s="0" t="s">
        <v>208</v>
      </c>
      <c r="B174" s="143" t="n">
        <v>252</v>
      </c>
      <c r="C174" s="0" t="s">
        <v>314</v>
      </c>
    </row>
    <row r="175" customFormat="false" ht="12.75" hidden="true" customHeight="false" outlineLevel="0" collapsed="false">
      <c r="A175" s="0" t="s">
        <v>141</v>
      </c>
      <c r="B175" s="143" t="n">
        <v>253</v>
      </c>
      <c r="C175" s="0" t="s">
        <v>315</v>
      </c>
    </row>
    <row r="176" customFormat="false" ht="12.75" hidden="true" customHeight="false" outlineLevel="0" collapsed="false">
      <c r="A176" s="0" t="s">
        <v>185</v>
      </c>
      <c r="B176" s="143" t="n">
        <v>254</v>
      </c>
      <c r="C176" s="0" t="s">
        <v>316</v>
      </c>
    </row>
    <row r="177" customFormat="false" ht="12.75" hidden="true" customHeight="false" outlineLevel="0" collapsed="false">
      <c r="A177" s="0" t="s">
        <v>177</v>
      </c>
      <c r="B177" s="143" t="n">
        <v>255</v>
      </c>
      <c r="C177" s="0" t="s">
        <v>317</v>
      </c>
    </row>
    <row r="178" customFormat="false" ht="12.75" hidden="true" customHeight="false" outlineLevel="0" collapsed="false">
      <c r="A178" s="0" t="s">
        <v>171</v>
      </c>
      <c r="B178" s="143" t="n">
        <v>256</v>
      </c>
      <c r="C178" s="0" t="s">
        <v>318</v>
      </c>
    </row>
    <row r="179" customFormat="false" ht="12.75" hidden="true" customHeight="false" outlineLevel="0" collapsed="false">
      <c r="A179" s="0" t="s">
        <v>319</v>
      </c>
      <c r="B179" s="143" t="n">
        <v>257</v>
      </c>
      <c r="C179" s="0" t="s">
        <v>320</v>
      </c>
    </row>
    <row r="180" customFormat="false" ht="12.75" hidden="true" customHeight="false" outlineLevel="0" collapsed="false">
      <c r="A180" s="0" t="s">
        <v>321</v>
      </c>
      <c r="B180" s="143" t="n">
        <v>258</v>
      </c>
      <c r="C180" s="0" t="s">
        <v>322</v>
      </c>
    </row>
    <row r="181" customFormat="false" ht="12.75" hidden="true" customHeight="false" outlineLevel="0" collapsed="false">
      <c r="A181" s="0" t="s">
        <v>323</v>
      </c>
      <c r="B181" s="143" t="n">
        <v>259</v>
      </c>
      <c r="C181" s="0" t="s">
        <v>324</v>
      </c>
    </row>
    <row r="182" customFormat="false" ht="12.75" hidden="true" customHeight="false" outlineLevel="0" collapsed="false">
      <c r="A182" s="0" t="s">
        <v>325</v>
      </c>
      <c r="B182" s="143" t="n">
        <v>260</v>
      </c>
      <c r="C182" s="0" t="s">
        <v>326</v>
      </c>
    </row>
    <row r="183" customFormat="false" ht="12.75" hidden="true" customHeight="false" outlineLevel="0" collapsed="false">
      <c r="A183" s="0" t="s">
        <v>327</v>
      </c>
      <c r="B183" s="143" t="n">
        <v>261</v>
      </c>
      <c r="C183" s="0" t="s">
        <v>328</v>
      </c>
    </row>
    <row r="184" customFormat="false" ht="12.75" hidden="true" customHeight="false" outlineLevel="0" collapsed="false">
      <c r="A184" s="0" t="s">
        <v>329</v>
      </c>
      <c r="B184" s="143" t="n">
        <v>262</v>
      </c>
      <c r="C184" s="0" t="s">
        <v>330</v>
      </c>
    </row>
    <row r="185" customFormat="false" ht="12.75" hidden="true" customHeight="false" outlineLevel="0" collapsed="false">
      <c r="A185" s="0" t="s">
        <v>331</v>
      </c>
      <c r="B185" s="143" t="n">
        <v>263</v>
      </c>
      <c r="C185" s="0" t="s">
        <v>332</v>
      </c>
    </row>
    <row r="186" customFormat="false" ht="12.75" hidden="true" customHeight="false" outlineLevel="0" collapsed="false">
      <c r="A186" s="0" t="s">
        <v>333</v>
      </c>
      <c r="B186" s="143" t="n">
        <v>264</v>
      </c>
      <c r="C186" s="0" t="s">
        <v>334</v>
      </c>
    </row>
    <row r="187" customFormat="false" ht="12.75" hidden="true" customHeight="false" outlineLevel="0" collapsed="false">
      <c r="A187" s="0" t="s">
        <v>335</v>
      </c>
      <c r="B187" s="143" t="n">
        <v>265</v>
      </c>
      <c r="C187" s="0" t="s">
        <v>336</v>
      </c>
    </row>
    <row r="188" customFormat="false" ht="12.75" hidden="true" customHeight="false" outlineLevel="0" collapsed="false">
      <c r="A188" s="0" t="s">
        <v>337</v>
      </c>
      <c r="B188" s="143" t="n">
        <v>266</v>
      </c>
      <c r="C188" s="0" t="s">
        <v>338</v>
      </c>
    </row>
    <row r="189" customFormat="false" ht="12.75" hidden="true" customHeight="false" outlineLevel="0" collapsed="false">
      <c r="A189" s="0" t="s">
        <v>339</v>
      </c>
      <c r="B189" s="143" t="n">
        <v>267</v>
      </c>
      <c r="C189" s="0" t="s">
        <v>340</v>
      </c>
    </row>
    <row r="190" customFormat="false" ht="12.75" hidden="true" customHeight="false" outlineLevel="0" collapsed="false">
      <c r="A190" s="0" t="s">
        <v>341</v>
      </c>
      <c r="B190" s="143" t="n">
        <v>268</v>
      </c>
      <c r="C190" s="0" t="s">
        <v>342</v>
      </c>
    </row>
    <row r="191" customFormat="false" ht="12.75" hidden="true" customHeight="false" outlineLevel="0" collapsed="false">
      <c r="A191" s="94" t="s">
        <v>343</v>
      </c>
      <c r="B191" s="143" t="n">
        <v>269</v>
      </c>
      <c r="C191" s="0" t="s">
        <v>344</v>
      </c>
    </row>
    <row r="192" customFormat="false" ht="12.75" hidden="true" customHeight="false" outlineLevel="0" collapsed="false">
      <c r="A192" s="0" t="s">
        <v>345</v>
      </c>
      <c r="B192" s="143" t="n">
        <v>270</v>
      </c>
      <c r="C192" s="0" t="s">
        <v>346</v>
      </c>
    </row>
    <row r="193" customFormat="false" ht="12.75" hidden="true" customHeight="false" outlineLevel="0" collapsed="false">
      <c r="A193" s="0" t="s">
        <v>347</v>
      </c>
      <c r="B193" s="143" t="n">
        <v>271</v>
      </c>
      <c r="C193" s="0" t="s">
        <v>348</v>
      </c>
    </row>
    <row r="194" customFormat="false" ht="12.75" hidden="true" customHeight="false" outlineLevel="0" collapsed="false">
      <c r="A194" s="0" t="s">
        <v>349</v>
      </c>
      <c r="B194" s="143" t="n">
        <v>272</v>
      </c>
      <c r="C194" s="0" t="s">
        <v>350</v>
      </c>
    </row>
    <row r="195" customFormat="false" ht="12.75" hidden="true" customHeight="false" outlineLevel="0" collapsed="false">
      <c r="A195" s="0" t="s">
        <v>351</v>
      </c>
      <c r="B195" s="143" t="n">
        <v>273</v>
      </c>
      <c r="C195" s="0" t="s">
        <v>352</v>
      </c>
    </row>
    <row r="196" customFormat="false" ht="12.75" hidden="true" customHeight="false" outlineLevel="0" collapsed="false">
      <c r="A196" s="0" t="s">
        <v>353</v>
      </c>
      <c r="B196" s="143" t="n">
        <v>274</v>
      </c>
      <c r="C196" s="0" t="s">
        <v>354</v>
      </c>
    </row>
    <row r="197" customFormat="false" ht="12.75" hidden="true" customHeight="false" outlineLevel="0" collapsed="false">
      <c r="A197" s="0" t="s">
        <v>85</v>
      </c>
      <c r="B197" s="143" t="n">
        <v>275</v>
      </c>
      <c r="C197" s="0" t="s">
        <v>355</v>
      </c>
    </row>
    <row r="198" customFormat="false" ht="12.75" hidden="true" customHeight="false" outlineLevel="0" collapsed="false">
      <c r="A198" s="0" t="s">
        <v>113</v>
      </c>
      <c r="B198" s="143" t="n">
        <v>276</v>
      </c>
      <c r="C198" s="0" t="s">
        <v>356</v>
      </c>
    </row>
    <row r="199" customFormat="false" ht="12.75" hidden="true" customHeight="false" outlineLevel="0" collapsed="false">
      <c r="A199" s="0" t="s">
        <v>357</v>
      </c>
      <c r="B199" s="143" t="n">
        <v>277</v>
      </c>
      <c r="C199" s="0" t="s">
        <v>358</v>
      </c>
    </row>
    <row r="200" customFormat="false" ht="12.75" hidden="true" customHeight="false" outlineLevel="0" collapsed="false">
      <c r="A200" s="0" t="s">
        <v>359</v>
      </c>
      <c r="B200" s="143" t="n">
        <v>278</v>
      </c>
      <c r="C200" s="0" t="s">
        <v>360</v>
      </c>
    </row>
    <row r="201" customFormat="false" ht="12.75" hidden="true" customHeight="false" outlineLevel="0" collapsed="false">
      <c r="A201" s="94" t="s">
        <v>361</v>
      </c>
      <c r="B201" s="143" t="n">
        <v>279</v>
      </c>
      <c r="C201" s="0" t="s">
        <v>362</v>
      </c>
    </row>
    <row r="202" customFormat="false" ht="12.75" hidden="true" customHeight="false" outlineLevel="0" collapsed="false">
      <c r="A202" s="0" t="s">
        <v>363</v>
      </c>
      <c r="B202" s="143" t="n">
        <v>280</v>
      </c>
      <c r="C202" s="0" t="s">
        <v>364</v>
      </c>
    </row>
    <row r="203" customFormat="false" ht="12.75" hidden="true" customHeight="false" outlineLevel="0" collapsed="false">
      <c r="A203" s="0" t="s">
        <v>365</v>
      </c>
      <c r="B203" s="143" t="n">
        <v>281</v>
      </c>
      <c r="C203" s="0" t="s">
        <v>366</v>
      </c>
    </row>
    <row r="204" customFormat="false" ht="12.75" hidden="true" customHeight="false" outlineLevel="0" collapsed="false">
      <c r="A204" s="0" t="s">
        <v>367</v>
      </c>
      <c r="B204" s="143" t="n">
        <v>282</v>
      </c>
      <c r="C204" s="0" t="s">
        <v>368</v>
      </c>
    </row>
    <row r="205" customFormat="false" ht="12.75" hidden="true" customHeight="false" outlineLevel="0" collapsed="false">
      <c r="A205" s="0" t="s">
        <v>369</v>
      </c>
      <c r="B205" s="143" t="n">
        <v>283</v>
      </c>
      <c r="C205" s="0" t="s">
        <v>370</v>
      </c>
    </row>
    <row r="206" customFormat="false" ht="12.75" hidden="true" customHeight="false" outlineLevel="0" collapsed="false">
      <c r="A206" s="0" t="s">
        <v>371</v>
      </c>
      <c r="B206" s="143" t="n">
        <v>284</v>
      </c>
      <c r="C206" s="0" t="s">
        <v>372</v>
      </c>
    </row>
    <row r="207" customFormat="false" ht="12.75" hidden="true" customHeight="false" outlineLevel="0" collapsed="false">
      <c r="A207" s="0" t="s">
        <v>373</v>
      </c>
      <c r="B207" s="143" t="n">
        <v>285</v>
      </c>
      <c r="C207" s="0" t="s">
        <v>374</v>
      </c>
    </row>
    <row r="208" customFormat="false" ht="12.75" hidden="true" customHeight="false" outlineLevel="0" collapsed="false">
      <c r="A208" s="0" t="s">
        <v>375</v>
      </c>
      <c r="B208" s="143" t="n">
        <v>286</v>
      </c>
      <c r="C208" s="0" t="s">
        <v>376</v>
      </c>
    </row>
    <row r="209" customFormat="false" ht="12.75" hidden="true" customHeight="false" outlineLevel="0" collapsed="false">
      <c r="A209" s="0" t="s">
        <v>377</v>
      </c>
      <c r="B209" s="143" t="n">
        <v>287</v>
      </c>
      <c r="C209" s="0" t="s">
        <v>378</v>
      </c>
    </row>
    <row r="210" customFormat="false" ht="12.75" hidden="true" customHeight="false" outlineLevel="0" collapsed="false">
      <c r="A210" s="0" t="s">
        <v>379</v>
      </c>
      <c r="B210" s="143" t="n">
        <v>288</v>
      </c>
      <c r="C210" s="0" t="s">
        <v>380</v>
      </c>
    </row>
    <row r="211" customFormat="false" ht="12.75" hidden="true" customHeight="false" outlineLevel="0" collapsed="false">
      <c r="A211" s="0" t="s">
        <v>381</v>
      </c>
      <c r="B211" s="143" t="n">
        <v>289</v>
      </c>
      <c r="C211" s="0" t="s">
        <v>382</v>
      </c>
    </row>
    <row r="212" customFormat="false" ht="12.75" hidden="true" customHeight="false" outlineLevel="0" collapsed="false">
      <c r="A212" s="0" t="s">
        <v>383</v>
      </c>
      <c r="B212" s="143" t="n">
        <v>290</v>
      </c>
      <c r="C212" s="0" t="s">
        <v>384</v>
      </c>
    </row>
    <row r="213" customFormat="false" ht="12.75" hidden="true" customHeight="false" outlineLevel="0" collapsed="false">
      <c r="A213" s="0" t="s">
        <v>385</v>
      </c>
      <c r="B213" s="143" t="n">
        <v>291</v>
      </c>
      <c r="C213" s="0" t="s">
        <v>386</v>
      </c>
    </row>
    <row r="214" customFormat="false" ht="12.75" hidden="true" customHeight="false" outlineLevel="0" collapsed="false">
      <c r="A214" s="0" t="s">
        <v>387</v>
      </c>
      <c r="B214" s="143" t="n">
        <v>292</v>
      </c>
      <c r="C214" s="0" t="s">
        <v>388</v>
      </c>
    </row>
    <row r="215" customFormat="false" ht="12.75" hidden="true" customHeight="false" outlineLevel="0" collapsed="false">
      <c r="A215" s="0" t="s">
        <v>389</v>
      </c>
      <c r="B215" s="143" t="n">
        <v>293</v>
      </c>
      <c r="C215" s="0" t="s">
        <v>390</v>
      </c>
    </row>
    <row r="216" customFormat="false" ht="12.75" hidden="true" customHeight="false" outlineLevel="0" collapsed="false">
      <c r="A216" s="0" t="s">
        <v>391</v>
      </c>
      <c r="B216" s="143" t="n">
        <v>294</v>
      </c>
      <c r="C216" s="0" t="s">
        <v>392</v>
      </c>
    </row>
    <row r="217" customFormat="false" ht="12.75" hidden="true" customHeight="false" outlineLevel="0" collapsed="false">
      <c r="A217" s="0" t="s">
        <v>393</v>
      </c>
      <c r="B217" s="143" t="n">
        <v>295</v>
      </c>
      <c r="C217" s="0" t="s">
        <v>394</v>
      </c>
    </row>
    <row r="218" customFormat="false" ht="12.75" hidden="true" customHeight="false" outlineLevel="0" collapsed="false">
      <c r="A218" s="0" t="s">
        <v>395</v>
      </c>
      <c r="B218" s="143" t="n">
        <v>296</v>
      </c>
      <c r="C218" s="0" t="s">
        <v>396</v>
      </c>
    </row>
    <row r="219" customFormat="false" ht="12.75" hidden="true" customHeight="false" outlineLevel="0" collapsed="false">
      <c r="A219" s="0" t="s">
        <v>397</v>
      </c>
      <c r="B219" s="143" t="n">
        <v>297</v>
      </c>
      <c r="C219" s="0" t="s">
        <v>398</v>
      </c>
    </row>
    <row r="220" customFormat="false" ht="12.75" hidden="true" customHeight="false" outlineLevel="0" collapsed="false">
      <c r="A220" s="94" t="s">
        <v>399</v>
      </c>
      <c r="B220" s="143" t="n">
        <v>298</v>
      </c>
      <c r="C220" s="0" t="s">
        <v>400</v>
      </c>
    </row>
    <row r="221" customFormat="false" ht="12.75" hidden="true" customHeight="false" outlineLevel="0" collapsed="false">
      <c r="A221" s="0" t="s">
        <v>401</v>
      </c>
      <c r="B221" s="143" t="n">
        <v>299</v>
      </c>
      <c r="C221" s="0" t="s">
        <v>402</v>
      </c>
    </row>
    <row r="222" customFormat="false" ht="12.75" hidden="true" customHeight="false" outlineLevel="0" collapsed="false">
      <c r="A222" s="94" t="s">
        <v>403</v>
      </c>
      <c r="B222" s="143" t="n">
        <v>1200</v>
      </c>
      <c r="C222" s="0" t="s">
        <v>404</v>
      </c>
    </row>
    <row r="223" customFormat="false" ht="12.75" hidden="true" customHeight="false" outlineLevel="0" collapsed="false">
      <c r="A223" s="0" t="s">
        <v>405</v>
      </c>
      <c r="B223" s="143" t="n">
        <v>1201</v>
      </c>
      <c r="C223" s="0" t="s">
        <v>406</v>
      </c>
    </row>
    <row r="224" customFormat="false" ht="12.75" hidden="true" customHeight="false" outlineLevel="0" collapsed="false">
      <c r="A224" s="0" t="s">
        <v>407</v>
      </c>
      <c r="B224" s="143" t="n">
        <v>1202</v>
      </c>
      <c r="C224" s="0" t="s">
        <v>408</v>
      </c>
    </row>
    <row r="225" customFormat="false" ht="12.75" hidden="true" customHeight="false" outlineLevel="0" collapsed="false">
      <c r="A225" s="0" t="s">
        <v>409</v>
      </c>
      <c r="B225" s="143" t="n">
        <v>1203</v>
      </c>
      <c r="C225" s="0" t="s">
        <v>410</v>
      </c>
    </row>
    <row r="226" customFormat="false" ht="12.75" hidden="true" customHeight="false" outlineLevel="0" collapsed="false">
      <c r="A226" s="0" t="s">
        <v>411</v>
      </c>
      <c r="B226" s="143" t="n">
        <v>1204</v>
      </c>
      <c r="C226" s="0" t="s">
        <v>412</v>
      </c>
    </row>
    <row r="227" customFormat="false" ht="12.75" hidden="true" customHeight="false" outlineLevel="0" collapsed="false">
      <c r="A227" s="0" t="s">
        <v>413</v>
      </c>
      <c r="B227" s="143" t="n">
        <v>1205</v>
      </c>
      <c r="C227" s="0" t="s">
        <v>414</v>
      </c>
    </row>
    <row r="228" customFormat="false" ht="12.75" hidden="true" customHeight="false" outlineLevel="0" collapsed="false">
      <c r="A228" s="0" t="s">
        <v>415</v>
      </c>
      <c r="B228" s="143" t="n">
        <v>1206</v>
      </c>
      <c r="C228" s="0" t="s">
        <v>416</v>
      </c>
    </row>
    <row r="229" customFormat="false" ht="12.75" hidden="true" customHeight="false" outlineLevel="0" collapsed="false">
      <c r="A229" s="0" t="s">
        <v>417</v>
      </c>
      <c r="B229" s="143" t="n">
        <v>1207</v>
      </c>
      <c r="C229" s="0" t="s">
        <v>418</v>
      </c>
    </row>
    <row r="230" customFormat="false" ht="12.75" hidden="true" customHeight="false" outlineLevel="0" collapsed="false">
      <c r="A230" s="0" t="s">
        <v>419</v>
      </c>
      <c r="B230" s="143" t="n">
        <v>1208</v>
      </c>
      <c r="C230" s="0" t="s">
        <v>420</v>
      </c>
    </row>
    <row r="231" customFormat="false" ht="12.75" hidden="true" customHeight="false" outlineLevel="0" collapsed="false">
      <c r="A231" s="0" t="s">
        <v>421</v>
      </c>
      <c r="B231" s="143" t="n">
        <v>1209</v>
      </c>
      <c r="C231" s="0" t="s">
        <v>422</v>
      </c>
    </row>
    <row r="232" customFormat="false" ht="12.75" hidden="true" customHeight="false" outlineLevel="0" collapsed="false">
      <c r="A232" s="0" t="s">
        <v>423</v>
      </c>
      <c r="B232" s="143" t="n">
        <v>301</v>
      </c>
      <c r="C232" s="0" t="s">
        <v>424</v>
      </c>
    </row>
    <row r="233" customFormat="false" ht="12.75" hidden="true" customHeight="false" outlineLevel="0" collapsed="false">
      <c r="A233" s="0" t="s">
        <v>425</v>
      </c>
      <c r="B233" s="143" t="n">
        <v>302</v>
      </c>
      <c r="C233" s="0" t="s">
        <v>426</v>
      </c>
    </row>
    <row r="234" customFormat="false" ht="12.75" hidden="true" customHeight="false" outlineLevel="0" collapsed="false">
      <c r="A234" s="0" t="s">
        <v>427</v>
      </c>
      <c r="B234" s="143" t="n">
        <v>303</v>
      </c>
      <c r="C234" s="0" t="s">
        <v>428</v>
      </c>
    </row>
    <row r="235" customFormat="false" ht="12.75" hidden="true" customHeight="false" outlineLevel="0" collapsed="false">
      <c r="A235" s="0" t="s">
        <v>429</v>
      </c>
      <c r="B235" s="143" t="n">
        <v>304</v>
      </c>
      <c r="C235" s="0" t="s">
        <v>430</v>
      </c>
    </row>
    <row r="236" customFormat="false" ht="12.75" hidden="true" customHeight="false" outlineLevel="0" collapsed="false">
      <c r="A236" s="0" t="s">
        <v>431</v>
      </c>
      <c r="B236" s="143" t="n">
        <v>305</v>
      </c>
      <c r="C236" s="0" t="s">
        <v>432</v>
      </c>
    </row>
    <row r="237" customFormat="false" ht="12.75" hidden="true" customHeight="false" outlineLevel="0" collapsed="false">
      <c r="A237" s="0" t="s">
        <v>433</v>
      </c>
      <c r="B237" s="143" t="n">
        <v>306</v>
      </c>
      <c r="C237" s="0" t="s">
        <v>434</v>
      </c>
    </row>
    <row r="238" customFormat="false" ht="12.75" hidden="true" customHeight="false" outlineLevel="0" collapsed="false">
      <c r="A238" s="0" t="s">
        <v>435</v>
      </c>
      <c r="B238" s="143" t="n">
        <v>307</v>
      </c>
      <c r="C238" s="0" t="s">
        <v>436</v>
      </c>
    </row>
    <row r="239" customFormat="false" ht="12.75" hidden="true" customHeight="false" outlineLevel="0" collapsed="false">
      <c r="A239" s="0" t="s">
        <v>437</v>
      </c>
      <c r="B239" s="143" t="n">
        <v>308</v>
      </c>
      <c r="C239" s="0" t="s">
        <v>438</v>
      </c>
    </row>
    <row r="240" customFormat="false" ht="12.75" hidden="true" customHeight="false" outlineLevel="0" collapsed="false">
      <c r="A240" s="0" t="s">
        <v>439</v>
      </c>
      <c r="B240" s="143" t="n">
        <v>309</v>
      </c>
      <c r="C240" s="0" t="s">
        <v>440</v>
      </c>
    </row>
    <row r="241" customFormat="false" ht="12.75" hidden="true" customHeight="false" outlineLevel="0" collapsed="false">
      <c r="A241" s="0" t="s">
        <v>441</v>
      </c>
      <c r="B241" s="143" t="n">
        <v>310</v>
      </c>
      <c r="C241" s="0" t="s">
        <v>442</v>
      </c>
    </row>
    <row r="242" customFormat="false" ht="12.75" hidden="true" customHeight="false" outlineLevel="0" collapsed="false">
      <c r="A242" s="0" t="s">
        <v>443</v>
      </c>
      <c r="B242" s="143" t="n">
        <v>311</v>
      </c>
      <c r="C242" s="0" t="s">
        <v>444</v>
      </c>
    </row>
    <row r="243" customFormat="false" ht="12.75" hidden="true" customHeight="false" outlineLevel="0" collapsed="false">
      <c r="A243" s="0" t="s">
        <v>445</v>
      </c>
      <c r="B243" s="143" t="n">
        <v>312</v>
      </c>
      <c r="C243" s="0" t="s">
        <v>446</v>
      </c>
    </row>
    <row r="244" customFormat="false" ht="12.75" hidden="true" customHeight="false" outlineLevel="0" collapsed="false">
      <c r="A244" s="0" t="s">
        <v>447</v>
      </c>
      <c r="B244" s="143" t="n">
        <v>313</v>
      </c>
      <c r="C244" s="0" t="s">
        <v>448</v>
      </c>
    </row>
    <row r="245" customFormat="false" ht="12.75" hidden="true" customHeight="false" outlineLevel="0" collapsed="false">
      <c r="A245" s="0" t="s">
        <v>449</v>
      </c>
      <c r="B245" s="143" t="n">
        <v>314</v>
      </c>
      <c r="C245" s="0" t="s">
        <v>450</v>
      </c>
    </row>
    <row r="246" customFormat="false" ht="12.75" hidden="true" customHeight="false" outlineLevel="0" collapsed="false">
      <c r="A246" s="0" t="s">
        <v>451</v>
      </c>
      <c r="B246" s="143" t="n">
        <v>315</v>
      </c>
      <c r="C246" s="0" t="s">
        <v>452</v>
      </c>
    </row>
    <row r="247" customFormat="false" ht="12.75" hidden="true" customHeight="false" outlineLevel="0" collapsed="false">
      <c r="A247" s="0" t="s">
        <v>453</v>
      </c>
      <c r="B247" s="143" t="n">
        <v>316</v>
      </c>
      <c r="C247" s="0" t="s">
        <v>454</v>
      </c>
    </row>
    <row r="248" customFormat="false" ht="12.75" hidden="true" customHeight="false" outlineLevel="0" collapsed="false">
      <c r="A248" s="0" t="s">
        <v>455</v>
      </c>
      <c r="B248" s="143" t="n">
        <v>317</v>
      </c>
      <c r="C248" s="0" t="s">
        <v>456</v>
      </c>
    </row>
    <row r="249" customFormat="false" ht="12.75" hidden="true" customHeight="false" outlineLevel="0" collapsed="false">
      <c r="A249" s="0" t="s">
        <v>457</v>
      </c>
      <c r="B249" s="143" t="n">
        <v>318</v>
      </c>
      <c r="C249" s="0" t="s">
        <v>458</v>
      </c>
    </row>
    <row r="250" customFormat="false" ht="12.75" hidden="true" customHeight="false" outlineLevel="0" collapsed="false">
      <c r="A250" s="94" t="s">
        <v>459</v>
      </c>
      <c r="B250" s="143" t="n">
        <v>319</v>
      </c>
      <c r="C250" s="0" t="s">
        <v>460</v>
      </c>
    </row>
    <row r="251" customFormat="false" ht="12.75" hidden="true" customHeight="false" outlineLevel="0" collapsed="false">
      <c r="A251" s="0" t="s">
        <v>461</v>
      </c>
      <c r="B251" s="143" t="n">
        <v>320</v>
      </c>
      <c r="C251" s="0" t="s">
        <v>462</v>
      </c>
    </row>
    <row r="252" customFormat="false" ht="12.75" hidden="true" customHeight="false" outlineLevel="0" collapsed="false">
      <c r="A252" s="0" t="s">
        <v>463</v>
      </c>
      <c r="B252" s="143" t="n">
        <v>321</v>
      </c>
      <c r="C252" s="0" t="s">
        <v>464</v>
      </c>
    </row>
    <row r="253" customFormat="false" ht="12.75" hidden="true" customHeight="false" outlineLevel="0" collapsed="false">
      <c r="A253" s="0" t="s">
        <v>465</v>
      </c>
      <c r="B253" s="143" t="n">
        <v>322</v>
      </c>
      <c r="C253" s="0" t="s">
        <v>466</v>
      </c>
    </row>
    <row r="254" customFormat="false" ht="12.75" hidden="true" customHeight="false" outlineLevel="0" collapsed="false">
      <c r="A254" s="0" t="s">
        <v>467</v>
      </c>
      <c r="B254" s="143" t="n">
        <v>323</v>
      </c>
      <c r="C254" s="0" t="s">
        <v>468</v>
      </c>
    </row>
    <row r="255" customFormat="false" ht="12.75" hidden="true" customHeight="false" outlineLevel="0" collapsed="false">
      <c r="A255" s="0" t="s">
        <v>469</v>
      </c>
      <c r="B255" s="143" t="n">
        <v>401</v>
      </c>
      <c r="C255" s="0" t="s">
        <v>470</v>
      </c>
    </row>
    <row r="256" customFormat="false" ht="12.75" hidden="true" customHeight="false" outlineLevel="0" collapsed="false">
      <c r="A256" s="0" t="s">
        <v>471</v>
      </c>
      <c r="B256" s="143" t="n">
        <v>402</v>
      </c>
      <c r="C256" s="0" t="s">
        <v>472</v>
      </c>
    </row>
    <row r="257" customFormat="false" ht="12.75" hidden="true" customHeight="false" outlineLevel="0" collapsed="false">
      <c r="A257" s="0" t="s">
        <v>473</v>
      </c>
      <c r="B257" s="143" t="n">
        <v>403</v>
      </c>
      <c r="C257" s="0" t="s">
        <v>474</v>
      </c>
    </row>
    <row r="258" customFormat="false" ht="12.75" hidden="true" customHeight="false" outlineLevel="0" collapsed="false">
      <c r="A258" s="0" t="s">
        <v>475</v>
      </c>
      <c r="B258" s="143" t="n">
        <v>404</v>
      </c>
      <c r="C258" s="0" t="s">
        <v>476</v>
      </c>
    </row>
    <row r="259" customFormat="false" ht="12.75" hidden="true" customHeight="false" outlineLevel="0" collapsed="false">
      <c r="A259" s="0" t="s">
        <v>477</v>
      </c>
      <c r="B259" s="143" t="n">
        <v>405</v>
      </c>
      <c r="C259" s="0" t="s">
        <v>478</v>
      </c>
    </row>
    <row r="260" customFormat="false" ht="12.75" hidden="true" customHeight="false" outlineLevel="0" collapsed="false">
      <c r="B260" s="143" t="n">
        <v>406</v>
      </c>
      <c r="C260" s="0" t="s">
        <v>479</v>
      </c>
    </row>
    <row r="261" customFormat="false" ht="12.75" hidden="true" customHeight="false" outlineLevel="0" collapsed="false">
      <c r="B261" s="143" t="n">
        <v>407</v>
      </c>
      <c r="C261" s="0" t="s">
        <v>480</v>
      </c>
    </row>
    <row r="262" customFormat="false" ht="12.75" hidden="true" customHeight="false" outlineLevel="0" collapsed="false">
      <c r="B262" s="143" t="n">
        <v>501</v>
      </c>
      <c r="C262" s="0" t="s">
        <v>481</v>
      </c>
    </row>
    <row r="263" customFormat="false" ht="12.75" hidden="true" customHeight="false" outlineLevel="0" collapsed="false">
      <c r="B263" s="143" t="n">
        <v>502</v>
      </c>
      <c r="C263" s="0" t="s">
        <v>482</v>
      </c>
    </row>
    <row r="264" customFormat="false" ht="12.75" hidden="true" customHeight="false" outlineLevel="0" collapsed="false">
      <c r="B264" s="143" t="n">
        <v>503</v>
      </c>
      <c r="C264" s="0" t="s">
        <v>483</v>
      </c>
    </row>
    <row r="265" customFormat="false" ht="12.75" hidden="true" customHeight="false" outlineLevel="0" collapsed="false">
      <c r="B265" s="143" t="n">
        <v>504</v>
      </c>
      <c r="C265" s="0" t="s">
        <v>484</v>
      </c>
    </row>
    <row r="266" customFormat="false" ht="12.75" hidden="true" customHeight="false" outlineLevel="0" collapsed="false">
      <c r="B266" s="143" t="n">
        <v>505</v>
      </c>
      <c r="C266" s="0" t="s">
        <v>485</v>
      </c>
    </row>
    <row r="267" customFormat="false" ht="12.75" hidden="true" customHeight="false" outlineLevel="0" collapsed="false">
      <c r="B267" s="143" t="n">
        <v>506</v>
      </c>
      <c r="C267" s="0" t="s">
        <v>486</v>
      </c>
    </row>
    <row r="268" customFormat="false" ht="12.75" hidden="true" customHeight="false" outlineLevel="0" collapsed="false">
      <c r="B268" s="143" t="n">
        <v>507</v>
      </c>
      <c r="C268" s="0" t="s">
        <v>487</v>
      </c>
    </row>
    <row r="269" customFormat="false" ht="12.75" hidden="true" customHeight="false" outlineLevel="0" collapsed="false">
      <c r="B269" s="143" t="n">
        <v>508</v>
      </c>
      <c r="C269" s="0" t="s">
        <v>488</v>
      </c>
    </row>
    <row r="270" customFormat="false" ht="12.75" hidden="true" customHeight="false" outlineLevel="0" collapsed="false">
      <c r="B270" s="143" t="n">
        <v>509</v>
      </c>
      <c r="C270" s="0" t="s">
        <v>489</v>
      </c>
    </row>
    <row r="271" customFormat="false" ht="12.75" hidden="true" customHeight="false" outlineLevel="0" collapsed="false">
      <c r="B271" s="143" t="n">
        <v>510</v>
      </c>
      <c r="C271" s="0" t="s">
        <v>490</v>
      </c>
    </row>
    <row r="272" customFormat="false" ht="12.75" hidden="true" customHeight="false" outlineLevel="0" collapsed="false">
      <c r="B272" s="143" t="n">
        <v>511</v>
      </c>
      <c r="C272" s="0" t="s">
        <v>491</v>
      </c>
    </row>
    <row r="273" customFormat="false" ht="12.75" hidden="true" customHeight="false" outlineLevel="0" collapsed="false">
      <c r="B273" s="143" t="n">
        <v>512</v>
      </c>
      <c r="C273" s="0" t="s">
        <v>492</v>
      </c>
    </row>
    <row r="274" customFormat="false" ht="12.75" hidden="true" customHeight="false" outlineLevel="0" collapsed="false">
      <c r="B274" s="143" t="n">
        <v>513</v>
      </c>
      <c r="C274" s="0" t="s">
        <v>493</v>
      </c>
    </row>
    <row r="275" customFormat="false" ht="12.75" hidden="true" customHeight="false" outlineLevel="0" collapsed="false">
      <c r="B275" s="143" t="n">
        <v>514</v>
      </c>
      <c r="C275" s="0" t="s">
        <v>494</v>
      </c>
    </row>
    <row r="276" customFormat="false" ht="12.75" hidden="true" customHeight="false" outlineLevel="0" collapsed="false">
      <c r="B276" s="143" t="n">
        <v>515</v>
      </c>
      <c r="C276" s="0" t="s">
        <v>495</v>
      </c>
    </row>
    <row r="277" customFormat="false" ht="12.75" hidden="true" customHeight="false" outlineLevel="0" collapsed="false">
      <c r="B277" s="143" t="n">
        <v>516</v>
      </c>
      <c r="C277" s="0" t="s">
        <v>496</v>
      </c>
    </row>
    <row r="278" customFormat="false" ht="12.75" hidden="true" customHeight="false" outlineLevel="0" collapsed="false">
      <c r="B278" s="143" t="n">
        <v>517</v>
      </c>
      <c r="C278" s="0" t="s">
        <v>497</v>
      </c>
    </row>
    <row r="279" customFormat="false" ht="12.75" hidden="true" customHeight="false" outlineLevel="0" collapsed="false">
      <c r="B279" s="143" t="n">
        <v>518</v>
      </c>
      <c r="C279" s="0" t="s">
        <v>498</v>
      </c>
    </row>
    <row r="280" customFormat="false" ht="12.75" hidden="true" customHeight="false" outlineLevel="0" collapsed="false">
      <c r="B280" s="143" t="n">
        <v>519</v>
      </c>
      <c r="C280" s="0" t="s">
        <v>499</v>
      </c>
    </row>
    <row r="281" customFormat="false" ht="12.75" hidden="true" customHeight="false" outlineLevel="0" collapsed="false">
      <c r="B281" s="145" t="n">
        <v>520</v>
      </c>
      <c r="C281" s="0" t="s">
        <v>500</v>
      </c>
    </row>
    <row r="282" customFormat="false" ht="12.75" hidden="true" customHeight="false" outlineLevel="0" collapsed="false">
      <c r="B282" s="145" t="n">
        <v>521</v>
      </c>
      <c r="C282" s="0" t="s">
        <v>501</v>
      </c>
    </row>
    <row r="283" customFormat="false" ht="12.75" hidden="true" customHeight="false" outlineLevel="0" collapsed="false">
      <c r="B283" s="145" t="n">
        <v>522</v>
      </c>
      <c r="C283" s="0" t="s">
        <v>502</v>
      </c>
    </row>
    <row r="284" customFormat="false" ht="12.75" hidden="true" customHeight="false" outlineLevel="0" collapsed="false">
      <c r="B284" s="145" t="n">
        <v>523</v>
      </c>
      <c r="C284" s="0" t="s">
        <v>503</v>
      </c>
    </row>
    <row r="285" customFormat="false" ht="12.75" hidden="true" customHeight="false" outlineLevel="0" collapsed="false">
      <c r="B285" s="145" t="n">
        <v>524</v>
      </c>
      <c r="C285" s="0" t="s">
        <v>504</v>
      </c>
    </row>
    <row r="286" customFormat="false" ht="12.75" hidden="true" customHeight="false" outlineLevel="0" collapsed="false">
      <c r="B286" s="145" t="n">
        <v>525</v>
      </c>
      <c r="C286" s="0" t="s">
        <v>505</v>
      </c>
    </row>
    <row r="287" customFormat="false" ht="12.75" hidden="true" customHeight="false" outlineLevel="0" collapsed="false">
      <c r="B287" s="145" t="n">
        <v>526</v>
      </c>
      <c r="C287" s="0" t="s">
        <v>506</v>
      </c>
    </row>
    <row r="288" customFormat="false" ht="12.75" hidden="true" customHeight="false" outlineLevel="0" collapsed="false">
      <c r="B288" s="145" t="n">
        <v>527</v>
      </c>
      <c r="C288" s="0" t="s">
        <v>507</v>
      </c>
    </row>
    <row r="289" customFormat="false" ht="12.75" hidden="true" customHeight="false" outlineLevel="0" collapsed="false">
      <c r="B289" s="145" t="n">
        <v>528</v>
      </c>
      <c r="C289" s="0" t="s">
        <v>508</v>
      </c>
    </row>
    <row r="290" customFormat="false" ht="12.75" hidden="true" customHeight="false" outlineLevel="0" collapsed="false">
      <c r="B290" s="145" t="n">
        <v>529</v>
      </c>
      <c r="C290" s="0" t="s">
        <v>509</v>
      </c>
    </row>
    <row r="291" customFormat="false" ht="12.75" hidden="true" customHeight="false" outlineLevel="0" collapsed="false">
      <c r="B291" s="145" t="n">
        <v>530</v>
      </c>
      <c r="C291" s="0" t="s">
        <v>510</v>
      </c>
    </row>
    <row r="292" customFormat="false" ht="12.75" hidden="true" customHeight="false" outlineLevel="0" collapsed="false">
      <c r="B292" s="145" t="n">
        <v>531</v>
      </c>
      <c r="C292" s="0" t="s">
        <v>511</v>
      </c>
    </row>
    <row r="293" customFormat="false" ht="12.75" hidden="true" customHeight="false" outlineLevel="0" collapsed="false">
      <c r="B293" s="145" t="n">
        <v>532</v>
      </c>
      <c r="C293" s="0" t="s">
        <v>512</v>
      </c>
    </row>
    <row r="294" customFormat="false" ht="12.75" hidden="true" customHeight="false" outlineLevel="0" collapsed="false">
      <c r="B294" s="145" t="n">
        <v>533</v>
      </c>
      <c r="C294" s="0" t="s">
        <v>513</v>
      </c>
    </row>
    <row r="295" customFormat="false" ht="12.75" hidden="true" customHeight="false" outlineLevel="0" collapsed="false">
      <c r="B295" s="145" t="n">
        <v>534</v>
      </c>
      <c r="C295" s="0" t="s">
        <v>514</v>
      </c>
    </row>
    <row r="296" customFormat="false" ht="12.75" hidden="true" customHeight="false" outlineLevel="0" collapsed="false">
      <c r="B296" s="145" t="n">
        <v>535</v>
      </c>
      <c r="C296" s="0" t="s">
        <v>515</v>
      </c>
    </row>
    <row r="297" customFormat="false" ht="12.75" hidden="true" customHeight="false" outlineLevel="0" collapsed="false">
      <c r="B297" s="145" t="n">
        <v>536</v>
      </c>
      <c r="C297" s="0" t="s">
        <v>516</v>
      </c>
    </row>
    <row r="298" customFormat="false" ht="12.75" hidden="true" customHeight="false" outlineLevel="0" collapsed="false">
      <c r="B298" s="145" t="n">
        <v>537</v>
      </c>
      <c r="C298" s="0" t="s">
        <v>517</v>
      </c>
    </row>
    <row r="299" customFormat="false" ht="12.75" hidden="true" customHeight="false" outlineLevel="0" collapsed="false">
      <c r="B299" s="145" t="n">
        <v>538</v>
      </c>
      <c r="C299" s="0" t="s">
        <v>518</v>
      </c>
    </row>
    <row r="300" customFormat="false" ht="12.75" hidden="true" customHeight="false" outlineLevel="0" collapsed="false">
      <c r="B300" s="145" t="n">
        <v>539</v>
      </c>
      <c r="C300" s="0" t="s">
        <v>519</v>
      </c>
    </row>
    <row r="301" customFormat="false" ht="12.75" hidden="true" customHeight="false" outlineLevel="0" collapsed="false">
      <c r="B301" s="145" t="n">
        <v>540</v>
      </c>
      <c r="C301" s="0" t="s">
        <v>520</v>
      </c>
    </row>
    <row r="302" customFormat="false" ht="12.75" hidden="true" customHeight="false" outlineLevel="0" collapsed="false">
      <c r="B302" s="145" t="n">
        <v>541</v>
      </c>
      <c r="C302" s="0" t="s">
        <v>521</v>
      </c>
    </row>
    <row r="303" customFormat="false" ht="12.75" hidden="true" customHeight="false" outlineLevel="0" collapsed="false">
      <c r="B303" s="145" t="n">
        <v>542</v>
      </c>
      <c r="C303" s="0" t="s">
        <v>522</v>
      </c>
    </row>
    <row r="304" customFormat="false" ht="12.75" hidden="true" customHeight="false" outlineLevel="0" collapsed="false">
      <c r="B304" s="145" t="n">
        <v>543</v>
      </c>
      <c r="C304" s="0" t="s">
        <v>523</v>
      </c>
    </row>
    <row r="305" customFormat="false" ht="12.75" hidden="true" customHeight="false" outlineLevel="0" collapsed="false">
      <c r="B305" s="145" t="n">
        <v>544</v>
      </c>
      <c r="C305" s="0" t="s">
        <v>524</v>
      </c>
    </row>
    <row r="306" customFormat="false" ht="12.75" hidden="true" customHeight="false" outlineLevel="0" collapsed="false">
      <c r="B306" s="145" t="n">
        <v>545</v>
      </c>
      <c r="C306" s="0" t="s">
        <v>525</v>
      </c>
    </row>
    <row r="307" customFormat="false" ht="12.75" hidden="true" customHeight="false" outlineLevel="0" collapsed="false">
      <c r="B307" s="145" t="n">
        <v>546</v>
      </c>
      <c r="C307" s="0" t="s">
        <v>526</v>
      </c>
    </row>
    <row r="308" customFormat="false" ht="12.75" hidden="true" customHeight="false" outlineLevel="0" collapsed="false">
      <c r="B308" s="145" t="n">
        <v>547</v>
      </c>
      <c r="C308" s="0" t="s">
        <v>527</v>
      </c>
    </row>
    <row r="309" customFormat="false" ht="12.75" hidden="true" customHeight="false" outlineLevel="0" collapsed="false">
      <c r="B309" s="145" t="n">
        <v>548</v>
      </c>
      <c r="C309" s="0" t="s">
        <v>528</v>
      </c>
    </row>
    <row r="310" customFormat="false" ht="12.75" hidden="true" customHeight="false" outlineLevel="0" collapsed="false">
      <c r="B310" s="145" t="n">
        <v>549</v>
      </c>
      <c r="C310" s="0" t="s">
        <v>529</v>
      </c>
    </row>
    <row r="311" customFormat="false" ht="12.75" hidden="true" customHeight="false" outlineLevel="0" collapsed="false">
      <c r="B311" s="145" t="n">
        <v>550</v>
      </c>
      <c r="C311" s="0" t="s">
        <v>530</v>
      </c>
    </row>
    <row r="312" customFormat="false" ht="12.75" hidden="true" customHeight="false" outlineLevel="0" collapsed="false">
      <c r="B312" s="145" t="n">
        <v>551</v>
      </c>
      <c r="C312" s="0" t="s">
        <v>531</v>
      </c>
    </row>
    <row r="313" customFormat="false" ht="12.75" hidden="true" customHeight="false" outlineLevel="0" collapsed="false">
      <c r="B313" s="145" t="n">
        <v>552</v>
      </c>
      <c r="C313" s="0" t="s">
        <v>532</v>
      </c>
    </row>
    <row r="314" customFormat="false" ht="12.75" hidden="true" customHeight="false" outlineLevel="0" collapsed="false">
      <c r="B314" s="145" t="n">
        <v>553</v>
      </c>
      <c r="C314" s="0" t="s">
        <v>533</v>
      </c>
    </row>
    <row r="315" customFormat="false" ht="12.75" hidden="true" customHeight="false" outlineLevel="0" collapsed="false">
      <c r="B315" s="145" t="n">
        <v>554</v>
      </c>
      <c r="C315" s="0" t="s">
        <v>534</v>
      </c>
    </row>
    <row r="316" customFormat="false" ht="12.75" hidden="true" customHeight="false" outlineLevel="0" collapsed="false">
      <c r="B316" s="145" t="n">
        <v>555</v>
      </c>
      <c r="C316" s="0" t="s">
        <v>535</v>
      </c>
    </row>
    <row r="317" customFormat="false" ht="12.75" hidden="true" customHeight="false" outlineLevel="0" collapsed="false">
      <c r="B317" s="145" t="n">
        <v>556</v>
      </c>
      <c r="C317" s="0" t="s">
        <v>536</v>
      </c>
    </row>
    <row r="318" customFormat="false" ht="12.75" hidden="true" customHeight="false" outlineLevel="0" collapsed="false">
      <c r="B318" s="145" t="n">
        <v>557</v>
      </c>
      <c r="C318" s="0" t="s">
        <v>537</v>
      </c>
    </row>
    <row r="319" customFormat="false" ht="12.75" hidden="true" customHeight="false" outlineLevel="0" collapsed="false">
      <c r="B319" s="145" t="n">
        <v>558</v>
      </c>
      <c r="C319" s="0" t="s">
        <v>538</v>
      </c>
    </row>
    <row r="320" customFormat="false" ht="12.75" hidden="true" customHeight="false" outlineLevel="0" collapsed="false">
      <c r="B320" s="145" t="n">
        <v>559</v>
      </c>
      <c r="C320" s="0" t="s">
        <v>539</v>
      </c>
    </row>
    <row r="321" customFormat="false" ht="12.75" hidden="true" customHeight="false" outlineLevel="0" collapsed="false">
      <c r="B321" s="145" t="n">
        <v>560</v>
      </c>
      <c r="C321" s="0" t="s">
        <v>540</v>
      </c>
    </row>
    <row r="322" customFormat="false" ht="12.75" hidden="true" customHeight="false" outlineLevel="0" collapsed="false">
      <c r="B322" s="145" t="n">
        <v>561</v>
      </c>
      <c r="C322" s="0" t="s">
        <v>541</v>
      </c>
    </row>
    <row r="323" customFormat="false" ht="12.75" hidden="true" customHeight="false" outlineLevel="0" collapsed="false">
      <c r="B323" s="145" t="n">
        <v>601</v>
      </c>
      <c r="C323" s="0" t="s">
        <v>542</v>
      </c>
    </row>
    <row r="324" customFormat="false" ht="12.75" hidden="true" customHeight="false" outlineLevel="0" collapsed="false">
      <c r="B324" s="145" t="n">
        <v>602</v>
      </c>
      <c r="C324" s="0" t="s">
        <v>543</v>
      </c>
    </row>
    <row r="325" customFormat="false" ht="12.75" hidden="true" customHeight="false" outlineLevel="0" collapsed="false">
      <c r="B325" s="145" t="n">
        <v>701</v>
      </c>
      <c r="C325" s="0" t="s">
        <v>544</v>
      </c>
    </row>
    <row r="326" customFormat="false" ht="12.75" hidden="true" customHeight="false" outlineLevel="0" collapsed="false">
      <c r="B326" s="145" t="n">
        <v>702</v>
      </c>
      <c r="C326" s="0" t="s">
        <v>545</v>
      </c>
    </row>
    <row r="327" customFormat="false" ht="12.75" hidden="true" customHeight="false" outlineLevel="0" collapsed="false">
      <c r="B327" s="145" t="n">
        <v>703</v>
      </c>
      <c r="C327" s="0" t="s">
        <v>546</v>
      </c>
    </row>
    <row r="328" customFormat="false" ht="12.75" hidden="true" customHeight="false" outlineLevel="0" collapsed="false">
      <c r="B328" s="145" t="n">
        <v>704</v>
      </c>
      <c r="C328" s="0" t="s">
        <v>547</v>
      </c>
    </row>
    <row r="329" customFormat="false" ht="12.75" hidden="true" customHeight="false" outlineLevel="0" collapsed="false">
      <c r="B329" s="145" t="n">
        <v>705</v>
      </c>
      <c r="C329" s="0" t="s">
        <v>548</v>
      </c>
    </row>
    <row r="330" customFormat="false" ht="12.75" hidden="true" customHeight="false" outlineLevel="0" collapsed="false">
      <c r="B330" s="145" t="n">
        <v>706</v>
      </c>
      <c r="C330" s="0" t="s">
        <v>549</v>
      </c>
    </row>
    <row r="331" customFormat="false" ht="12.75" hidden="true" customHeight="false" outlineLevel="0" collapsed="false">
      <c r="B331" s="145" t="n">
        <v>707</v>
      </c>
      <c r="C331" s="0" t="s">
        <v>550</v>
      </c>
    </row>
    <row r="332" customFormat="false" ht="12.75" hidden="true" customHeight="false" outlineLevel="0" collapsed="false">
      <c r="B332" s="145" t="n">
        <v>800</v>
      </c>
      <c r="C332" s="0" t="s">
        <v>551</v>
      </c>
    </row>
    <row r="333" customFormat="false" ht="12.75" hidden="true" customHeight="false" outlineLevel="0" collapsed="false">
      <c r="B333" s="145" t="n">
        <v>889</v>
      </c>
      <c r="C333" s="0" t="s">
        <v>552</v>
      </c>
    </row>
    <row r="334" customFormat="false" ht="12.75" hidden="true" customHeight="false" outlineLevel="0" collapsed="false">
      <c r="B334" s="146" t="n">
        <v>890</v>
      </c>
      <c r="C334" s="0" t="s">
        <v>553</v>
      </c>
    </row>
    <row r="335" customFormat="false" ht="12.75" hidden="true" customHeight="false" outlineLevel="0" collapsed="false">
      <c r="B335" s="146" t="n">
        <v>891</v>
      </c>
      <c r="C335" s="0" t="s">
        <v>554</v>
      </c>
    </row>
    <row r="336" customFormat="false" ht="12.75" hidden="true" customHeight="false" outlineLevel="0" collapsed="false">
      <c r="B336" s="146" t="n">
        <v>900</v>
      </c>
      <c r="C336" s="0" t="s">
        <v>555</v>
      </c>
    </row>
    <row r="337" customFormat="false" ht="12.75" hidden="true" customHeight="false" outlineLevel="0" collapsed="false">
      <c r="B337" s="145" t="n">
        <v>951</v>
      </c>
      <c r="C337" s="0" t="s">
        <v>556</v>
      </c>
    </row>
    <row r="338" customFormat="false" ht="12.75" hidden="true" customHeight="false" outlineLevel="0" collapsed="false">
      <c r="B338" s="145" t="n">
        <v>952</v>
      </c>
      <c r="C338" s="0" t="s">
        <v>557</v>
      </c>
    </row>
    <row r="339" customFormat="false" ht="12.75" hidden="true" customHeight="false" outlineLevel="0" collapsed="false">
      <c r="B339" s="145" t="n">
        <v>953</v>
      </c>
      <c r="C339" s="0" t="s">
        <v>558</v>
      </c>
    </row>
    <row r="340" customFormat="false" ht="12.75" hidden="true" customHeight="false" outlineLevel="0" collapsed="false">
      <c r="B340" s="145" t="n">
        <v>961</v>
      </c>
      <c r="C340" s="0" t="s">
        <v>559</v>
      </c>
    </row>
    <row r="341" customFormat="false" ht="12.75" hidden="true" customHeight="false" outlineLevel="0" collapsed="false">
      <c r="B341" s="145" t="n">
        <v>971</v>
      </c>
      <c r="C341" s="0" t="s">
        <v>560</v>
      </c>
    </row>
    <row r="342" customFormat="false" ht="12.75" hidden="true" customHeight="false" outlineLevel="0" collapsed="false">
      <c r="B342" s="145" t="n">
        <v>981</v>
      </c>
      <c r="C342" s="0" t="s">
        <v>561</v>
      </c>
    </row>
    <row r="343" customFormat="false" ht="12.75" hidden="true" customHeight="false" outlineLevel="0" collapsed="false">
      <c r="B343" s="145" t="n">
        <v>991</v>
      </c>
      <c r="C343" s="0" t="s">
        <v>562</v>
      </c>
    </row>
    <row r="344" customFormat="false" ht="12.75" hidden="true" customHeight="false" outlineLevel="0" collapsed="false">
      <c r="B344" s="145" t="n">
        <v>992</v>
      </c>
      <c r="C344" s="0" t="s">
        <v>563</v>
      </c>
    </row>
    <row r="345" customFormat="false" ht="12.75" hidden="true" customHeight="false" outlineLevel="0" collapsed="false">
      <c r="B345" s="145" t="n">
        <v>993</v>
      </c>
      <c r="C345" s="0" t="s">
        <v>564</v>
      </c>
    </row>
    <row r="346" customFormat="false" ht="12.75" hidden="true" customHeight="false" outlineLevel="0" collapsed="false">
      <c r="B346" s="145" t="n">
        <v>994</v>
      </c>
      <c r="C346" s="0" t="s">
        <v>565</v>
      </c>
    </row>
    <row r="347" customFormat="false" ht="12.75" hidden="true" customHeight="false" outlineLevel="0" collapsed="false">
      <c r="B347" s="145" t="n">
        <v>995</v>
      </c>
      <c r="C347" s="0" t="s">
        <v>566</v>
      </c>
    </row>
    <row r="348" customFormat="false" ht="12.75" hidden="true" customHeight="false" outlineLevel="0" collapsed="false">
      <c r="B348" s="145" t="n">
        <v>996</v>
      </c>
      <c r="C348" s="0" t="s">
        <v>567</v>
      </c>
    </row>
    <row r="349" customFormat="false" ht="12.75" hidden="true" customHeight="false" outlineLevel="0" collapsed="false">
      <c r="B349" s="145" t="n">
        <v>997</v>
      </c>
      <c r="C349" s="0" t="s">
        <v>568</v>
      </c>
    </row>
    <row r="350" customFormat="false" ht="12.75" hidden="true" customHeight="false" outlineLevel="0" collapsed="false">
      <c r="B350" s="145" t="n">
        <v>998</v>
      </c>
      <c r="C350" s="0" t="s">
        <v>569</v>
      </c>
    </row>
    <row r="351" customFormat="false" ht="12.75" hidden="true" customHeight="false" outlineLevel="0" collapsed="false">
      <c r="B351" s="145" t="n">
        <v>1000</v>
      </c>
      <c r="C351" s="0" t="s">
        <v>570</v>
      </c>
    </row>
    <row r="352" customFormat="false" ht="12.75" hidden="true" customHeight="false" outlineLevel="0" collapsed="false">
      <c r="B352" s="145" t="n">
        <v>23512</v>
      </c>
      <c r="C352" s="0" t="s">
        <v>571</v>
      </c>
    </row>
    <row r="353" customFormat="false" ht="12.75" hidden="true" customHeight="false" outlineLevel="0" collapsed="false">
      <c r="B353" s="145" t="n">
        <v>23513</v>
      </c>
      <c r="C353" s="0" t="s">
        <v>572</v>
      </c>
    </row>
    <row r="354" customFormat="false" ht="12.75" hidden="true" customHeight="false" outlineLevel="0" collapsed="false">
      <c r="B354" s="145" t="n">
        <v>23514</v>
      </c>
      <c r="C354" s="0" t="s">
        <v>573</v>
      </c>
    </row>
    <row r="355" customFormat="false" ht="12.75" hidden="true" customHeight="false" outlineLevel="0" collapsed="false">
      <c r="B355" s="145" t="n">
        <v>23515</v>
      </c>
      <c r="C355" s="0" t="s">
        <v>574</v>
      </c>
    </row>
    <row r="356" customFormat="false" ht="12.75" hidden="true" customHeight="false" outlineLevel="0" collapsed="false">
      <c r="B356" s="145" t="n">
        <v>23516</v>
      </c>
      <c r="C356" s="0" t="s">
        <v>575</v>
      </c>
    </row>
    <row r="357" customFormat="false" ht="12.75" hidden="true" customHeight="false" outlineLevel="0" collapsed="false">
      <c r="B357" s="145" t="n">
        <v>23517</v>
      </c>
      <c r="C357" s="0" t="s">
        <v>576</v>
      </c>
    </row>
    <row r="358" customFormat="false" ht="12.75" hidden="true" customHeight="false" outlineLevel="0" collapsed="false">
      <c r="B358" s="145" t="n">
        <v>23518</v>
      </c>
      <c r="C358" s="0" t="s">
        <v>577</v>
      </c>
    </row>
    <row r="359" customFormat="false" ht="12.75" hidden="true" customHeight="false" outlineLevel="0" collapsed="false">
      <c r="B359" s="145" t="n">
        <v>23519</v>
      </c>
      <c r="C359" s="0" t="s">
        <v>578</v>
      </c>
    </row>
    <row r="360" customFormat="false" ht="12.75" hidden="true" customHeight="false" outlineLevel="0" collapsed="false">
      <c r="B360" s="145" t="n">
        <v>23520</v>
      </c>
      <c r="C360" s="0" t="s">
        <v>579</v>
      </c>
    </row>
    <row r="361" customFormat="false" ht="12.75" hidden="true" customHeight="false" outlineLevel="0" collapsed="false">
      <c r="B361" s="145" t="n">
        <v>23522</v>
      </c>
      <c r="C361" s="0" t="s">
        <v>580</v>
      </c>
    </row>
    <row r="362" customFormat="false" ht="12.75" hidden="true" customHeight="false" outlineLevel="0" collapsed="false">
      <c r="B362" s="145" t="n">
        <v>23523</v>
      </c>
      <c r="C362" s="0" t="s">
        <v>581</v>
      </c>
    </row>
    <row r="363" customFormat="false" ht="12.75" hidden="true" customHeight="false" outlineLevel="0" collapsed="false">
      <c r="B363" s="145" t="n">
        <v>23524</v>
      </c>
      <c r="C363" s="0" t="s">
        <v>582</v>
      </c>
    </row>
    <row r="364" customFormat="false" ht="12.75" hidden="true" customHeight="false" outlineLevel="0" collapsed="false">
      <c r="B364" s="145" t="n">
        <v>23526</v>
      </c>
      <c r="C364" s="0" t="s">
        <v>583</v>
      </c>
    </row>
    <row r="365" customFormat="false" ht="12.75" hidden="true" customHeight="false" outlineLevel="0" collapsed="false">
      <c r="B365" s="145" t="n">
        <v>23527</v>
      </c>
      <c r="C365" s="0" t="s">
        <v>584</v>
      </c>
    </row>
    <row r="366" customFormat="false" ht="12.75" hidden="true" customHeight="false" outlineLevel="0" collapsed="false">
      <c r="B366" s="145" t="n">
        <v>23528</v>
      </c>
      <c r="C366" s="0" t="s">
        <v>585</v>
      </c>
    </row>
    <row r="367" customFormat="false" ht="12.75" hidden="true" customHeight="false" outlineLevel="0" collapsed="false">
      <c r="B367" s="145" t="n">
        <v>23530</v>
      </c>
      <c r="C367" s="0" t="s">
        <v>586</v>
      </c>
    </row>
    <row r="368" customFormat="false" ht="12.75" hidden="true" customHeight="false" outlineLevel="0" collapsed="false">
      <c r="B368" s="145" t="n">
        <v>23531</v>
      </c>
      <c r="C368" s="0" t="s">
        <v>587</v>
      </c>
    </row>
    <row r="369" customFormat="false" ht="12.75" hidden="true" customHeight="false" outlineLevel="0" collapsed="false">
      <c r="B369" s="145" t="n">
        <v>23533</v>
      </c>
      <c r="C369" s="0" t="s">
        <v>588</v>
      </c>
    </row>
    <row r="370" customFormat="false" ht="12.75" hidden="true" customHeight="false" outlineLevel="0" collapsed="false">
      <c r="B370" s="145" t="n">
        <v>23534</v>
      </c>
      <c r="C370" s="0" t="s">
        <v>589</v>
      </c>
    </row>
    <row r="371" customFormat="false" ht="12.75" hidden="true" customHeight="false" outlineLevel="0" collapsed="false">
      <c r="B371" s="145" t="n">
        <v>23535</v>
      </c>
      <c r="C371" s="0" t="s">
        <v>590</v>
      </c>
    </row>
    <row r="372" customFormat="false" ht="12.75" hidden="true" customHeight="false" outlineLevel="0" collapsed="false">
      <c r="B372" s="145" t="n">
        <v>23538</v>
      </c>
      <c r="C372" s="0" t="s">
        <v>591</v>
      </c>
    </row>
    <row r="373" customFormat="false" ht="12.75" hidden="true" customHeight="false" outlineLevel="0" collapsed="false">
      <c r="B373" s="145" t="n">
        <v>23540</v>
      </c>
      <c r="C373" s="0" t="s">
        <v>592</v>
      </c>
    </row>
    <row r="374" customFormat="false" ht="12.75" hidden="true" customHeight="false" outlineLevel="0" collapsed="false">
      <c r="B374" s="145" t="n">
        <v>23541</v>
      </c>
      <c r="C374" s="0" t="s">
        <v>593</v>
      </c>
    </row>
    <row r="375" customFormat="false" ht="12.75" hidden="true" customHeight="false" outlineLevel="0" collapsed="false">
      <c r="B375" s="145" t="n">
        <v>23543</v>
      </c>
      <c r="C375" s="0" t="s">
        <v>594</v>
      </c>
    </row>
    <row r="376" customFormat="false" ht="12.75" hidden="true" customHeight="false" outlineLevel="0" collapsed="false">
      <c r="B376" s="145" t="n">
        <v>23545</v>
      </c>
      <c r="C376" s="0" t="s">
        <v>595</v>
      </c>
    </row>
    <row r="377" customFormat="false" ht="12.75" hidden="true" customHeight="false" outlineLevel="0" collapsed="false">
      <c r="B377" s="145" t="n">
        <v>23546</v>
      </c>
      <c r="C377" s="0" t="s">
        <v>596</v>
      </c>
    </row>
    <row r="378" customFormat="false" ht="12.75" hidden="true" customHeight="false" outlineLevel="0" collapsed="false">
      <c r="B378" s="145" t="n">
        <v>23547</v>
      </c>
      <c r="C378" s="0" t="s">
        <v>597</v>
      </c>
    </row>
    <row r="379" customFormat="false" ht="12.75" hidden="true" customHeight="false" outlineLevel="0" collapsed="false">
      <c r="B379" s="145" t="n">
        <v>23548</v>
      </c>
      <c r="C379" s="0" t="s">
        <v>598</v>
      </c>
    </row>
    <row r="380" customFormat="false" ht="12.75" hidden="true" customHeight="false" outlineLevel="0" collapsed="false">
      <c r="B380" s="145" t="n">
        <v>23550</v>
      </c>
      <c r="C380" s="0" t="s">
        <v>599</v>
      </c>
    </row>
    <row r="381" customFormat="false" ht="12.75" hidden="true" customHeight="false" outlineLevel="0" collapsed="false">
      <c r="B381" s="145" t="n">
        <v>23551</v>
      </c>
      <c r="C381" s="0" t="s">
        <v>600</v>
      </c>
    </row>
    <row r="382" customFormat="false" ht="12.75" hidden="true" customHeight="false" outlineLevel="0" collapsed="false">
      <c r="B382" s="145" t="n">
        <v>23552</v>
      </c>
      <c r="C382" s="0" t="s">
        <v>601</v>
      </c>
    </row>
    <row r="383" customFormat="false" ht="12.75" hidden="true" customHeight="false" outlineLevel="0" collapsed="false">
      <c r="B383" s="145" t="n">
        <v>23553</v>
      </c>
      <c r="C383" s="0" t="s">
        <v>602</v>
      </c>
    </row>
    <row r="384" customFormat="false" ht="12.75" hidden="true" customHeight="false" outlineLevel="0" collapsed="false">
      <c r="B384" s="145" t="n">
        <v>23555</v>
      </c>
      <c r="C384" s="0" t="s">
        <v>603</v>
      </c>
    </row>
    <row r="385" customFormat="false" ht="12.75" hidden="true" customHeight="false" outlineLevel="0" collapsed="false">
      <c r="B385" s="145" t="n">
        <v>23557</v>
      </c>
      <c r="C385" s="0" t="s">
        <v>604</v>
      </c>
    </row>
    <row r="386" customFormat="false" ht="12.75" hidden="true" customHeight="false" outlineLevel="0" collapsed="false">
      <c r="B386" s="145" t="n">
        <v>23558</v>
      </c>
      <c r="C386" s="0" t="s">
        <v>605</v>
      </c>
    </row>
    <row r="387" customFormat="false" ht="12.75" hidden="true" customHeight="false" outlineLevel="0" collapsed="false">
      <c r="B387" s="145" t="n">
        <v>23559</v>
      </c>
      <c r="C387" s="0" t="s">
        <v>606</v>
      </c>
    </row>
    <row r="388" customFormat="false" ht="12.75" hidden="true" customHeight="false" outlineLevel="0" collapsed="false">
      <c r="B388" s="145" t="n">
        <v>23560</v>
      </c>
      <c r="C388" s="0" t="s">
        <v>607</v>
      </c>
    </row>
    <row r="389" customFormat="false" ht="12.75" hidden="true" customHeight="false" outlineLevel="0" collapsed="false">
      <c r="B389" s="145" t="n">
        <v>23561</v>
      </c>
      <c r="C389" s="0" t="s">
        <v>608</v>
      </c>
    </row>
    <row r="390" customFormat="false" ht="12.75" hidden="true" customHeight="false" outlineLevel="0" collapsed="false">
      <c r="B390" s="145" t="n">
        <v>23562</v>
      </c>
      <c r="C390" s="0" t="s">
        <v>609</v>
      </c>
    </row>
    <row r="391" customFormat="false" ht="12.75" hidden="true" customHeight="false" outlineLevel="0" collapsed="false">
      <c r="B391" s="145" t="n">
        <v>23563</v>
      </c>
      <c r="C391" s="0" t="s">
        <v>610</v>
      </c>
    </row>
    <row r="392" customFormat="false" ht="12.75" hidden="true" customHeight="false" outlineLevel="0" collapsed="false">
      <c r="B392" s="145" t="n">
        <v>23564</v>
      </c>
      <c r="C392" s="0" t="s">
        <v>611</v>
      </c>
    </row>
    <row r="393" customFormat="false" ht="12.75" hidden="true" customHeight="false" outlineLevel="0" collapsed="false">
      <c r="B393" s="145" t="n">
        <v>23565</v>
      </c>
      <c r="C393" s="0" t="s">
        <v>612</v>
      </c>
    </row>
    <row r="394" customFormat="false" ht="12.75" hidden="true" customHeight="false" outlineLevel="0" collapsed="false">
      <c r="B394" s="145" t="n">
        <v>23566</v>
      </c>
      <c r="C394" s="0" t="s">
        <v>613</v>
      </c>
    </row>
    <row r="395" customFormat="false" ht="12.75" hidden="true" customHeight="false" outlineLevel="0" collapsed="false">
      <c r="B395" s="145" t="n">
        <v>23567</v>
      </c>
      <c r="C395" s="0" t="s">
        <v>614</v>
      </c>
    </row>
    <row r="396" customFormat="false" ht="12.75" hidden="true" customHeight="false" outlineLevel="0" collapsed="false">
      <c r="B396" s="145" t="n">
        <v>23571</v>
      </c>
      <c r="C396" s="0" t="s">
        <v>615</v>
      </c>
    </row>
    <row r="397" customFormat="false" ht="12.75" hidden="true" customHeight="false" outlineLevel="0" collapsed="false">
      <c r="B397" s="145" t="n">
        <v>23572</v>
      </c>
      <c r="C397" s="0" t="s">
        <v>616</v>
      </c>
    </row>
    <row r="398" customFormat="false" ht="12.75" hidden="true" customHeight="false" outlineLevel="0" collapsed="false">
      <c r="B398" s="145" t="n">
        <v>23573</v>
      </c>
      <c r="C398" s="0" t="s">
        <v>617</v>
      </c>
    </row>
    <row r="399" customFormat="false" ht="12.75" hidden="true" customHeight="false" outlineLevel="0" collapsed="false">
      <c r="B399" s="145" t="n">
        <v>23574</v>
      </c>
      <c r="C399" s="0" t="s">
        <v>618</v>
      </c>
    </row>
    <row r="400" customFormat="false" ht="12.75" hidden="true" customHeight="false" outlineLevel="0" collapsed="false">
      <c r="B400" s="145" t="n">
        <v>23575</v>
      </c>
      <c r="C400" s="0" t="s">
        <v>619</v>
      </c>
    </row>
    <row r="401" customFormat="false" ht="12.75" hidden="true" customHeight="false" outlineLevel="0" collapsed="false">
      <c r="B401" s="145" t="n">
        <v>23579</v>
      </c>
      <c r="C401" s="0" t="s">
        <v>620</v>
      </c>
    </row>
    <row r="402" customFormat="false" ht="12.75" hidden="true" customHeight="false" outlineLevel="0" collapsed="false">
      <c r="B402" s="145" t="n">
        <v>23580</v>
      </c>
      <c r="C402" s="0" t="s">
        <v>621</v>
      </c>
    </row>
    <row r="403" customFormat="false" ht="12.75" hidden="true" customHeight="false" outlineLevel="0" collapsed="false">
      <c r="B403" s="145" t="n">
        <v>23582</v>
      </c>
      <c r="C403" s="0" t="s">
        <v>622</v>
      </c>
    </row>
    <row r="404" customFormat="false" ht="12.75" hidden="true" customHeight="false" outlineLevel="0" collapsed="false">
      <c r="B404" s="145" t="n">
        <v>23583</v>
      </c>
      <c r="C404" s="0" t="s">
        <v>623</v>
      </c>
    </row>
    <row r="405" customFormat="false" ht="12.75" hidden="true" customHeight="false" outlineLevel="0" collapsed="false">
      <c r="B405" s="145" t="n">
        <v>23584</v>
      </c>
      <c r="C405" s="0" t="s">
        <v>624</v>
      </c>
    </row>
    <row r="406" customFormat="false" ht="12.75" hidden="true" customHeight="false" outlineLevel="0" collapsed="false">
      <c r="B406" s="145" t="n">
        <v>23585</v>
      </c>
      <c r="C406" s="0" t="s">
        <v>625</v>
      </c>
    </row>
    <row r="407" customFormat="false" ht="12.75" hidden="true" customHeight="false" outlineLevel="0" collapsed="false">
      <c r="B407" s="145" t="n">
        <v>23586</v>
      </c>
      <c r="C407" s="0" t="s">
        <v>626</v>
      </c>
    </row>
    <row r="408" customFormat="false" ht="12.75" hidden="true" customHeight="false" outlineLevel="0" collapsed="false">
      <c r="B408" s="145" t="n">
        <v>23587</v>
      </c>
      <c r="C408" s="0" t="s">
        <v>627</v>
      </c>
    </row>
    <row r="409" customFormat="false" ht="12.75" hidden="true" customHeight="false" outlineLevel="0" collapsed="false">
      <c r="B409" s="145" t="n">
        <v>23588</v>
      </c>
      <c r="C409" s="0" t="s">
        <v>628</v>
      </c>
    </row>
    <row r="410" customFormat="false" ht="12.75" hidden="true" customHeight="false" outlineLevel="0" collapsed="false">
      <c r="B410" s="145" t="n">
        <v>23589</v>
      </c>
      <c r="C410" s="0" t="s">
        <v>629</v>
      </c>
    </row>
    <row r="411" customFormat="false" ht="12.75" hidden="true" customHeight="false" outlineLevel="0" collapsed="false">
      <c r="B411" s="145" t="n">
        <v>23590</v>
      </c>
      <c r="C411" s="0" t="s">
        <v>630</v>
      </c>
    </row>
    <row r="412" customFormat="false" ht="12.75" hidden="true" customHeight="false" outlineLevel="0" collapsed="false">
      <c r="B412" s="145" t="n">
        <v>23591</v>
      </c>
      <c r="C412" s="0" t="s">
        <v>631</v>
      </c>
    </row>
    <row r="413" customFormat="false" ht="12.75" hidden="true" customHeight="false" outlineLevel="0" collapsed="false">
      <c r="B413" s="145" t="n">
        <v>23592</v>
      </c>
      <c r="C413" s="0" t="s">
        <v>632</v>
      </c>
    </row>
    <row r="414" customFormat="false" ht="12.75" hidden="true" customHeight="false" outlineLevel="0" collapsed="false">
      <c r="B414" s="145" t="n">
        <v>23593</v>
      </c>
      <c r="C414" s="0" t="s">
        <v>633</v>
      </c>
    </row>
    <row r="415" customFormat="false" ht="12.75" hidden="true" customHeight="false" outlineLevel="0" collapsed="false">
      <c r="B415" s="145" t="n">
        <v>23595</v>
      </c>
      <c r="C415" s="0" t="s">
        <v>634</v>
      </c>
    </row>
    <row r="416" customFormat="false" ht="12.75" hidden="true" customHeight="false" outlineLevel="0" collapsed="false">
      <c r="B416" s="145" t="n">
        <v>23598</v>
      </c>
      <c r="C416" s="0" t="s">
        <v>635</v>
      </c>
    </row>
    <row r="417" customFormat="false" ht="12.75" hidden="true" customHeight="false" outlineLevel="0" collapsed="false">
      <c r="B417" s="145" t="n">
        <v>23600</v>
      </c>
      <c r="C417" s="0" t="s">
        <v>636</v>
      </c>
    </row>
    <row r="418" customFormat="false" ht="12.75" hidden="true" customHeight="false" outlineLevel="0" collapsed="false">
      <c r="B418" s="145" t="n">
        <v>23601</v>
      </c>
      <c r="C418" s="0" t="s">
        <v>637</v>
      </c>
    </row>
    <row r="419" customFormat="false" ht="12.75" hidden="true" customHeight="false" outlineLevel="0" collapsed="false">
      <c r="B419" s="145" t="n">
        <v>23603</v>
      </c>
      <c r="C419" s="0" t="s">
        <v>638</v>
      </c>
    </row>
    <row r="420" customFormat="false" ht="12.75" hidden="true" customHeight="false" outlineLevel="0" collapsed="false">
      <c r="B420" s="145" t="n">
        <v>23604</v>
      </c>
      <c r="C420" s="0" t="s">
        <v>639</v>
      </c>
    </row>
    <row r="421" customFormat="false" ht="12.75" hidden="true" customHeight="false" outlineLevel="0" collapsed="false">
      <c r="B421" s="145" t="n">
        <v>23606</v>
      </c>
      <c r="C421" s="0" t="s">
        <v>640</v>
      </c>
    </row>
    <row r="422" customFormat="false" ht="12.75" hidden="true" customHeight="false" outlineLevel="0" collapsed="false">
      <c r="B422" s="145" t="n">
        <v>23607</v>
      </c>
      <c r="C422" s="0" t="s">
        <v>641</v>
      </c>
    </row>
    <row r="423" customFormat="false" ht="12.75" hidden="true" customHeight="false" outlineLevel="0" collapsed="false">
      <c r="B423" s="145" t="n">
        <v>23608</v>
      </c>
      <c r="C423" s="0" t="s">
        <v>642</v>
      </c>
    </row>
    <row r="424" customFormat="false" ht="12.75" hidden="true" customHeight="false" outlineLevel="0" collapsed="false">
      <c r="B424" s="145" t="n">
        <v>23609</v>
      </c>
      <c r="C424" s="0" t="s">
        <v>643</v>
      </c>
    </row>
    <row r="425" customFormat="false" ht="12.75" hidden="true" customHeight="false" outlineLevel="0" collapsed="false">
      <c r="B425" s="145" t="n">
        <v>23610</v>
      </c>
      <c r="C425" s="0" t="s">
        <v>644</v>
      </c>
    </row>
    <row r="426" customFormat="false" ht="12.75" hidden="true" customHeight="false" outlineLevel="0" collapsed="false">
      <c r="B426" s="145" t="n">
        <v>23611</v>
      </c>
      <c r="C426" s="0" t="s">
        <v>645</v>
      </c>
    </row>
    <row r="427" customFormat="false" ht="12.75" hidden="true" customHeight="false" outlineLevel="0" collapsed="false">
      <c r="B427" s="145" t="n">
        <v>23612</v>
      </c>
      <c r="C427" s="0" t="s">
        <v>646</v>
      </c>
    </row>
    <row r="428" customFormat="false" ht="12.75" hidden="true" customHeight="false" outlineLevel="0" collapsed="false">
      <c r="B428" s="145" t="n">
        <v>23613</v>
      </c>
      <c r="C428" s="0" t="s">
        <v>647</v>
      </c>
    </row>
    <row r="429" customFormat="false" ht="12.75" hidden="true" customHeight="false" outlineLevel="0" collapsed="false">
      <c r="B429" s="145" t="n">
        <v>23614</v>
      </c>
      <c r="C429" s="0" t="s">
        <v>648</v>
      </c>
    </row>
    <row r="430" customFormat="false" ht="12.75" hidden="true" customHeight="false" outlineLevel="0" collapsed="false">
      <c r="B430" s="145" t="n">
        <v>23616</v>
      </c>
      <c r="C430" s="0" t="s">
        <v>649</v>
      </c>
    </row>
    <row r="431" customFormat="false" ht="12.75" hidden="true" customHeight="false" outlineLevel="0" collapsed="false">
      <c r="B431" s="145" t="n">
        <v>23619</v>
      </c>
      <c r="C431" s="0" t="s">
        <v>650</v>
      </c>
    </row>
    <row r="432" customFormat="false" ht="12.75" hidden="true" customHeight="false" outlineLevel="0" collapsed="false">
      <c r="B432" s="145" t="n">
        <v>23620</v>
      </c>
      <c r="C432" s="0" t="s">
        <v>651</v>
      </c>
    </row>
    <row r="433" customFormat="false" ht="12.75" hidden="true" customHeight="false" outlineLevel="0" collapsed="false">
      <c r="B433" s="145" t="n">
        <v>23621</v>
      </c>
      <c r="C433" s="0" t="s">
        <v>652</v>
      </c>
    </row>
    <row r="434" customFormat="false" ht="12.75" hidden="true" customHeight="false" outlineLevel="0" collapsed="false">
      <c r="B434" s="145" t="n">
        <v>23622</v>
      </c>
      <c r="C434" s="0" t="s">
        <v>653</v>
      </c>
    </row>
    <row r="435" customFormat="false" ht="12.75" hidden="true" customHeight="false" outlineLevel="0" collapsed="false">
      <c r="B435" s="145" t="n">
        <v>23625</v>
      </c>
      <c r="C435" s="0" t="s">
        <v>654</v>
      </c>
    </row>
    <row r="436" customFormat="false" ht="12.75" hidden="true" customHeight="false" outlineLevel="0" collapsed="false">
      <c r="B436" s="145" t="n">
        <v>23626</v>
      </c>
      <c r="C436" s="0" t="s">
        <v>655</v>
      </c>
    </row>
    <row r="437" customFormat="false" ht="12.75" hidden="true" customHeight="false" outlineLevel="0" collapsed="false">
      <c r="B437" s="145" t="n">
        <v>23627</v>
      </c>
      <c r="C437" s="0" t="s">
        <v>656</v>
      </c>
    </row>
    <row r="438" customFormat="false" ht="12.75" hidden="true" customHeight="false" outlineLevel="0" collapsed="false">
      <c r="B438" s="145" t="n">
        <v>23628</v>
      </c>
      <c r="C438" s="0" t="s">
        <v>657</v>
      </c>
    </row>
    <row r="439" customFormat="false" ht="12.75" hidden="true" customHeight="false" outlineLevel="0" collapsed="false">
      <c r="B439" s="145" t="n">
        <v>23629</v>
      </c>
      <c r="C439" s="0" t="s">
        <v>658</v>
      </c>
    </row>
    <row r="440" customFormat="false" ht="12.75" hidden="true" customHeight="false" outlineLevel="0" collapsed="false">
      <c r="B440" s="145" t="n">
        <v>23632</v>
      </c>
      <c r="C440" s="0" t="s">
        <v>659</v>
      </c>
    </row>
    <row r="441" customFormat="false" ht="12.75" hidden="true" customHeight="false" outlineLevel="0" collapsed="false">
      <c r="B441" s="145" t="n">
        <v>23639</v>
      </c>
      <c r="C441" s="0" t="s">
        <v>660</v>
      </c>
    </row>
    <row r="442" customFormat="false" ht="12.75" hidden="true" customHeight="false" outlineLevel="0" collapsed="false">
      <c r="B442" s="145" t="n">
        <v>23640</v>
      </c>
      <c r="C442" s="0" t="s">
        <v>661</v>
      </c>
    </row>
    <row r="443" customFormat="false" ht="12.75" hidden="true" customHeight="false" outlineLevel="0" collapsed="false">
      <c r="B443" s="145" t="n">
        <v>23641</v>
      </c>
      <c r="C443" s="0" t="s">
        <v>662</v>
      </c>
    </row>
    <row r="444" customFormat="false" ht="12.75" hidden="true" customHeight="false" outlineLevel="0" collapsed="false">
      <c r="B444" s="145" t="n">
        <v>23642</v>
      </c>
      <c r="C444" s="0" t="s">
        <v>663</v>
      </c>
    </row>
    <row r="445" customFormat="false" ht="12.75" hidden="true" customHeight="false" outlineLevel="0" collapsed="false">
      <c r="B445" s="145" t="n">
        <v>23644</v>
      </c>
      <c r="C445" s="0" t="s">
        <v>664</v>
      </c>
    </row>
    <row r="446" customFormat="false" ht="12.75" hidden="true" customHeight="false" outlineLevel="0" collapsed="false">
      <c r="B446" s="145" t="n">
        <v>23645</v>
      </c>
      <c r="C446" s="0" t="s">
        <v>665</v>
      </c>
    </row>
    <row r="447" customFormat="false" ht="12.75" hidden="true" customHeight="false" outlineLevel="0" collapsed="false">
      <c r="B447" s="145" t="n">
        <v>23646</v>
      </c>
      <c r="C447" s="0" t="s">
        <v>666</v>
      </c>
    </row>
    <row r="448" customFormat="false" ht="12.75" hidden="true" customHeight="false" outlineLevel="0" collapsed="false">
      <c r="B448" s="145" t="n">
        <v>23647</v>
      </c>
      <c r="C448" s="0" t="s">
        <v>667</v>
      </c>
    </row>
    <row r="449" customFormat="false" ht="12.75" hidden="true" customHeight="false" outlineLevel="0" collapsed="false">
      <c r="B449" s="145" t="n">
        <v>23650</v>
      </c>
      <c r="C449" s="0" t="s">
        <v>668</v>
      </c>
    </row>
    <row r="450" customFormat="false" ht="12.75" hidden="true" customHeight="false" outlineLevel="0" collapsed="false">
      <c r="B450" s="145" t="n">
        <v>23652</v>
      </c>
      <c r="C450" s="0" t="s">
        <v>669</v>
      </c>
    </row>
    <row r="451" customFormat="false" ht="12.75" hidden="true" customHeight="false" outlineLevel="0" collapsed="false">
      <c r="B451" s="145" t="n">
        <v>23653</v>
      </c>
      <c r="C451" s="0" t="s">
        <v>670</v>
      </c>
    </row>
    <row r="452" customFormat="false" ht="12.75" hidden="true" customHeight="false" outlineLevel="0" collapsed="false">
      <c r="B452" s="145" t="n">
        <v>23654</v>
      </c>
      <c r="C452" s="0" t="s">
        <v>671</v>
      </c>
    </row>
    <row r="453" customFormat="false" ht="12.75" hidden="true" customHeight="false" outlineLevel="0" collapsed="false">
      <c r="B453" s="145" t="n">
        <v>23655</v>
      </c>
      <c r="C453" s="0" t="s">
        <v>672</v>
      </c>
    </row>
    <row r="454" customFormat="false" ht="12.75" hidden="true" customHeight="false" outlineLevel="0" collapsed="false">
      <c r="B454" s="145" t="n">
        <v>23656</v>
      </c>
      <c r="C454" s="0" t="s">
        <v>673</v>
      </c>
    </row>
    <row r="455" customFormat="false" ht="12.75" hidden="true" customHeight="false" outlineLevel="0" collapsed="false">
      <c r="B455" s="145" t="n">
        <v>23657</v>
      </c>
      <c r="C455" s="0" t="s">
        <v>674</v>
      </c>
    </row>
    <row r="456" customFormat="false" ht="12.75" hidden="true" customHeight="false" outlineLevel="0" collapsed="false">
      <c r="B456" s="145" t="n">
        <v>23659</v>
      </c>
      <c r="C456" s="0" t="s">
        <v>675</v>
      </c>
    </row>
    <row r="457" customFormat="false" ht="12.75" hidden="true" customHeight="false" outlineLevel="0" collapsed="false">
      <c r="B457" s="145" t="n">
        <v>23660</v>
      </c>
      <c r="C457" s="0" t="s">
        <v>676</v>
      </c>
    </row>
    <row r="458" customFormat="false" ht="12.75" hidden="true" customHeight="false" outlineLevel="0" collapsed="false">
      <c r="B458" s="145" t="n">
        <v>23663</v>
      </c>
      <c r="C458" s="0" t="s">
        <v>677</v>
      </c>
    </row>
    <row r="459" customFormat="false" ht="12.75" hidden="true" customHeight="false" outlineLevel="0" collapsed="false">
      <c r="B459" s="145" t="n">
        <v>23687</v>
      </c>
      <c r="C459" s="0" t="s">
        <v>678</v>
      </c>
    </row>
    <row r="460" customFormat="false" ht="12.75" hidden="true" customHeight="false" outlineLevel="0" collapsed="false">
      <c r="B460" s="145" t="n">
        <v>23688</v>
      </c>
      <c r="C460" s="0" t="s">
        <v>679</v>
      </c>
    </row>
    <row r="461" customFormat="false" ht="12.75" hidden="true" customHeight="false" outlineLevel="0" collapsed="false">
      <c r="B461" s="145" t="n">
        <v>23689</v>
      </c>
      <c r="C461" s="0" t="s">
        <v>680</v>
      </c>
    </row>
    <row r="462" customFormat="false" ht="12.75" hidden="true" customHeight="false" outlineLevel="0" collapsed="false">
      <c r="B462" s="145" t="n">
        <v>23690</v>
      </c>
      <c r="C462" s="0" t="s">
        <v>681</v>
      </c>
    </row>
    <row r="463" customFormat="false" ht="12.75" hidden="true" customHeight="false" outlineLevel="0" collapsed="false">
      <c r="B463" s="145" t="n">
        <v>23691</v>
      </c>
      <c r="C463" s="0" t="s">
        <v>682</v>
      </c>
    </row>
    <row r="464" customFormat="false" ht="12.75" hidden="true" customHeight="false" outlineLevel="0" collapsed="false">
      <c r="B464" s="145" t="n">
        <v>23692</v>
      </c>
      <c r="C464" s="0" t="s">
        <v>683</v>
      </c>
    </row>
    <row r="465" customFormat="false" ht="12.75" hidden="true" customHeight="false" outlineLevel="0" collapsed="false">
      <c r="B465" s="145" t="n">
        <v>23693</v>
      </c>
      <c r="C465" s="0" t="s">
        <v>684</v>
      </c>
    </row>
    <row r="466" customFormat="false" ht="12.75" hidden="true" customHeight="false" outlineLevel="0" collapsed="false">
      <c r="B466" s="145" t="n">
        <v>23694</v>
      </c>
      <c r="C466" s="0" t="s">
        <v>685</v>
      </c>
    </row>
    <row r="467" customFormat="false" ht="12.75" hidden="true" customHeight="false" outlineLevel="0" collapsed="false">
      <c r="B467" s="145" t="n">
        <v>23695</v>
      </c>
      <c r="C467" s="0" t="s">
        <v>686</v>
      </c>
    </row>
    <row r="468" customFormat="false" ht="12.75" hidden="true" customHeight="false" outlineLevel="0" collapsed="false">
      <c r="B468" s="145" t="n">
        <v>23696</v>
      </c>
      <c r="C468" s="0" t="s">
        <v>687</v>
      </c>
    </row>
    <row r="469" customFormat="false" ht="12.75" hidden="true" customHeight="false" outlineLevel="0" collapsed="false">
      <c r="B469" s="145" t="n">
        <v>23697</v>
      </c>
      <c r="C469" s="0" t="s">
        <v>688</v>
      </c>
    </row>
    <row r="470" customFormat="false" ht="12.75" hidden="true" customHeight="false" outlineLevel="0" collapsed="false">
      <c r="B470" s="145" t="n">
        <v>23698</v>
      </c>
      <c r="C470" s="0" t="s">
        <v>689</v>
      </c>
    </row>
    <row r="471" customFormat="false" ht="12.75" hidden="true" customHeight="false" outlineLevel="0" collapsed="false">
      <c r="B471" s="145" t="n">
        <v>23699</v>
      </c>
      <c r="C471" s="0" t="s">
        <v>690</v>
      </c>
    </row>
    <row r="472" customFormat="false" ht="12.75" hidden="true" customHeight="false" outlineLevel="0" collapsed="false">
      <c r="B472" s="145" t="n">
        <v>23700</v>
      </c>
      <c r="C472" s="0" t="s">
        <v>691</v>
      </c>
    </row>
    <row r="473" customFormat="false" ht="12.75" hidden="true" customHeight="false" outlineLevel="0" collapsed="false">
      <c r="B473" s="145" t="n">
        <v>23701</v>
      </c>
      <c r="C473" s="0" t="s">
        <v>692</v>
      </c>
    </row>
    <row r="474" customFormat="false" ht="12.75" hidden="true" customHeight="false" outlineLevel="0" collapsed="false">
      <c r="B474" s="145" t="n">
        <v>23702</v>
      </c>
      <c r="C474" s="0" t="s">
        <v>693</v>
      </c>
    </row>
    <row r="475" customFormat="false" ht="12.75" hidden="true" customHeight="false" outlineLevel="0" collapsed="false">
      <c r="B475" s="145" t="n">
        <v>23703</v>
      </c>
      <c r="C475" s="0" t="s">
        <v>694</v>
      </c>
    </row>
    <row r="476" customFormat="false" ht="12.75" hidden="true" customHeight="false" outlineLevel="0" collapsed="false">
      <c r="B476" s="145" t="n">
        <v>23704</v>
      </c>
      <c r="C476" s="0" t="s">
        <v>695</v>
      </c>
    </row>
    <row r="477" customFormat="false" ht="12.75" hidden="true" customHeight="false" outlineLevel="0" collapsed="false">
      <c r="B477" s="145" t="n">
        <v>23705</v>
      </c>
      <c r="C477" s="0" t="s">
        <v>696</v>
      </c>
    </row>
    <row r="478" customFormat="false" ht="12.75" hidden="true" customHeight="false" outlineLevel="0" collapsed="false">
      <c r="B478" s="145" t="n">
        <v>23706</v>
      </c>
      <c r="C478" s="0" t="s">
        <v>697</v>
      </c>
    </row>
    <row r="479" customFormat="false" ht="12.75" hidden="true" customHeight="false" outlineLevel="0" collapsed="false">
      <c r="B479" s="145" t="n">
        <v>23707</v>
      </c>
      <c r="C479" s="0" t="s">
        <v>698</v>
      </c>
    </row>
    <row r="480" customFormat="false" ht="12.75" hidden="true" customHeight="false" outlineLevel="0" collapsed="false">
      <c r="B480" s="145" t="n">
        <v>23708</v>
      </c>
      <c r="C480" s="0" t="s">
        <v>699</v>
      </c>
    </row>
    <row r="481" customFormat="false" ht="12.75" hidden="true" customHeight="false" outlineLevel="0" collapsed="false">
      <c r="B481" s="145" t="n">
        <v>23709</v>
      </c>
      <c r="C481" s="0" t="s">
        <v>700</v>
      </c>
    </row>
    <row r="482" customFormat="false" ht="12.75" hidden="true" customHeight="false" outlineLevel="0" collapsed="false">
      <c r="B482" s="145" t="n">
        <v>23710</v>
      </c>
      <c r="C482" s="0" t="s">
        <v>701</v>
      </c>
    </row>
    <row r="483" customFormat="false" ht="12.75" hidden="true" customHeight="false" outlineLevel="0" collapsed="false">
      <c r="B483" s="145" t="n">
        <v>23711</v>
      </c>
      <c r="C483" s="0" t="s">
        <v>702</v>
      </c>
    </row>
    <row r="484" customFormat="false" ht="12.75" hidden="true" customHeight="false" outlineLevel="0" collapsed="false">
      <c r="B484" s="145" t="n">
        <v>23712</v>
      </c>
      <c r="C484" s="0" t="s">
        <v>703</v>
      </c>
    </row>
    <row r="485" customFormat="false" ht="12.75" hidden="true" customHeight="false" outlineLevel="0" collapsed="false">
      <c r="B485" s="145" t="n">
        <v>23713</v>
      </c>
      <c r="C485" s="0" t="s">
        <v>704</v>
      </c>
    </row>
    <row r="486" customFormat="false" ht="12.75" hidden="true" customHeight="false" outlineLevel="0" collapsed="false">
      <c r="B486" s="145" t="n">
        <v>23714</v>
      </c>
      <c r="C486" s="0" t="s">
        <v>705</v>
      </c>
    </row>
    <row r="487" customFormat="false" ht="12.75" hidden="true" customHeight="false" outlineLevel="0" collapsed="false">
      <c r="B487" s="145" t="n">
        <v>23715</v>
      </c>
      <c r="C487" s="0" t="s">
        <v>706</v>
      </c>
    </row>
    <row r="488" customFormat="false" ht="12.75" hidden="true" customHeight="false" outlineLevel="0" collapsed="false">
      <c r="B488" s="145" t="n">
        <v>23716</v>
      </c>
      <c r="C488" s="0" t="s">
        <v>707</v>
      </c>
    </row>
    <row r="489" customFormat="false" ht="12.75" hidden="true" customHeight="false" outlineLevel="0" collapsed="false">
      <c r="B489" s="145" t="n">
        <v>23717</v>
      </c>
      <c r="C489" s="0" t="s">
        <v>708</v>
      </c>
    </row>
    <row r="490" customFormat="false" ht="12.75" hidden="true" customHeight="false" outlineLevel="0" collapsed="false">
      <c r="B490" s="145" t="n">
        <v>23718</v>
      </c>
      <c r="C490" s="0" t="s">
        <v>709</v>
      </c>
    </row>
    <row r="491" customFormat="false" ht="12.75" hidden="true" customHeight="false" outlineLevel="0" collapsed="false">
      <c r="B491" s="145" t="n">
        <v>23719</v>
      </c>
      <c r="C491" s="0" t="s">
        <v>710</v>
      </c>
    </row>
    <row r="492" customFormat="false" ht="12.75" hidden="true" customHeight="false" outlineLevel="0" collapsed="false">
      <c r="B492" s="145" t="n">
        <v>23720</v>
      </c>
      <c r="C492" s="0" t="s">
        <v>711</v>
      </c>
    </row>
    <row r="493" customFormat="false" ht="12.75" hidden="true" customHeight="false" outlineLevel="0" collapsed="false">
      <c r="B493" s="145" t="n">
        <v>23721</v>
      </c>
      <c r="C493" s="0" t="s">
        <v>712</v>
      </c>
    </row>
    <row r="494" customFormat="false" ht="12.75" hidden="true" customHeight="false" outlineLevel="0" collapsed="false">
      <c r="B494" s="145" t="n">
        <v>23722</v>
      </c>
      <c r="C494" s="0" t="s">
        <v>713</v>
      </c>
    </row>
    <row r="495" customFormat="false" ht="12.75" hidden="true" customHeight="false" outlineLevel="0" collapsed="false">
      <c r="B495" s="145" t="n">
        <v>23729</v>
      </c>
      <c r="C495" s="0" t="s">
        <v>714</v>
      </c>
    </row>
    <row r="496" customFormat="false" ht="12.75" hidden="true" customHeight="false" outlineLevel="0" collapsed="false">
      <c r="B496" s="145" t="n">
        <v>23743</v>
      </c>
      <c r="C496" s="0" t="s">
        <v>715</v>
      </c>
    </row>
    <row r="497" customFormat="false" ht="12.75" hidden="true" customHeight="false" outlineLevel="0" collapsed="false">
      <c r="B497" s="145" t="n">
        <v>23744</v>
      </c>
      <c r="C497" s="0" t="s">
        <v>716</v>
      </c>
    </row>
    <row r="498" customFormat="false" ht="12.75" hidden="true" customHeight="false" outlineLevel="0" collapsed="false">
      <c r="B498" s="145" t="n">
        <v>23754</v>
      </c>
      <c r="C498" s="0" t="s">
        <v>717</v>
      </c>
    </row>
    <row r="499" customFormat="false" ht="12.75" hidden="true" customHeight="false" outlineLevel="0" collapsed="false">
      <c r="B499" s="145" t="n">
        <v>23756</v>
      </c>
      <c r="C499" s="0" t="s">
        <v>718</v>
      </c>
    </row>
    <row r="500" customFormat="false" ht="12.75" hidden="true" customHeight="false" outlineLevel="0" collapsed="false">
      <c r="B500" s="145" t="n">
        <v>23757</v>
      </c>
      <c r="C500" s="0" t="s">
        <v>719</v>
      </c>
    </row>
    <row r="501" customFormat="false" ht="12.75" hidden="true" customHeight="false" outlineLevel="0" collapsed="false">
      <c r="B501" s="145" t="n">
        <v>23758</v>
      </c>
      <c r="C501" s="0" t="s">
        <v>720</v>
      </c>
    </row>
    <row r="502" customFormat="false" ht="12.75" hidden="true" customHeight="false" outlineLevel="0" collapsed="false">
      <c r="B502" s="145" t="n">
        <v>23759</v>
      </c>
      <c r="C502" s="0" t="s">
        <v>721</v>
      </c>
    </row>
    <row r="503" customFormat="false" ht="12.75" hidden="true" customHeight="false" outlineLevel="0" collapsed="false">
      <c r="B503" s="145" t="n">
        <v>23760</v>
      </c>
      <c r="C503" s="0" t="s">
        <v>722</v>
      </c>
    </row>
    <row r="504" customFormat="false" ht="12.75" hidden="true" customHeight="false" outlineLevel="0" collapsed="false">
      <c r="B504" s="145" t="n">
        <v>23765</v>
      </c>
      <c r="C504" s="0" t="s">
        <v>723</v>
      </c>
    </row>
    <row r="505" customFormat="false" ht="12.75" hidden="true" customHeight="false" outlineLevel="0" collapsed="false">
      <c r="B505" s="145" t="n">
        <v>23766</v>
      </c>
      <c r="C505" s="0" t="s">
        <v>724</v>
      </c>
    </row>
    <row r="506" customFormat="false" ht="12.75" hidden="true" customHeight="false" outlineLevel="0" collapsed="false">
      <c r="B506" s="145" t="n">
        <v>23767</v>
      </c>
      <c r="C506" s="0" t="s">
        <v>725</v>
      </c>
    </row>
    <row r="507" customFormat="false" ht="12.75" hidden="true" customHeight="false" outlineLevel="0" collapsed="false">
      <c r="B507" s="145" t="n">
        <v>23768</v>
      </c>
      <c r="C507" s="0" t="s">
        <v>726</v>
      </c>
    </row>
    <row r="508" customFormat="false" ht="12.75" hidden="true" customHeight="false" outlineLevel="0" collapsed="false">
      <c r="B508" s="145" t="n">
        <v>23769</v>
      </c>
      <c r="C508" s="0" t="s">
        <v>727</v>
      </c>
    </row>
    <row r="509" customFormat="false" ht="12.75" hidden="true" customHeight="false" outlineLevel="0" collapsed="false">
      <c r="B509" s="145" t="n">
        <v>23770</v>
      </c>
      <c r="C509" s="0" t="s">
        <v>728</v>
      </c>
    </row>
    <row r="510" customFormat="false" ht="12.75" hidden="true" customHeight="false" outlineLevel="0" collapsed="false">
      <c r="B510" s="145" t="n">
        <v>23776</v>
      </c>
      <c r="C510" s="0" t="s">
        <v>729</v>
      </c>
    </row>
    <row r="511" customFormat="false" ht="12.75" hidden="true" customHeight="false" outlineLevel="0" collapsed="false">
      <c r="B511" s="145" t="n">
        <v>23777</v>
      </c>
      <c r="C511" s="0" t="s">
        <v>730</v>
      </c>
    </row>
    <row r="512" customFormat="false" ht="12.75" hidden="true" customHeight="false" outlineLevel="0" collapsed="false">
      <c r="B512" s="145" t="n">
        <v>23778</v>
      </c>
      <c r="C512" s="0" t="s">
        <v>731</v>
      </c>
    </row>
    <row r="513" customFormat="false" ht="12.75" hidden="true" customHeight="false" outlineLevel="0" collapsed="false">
      <c r="B513" s="145" t="n">
        <v>23779</v>
      </c>
      <c r="C513" s="0" t="s">
        <v>732</v>
      </c>
    </row>
    <row r="514" customFormat="false" ht="12.75" hidden="true" customHeight="false" outlineLevel="0" collapsed="false">
      <c r="B514" s="145" t="n">
        <v>23780</v>
      </c>
      <c r="C514" s="0" t="s">
        <v>733</v>
      </c>
    </row>
    <row r="515" customFormat="false" ht="12.75" hidden="true" customHeight="false" outlineLevel="0" collapsed="false">
      <c r="B515" s="145" t="n">
        <v>23781</v>
      </c>
      <c r="C515" s="0" t="s">
        <v>734</v>
      </c>
    </row>
    <row r="516" customFormat="false" ht="12.75" hidden="true" customHeight="false" outlineLevel="0" collapsed="false">
      <c r="B516" s="145" t="n">
        <v>23783</v>
      </c>
      <c r="C516" s="0" t="s">
        <v>735</v>
      </c>
    </row>
    <row r="517" customFormat="false" ht="12.75" hidden="true" customHeight="false" outlineLevel="0" collapsed="false">
      <c r="B517" s="145" t="n">
        <v>23786</v>
      </c>
      <c r="C517" s="0" t="s">
        <v>736</v>
      </c>
    </row>
    <row r="518" customFormat="false" ht="12.75" hidden="true" customHeight="false" outlineLevel="0" collapsed="false">
      <c r="B518" s="145" t="n">
        <v>23790</v>
      </c>
      <c r="C518" s="0" t="s">
        <v>737</v>
      </c>
    </row>
    <row r="519" customFormat="false" ht="12.75" hidden="true" customHeight="false" outlineLevel="0" collapsed="false">
      <c r="B519" s="145" t="n">
        <v>23791</v>
      </c>
      <c r="C519" s="0" t="s">
        <v>738</v>
      </c>
    </row>
    <row r="520" customFormat="false" ht="12.75" hidden="true" customHeight="false" outlineLevel="0" collapsed="false">
      <c r="B520" s="145" t="n">
        <v>23792</v>
      </c>
      <c r="C520" s="0" t="s">
        <v>739</v>
      </c>
    </row>
    <row r="521" customFormat="false" ht="12.75" hidden="true" customHeight="false" outlineLevel="0" collapsed="false">
      <c r="B521" s="145" t="n">
        <v>23793</v>
      </c>
      <c r="C521" s="0" t="s">
        <v>740</v>
      </c>
    </row>
    <row r="522" customFormat="false" ht="12.75" hidden="true" customHeight="false" outlineLevel="0" collapsed="false">
      <c r="B522" s="145" t="n">
        <v>23794</v>
      </c>
      <c r="C522" s="0" t="s">
        <v>741</v>
      </c>
    </row>
    <row r="523" customFormat="false" ht="12.75" hidden="true" customHeight="false" outlineLevel="0" collapsed="false">
      <c r="B523" s="145" t="n">
        <v>23796</v>
      </c>
      <c r="C523" s="0" t="s">
        <v>742</v>
      </c>
    </row>
    <row r="524" customFormat="false" ht="12.75" hidden="true" customHeight="false" outlineLevel="0" collapsed="false">
      <c r="B524" s="145" t="n">
        <v>23797</v>
      </c>
      <c r="C524" s="0" t="s">
        <v>743</v>
      </c>
    </row>
    <row r="525" customFormat="false" ht="12.75" hidden="true" customHeight="false" outlineLevel="0" collapsed="false">
      <c r="B525" s="145" t="n">
        <v>23798</v>
      </c>
      <c r="C525" s="0" t="s">
        <v>744</v>
      </c>
    </row>
    <row r="526" customFormat="false" ht="12.75" hidden="true" customHeight="false" outlineLevel="0" collapsed="false">
      <c r="B526" s="145" t="n">
        <v>23799</v>
      </c>
      <c r="C526" s="0" t="s">
        <v>745</v>
      </c>
    </row>
    <row r="527" customFormat="false" ht="12.75" hidden="true" customHeight="false" outlineLevel="0" collapsed="false">
      <c r="B527" s="145" t="n">
        <v>23800</v>
      </c>
      <c r="C527" s="0" t="s">
        <v>746</v>
      </c>
    </row>
    <row r="528" customFormat="false" ht="12.75" hidden="true" customHeight="false" outlineLevel="0" collapsed="false">
      <c r="B528" s="145" t="n">
        <v>23801</v>
      </c>
      <c r="C528" s="0" t="s">
        <v>747</v>
      </c>
    </row>
    <row r="529" customFormat="false" ht="12.75" hidden="true" customHeight="false" outlineLevel="0" collapsed="false">
      <c r="B529" s="145" t="n">
        <v>23802</v>
      </c>
      <c r="C529" s="0" t="s">
        <v>748</v>
      </c>
    </row>
    <row r="530" customFormat="false" ht="12.75" hidden="true" customHeight="false" outlineLevel="0" collapsed="false">
      <c r="B530" s="145" t="n">
        <v>23803</v>
      </c>
      <c r="C530" s="0" t="s">
        <v>749</v>
      </c>
    </row>
    <row r="531" customFormat="false" ht="12.75" hidden="true" customHeight="false" outlineLevel="0" collapsed="false">
      <c r="B531" s="145" t="n">
        <v>23805</v>
      </c>
      <c r="C531" s="0" t="s">
        <v>750</v>
      </c>
    </row>
    <row r="532" customFormat="false" ht="12.75" hidden="true" customHeight="false" outlineLevel="0" collapsed="false">
      <c r="B532" s="145" t="n">
        <v>23807</v>
      </c>
      <c r="C532" s="0" t="s">
        <v>751</v>
      </c>
    </row>
    <row r="533" customFormat="false" ht="12.75" hidden="true" customHeight="false" outlineLevel="0" collapsed="false">
      <c r="B533" s="145" t="n">
        <v>23808</v>
      </c>
      <c r="C533" s="0" t="s">
        <v>752</v>
      </c>
    </row>
    <row r="534" customFormat="false" ht="12.75" hidden="true" customHeight="false" outlineLevel="0" collapsed="false">
      <c r="B534" s="145" t="n">
        <v>23810</v>
      </c>
      <c r="C534" s="0" t="s">
        <v>753</v>
      </c>
    </row>
    <row r="535" customFormat="false" ht="12.75" hidden="true" customHeight="false" outlineLevel="0" collapsed="false">
      <c r="B535" s="145" t="n">
        <v>23811</v>
      </c>
      <c r="C535" s="0" t="s">
        <v>754</v>
      </c>
    </row>
    <row r="536" customFormat="false" ht="12.75" hidden="true" customHeight="false" outlineLevel="0" collapsed="false">
      <c r="B536" s="145" t="n">
        <v>23856</v>
      </c>
      <c r="C536" s="0" t="s">
        <v>755</v>
      </c>
    </row>
    <row r="537" customFormat="false" ht="12.75" hidden="true" customHeight="false" outlineLevel="0" collapsed="false">
      <c r="B537" s="145" t="n">
        <v>23857</v>
      </c>
      <c r="C537" s="0" t="s">
        <v>756</v>
      </c>
    </row>
    <row r="538" customFormat="false" ht="12.75" hidden="true" customHeight="false" outlineLevel="0" collapsed="false">
      <c r="B538" s="145" t="n">
        <v>23858</v>
      </c>
      <c r="C538" s="0" t="s">
        <v>757</v>
      </c>
    </row>
    <row r="539" customFormat="false" ht="12.75" hidden="true" customHeight="false" outlineLevel="0" collapsed="false">
      <c r="B539" s="145" t="n">
        <v>23895</v>
      </c>
      <c r="C539" s="0" t="s">
        <v>758</v>
      </c>
    </row>
    <row r="540" customFormat="false" ht="12.75" hidden="true" customHeight="false" outlineLevel="0" collapsed="false">
      <c r="B540" s="145" t="n">
        <v>23900</v>
      </c>
      <c r="C540" s="0" t="s">
        <v>759</v>
      </c>
    </row>
    <row r="541" customFormat="false" ht="12.75" hidden="true" customHeight="false" outlineLevel="0" collapsed="false">
      <c r="B541" s="145" t="n">
        <v>23901</v>
      </c>
      <c r="C541" s="0" t="s">
        <v>760</v>
      </c>
    </row>
    <row r="542" customFormat="false" ht="12.75" hidden="true" customHeight="false" outlineLevel="0" collapsed="false">
      <c r="B542" s="145" t="n">
        <v>23902</v>
      </c>
      <c r="C542" s="0" t="s">
        <v>761</v>
      </c>
    </row>
    <row r="543" customFormat="false" ht="12.75" hidden="true" customHeight="false" outlineLevel="0" collapsed="false">
      <c r="B543" s="145" t="n">
        <v>23903</v>
      </c>
      <c r="C543" s="0" t="s">
        <v>762</v>
      </c>
    </row>
    <row r="544" customFormat="false" ht="12.75" hidden="true" customHeight="false" outlineLevel="0" collapsed="false">
      <c r="B544" s="145" t="n">
        <v>23913</v>
      </c>
      <c r="C544" s="0" t="s">
        <v>763</v>
      </c>
    </row>
    <row r="545" customFormat="false" ht="12.75" hidden="true" customHeight="false" outlineLevel="0" collapsed="false">
      <c r="B545" s="145" t="n">
        <v>23914</v>
      </c>
      <c r="C545" s="0" t="s">
        <v>764</v>
      </c>
    </row>
    <row r="546" customFormat="false" ht="12.75" hidden="true" customHeight="false" outlineLevel="0" collapsed="false">
      <c r="B546" s="145" t="n">
        <v>23915</v>
      </c>
      <c r="C546" s="0" t="s">
        <v>765</v>
      </c>
    </row>
    <row r="547" customFormat="false" ht="12.75" hidden="true" customHeight="false" outlineLevel="0" collapsed="false">
      <c r="B547" s="145" t="n">
        <v>23982</v>
      </c>
      <c r="C547" s="0" t="s">
        <v>766</v>
      </c>
    </row>
    <row r="548" customFormat="false" ht="12.75" hidden="true" customHeight="false" outlineLevel="0" collapsed="false">
      <c r="B548" s="145" t="n">
        <v>23983</v>
      </c>
      <c r="C548" s="0" t="s">
        <v>767</v>
      </c>
    </row>
    <row r="549" customFormat="false" ht="12.75" hidden="true" customHeight="false" outlineLevel="0" collapsed="false">
      <c r="B549" s="145" t="n">
        <v>23985</v>
      </c>
      <c r="C549" s="0" t="s">
        <v>768</v>
      </c>
    </row>
    <row r="550" customFormat="false" ht="12.75" hidden="true" customHeight="false" outlineLevel="0" collapsed="false">
      <c r="B550" s="145" t="n">
        <v>23986</v>
      </c>
      <c r="C550" s="0" t="s">
        <v>769</v>
      </c>
    </row>
    <row r="551" customFormat="false" ht="12.75" hidden="true" customHeight="false" outlineLevel="0" collapsed="false">
      <c r="B551" s="145" t="n">
        <v>23987</v>
      </c>
      <c r="C551" s="0" t="s">
        <v>770</v>
      </c>
    </row>
    <row r="552" customFormat="false" ht="12.75" hidden="true" customHeight="false" outlineLevel="0" collapsed="false">
      <c r="B552" s="145" t="n">
        <v>23988</v>
      </c>
      <c r="C552" s="0" t="s">
        <v>771</v>
      </c>
    </row>
    <row r="553" customFormat="false" ht="12.75" hidden="true" customHeight="false" outlineLevel="0" collapsed="false">
      <c r="B553" s="145" t="n">
        <v>23990</v>
      </c>
      <c r="C553" s="0" t="s">
        <v>772</v>
      </c>
    </row>
    <row r="554" customFormat="false" ht="12.75" hidden="true" customHeight="false" outlineLevel="0" collapsed="false">
      <c r="B554" s="145" t="n">
        <v>24000</v>
      </c>
      <c r="C554" s="0" t="s">
        <v>773</v>
      </c>
    </row>
    <row r="555" customFormat="false" ht="12.75" hidden="true" customHeight="false" outlineLevel="0" collapsed="false">
      <c r="B555" s="145" t="n">
        <v>24010</v>
      </c>
      <c r="C555" s="0" t="s">
        <v>774</v>
      </c>
    </row>
    <row r="556" customFormat="false" ht="12.75" hidden="true" customHeight="false" outlineLevel="0" collapsed="false">
      <c r="B556" s="145" t="n">
        <v>24011</v>
      </c>
      <c r="C556" s="0" t="s">
        <v>775</v>
      </c>
    </row>
    <row r="557" customFormat="false" ht="12.75" hidden="true" customHeight="false" outlineLevel="0" collapsed="false">
      <c r="B557" s="145" t="n">
        <v>24013</v>
      </c>
      <c r="C557" s="0" t="s">
        <v>776</v>
      </c>
    </row>
    <row r="558" customFormat="false" ht="12.75" hidden="true" customHeight="false" outlineLevel="0" collapsed="false">
      <c r="B558" s="145" t="n">
        <v>24014</v>
      </c>
      <c r="C558" s="0" t="s">
        <v>777</v>
      </c>
    </row>
    <row r="559" customFormat="false" ht="12.75" hidden="true" customHeight="false" outlineLevel="0" collapsed="false">
      <c r="B559" s="145" t="n">
        <v>24015</v>
      </c>
      <c r="C559" s="0" t="s">
        <v>778</v>
      </c>
    </row>
    <row r="560" customFormat="false" ht="12.75" hidden="true" customHeight="false" outlineLevel="0" collapsed="false">
      <c r="B560" s="145" t="n">
        <v>24016</v>
      </c>
      <c r="C560" s="0" t="s">
        <v>779</v>
      </c>
    </row>
    <row r="561" customFormat="false" ht="12.75" hidden="true" customHeight="false" outlineLevel="0" collapsed="false">
      <c r="B561" s="145" t="n">
        <v>24017</v>
      </c>
      <c r="C561" s="0" t="s">
        <v>780</v>
      </c>
    </row>
    <row r="562" customFormat="false" ht="12.75" hidden="true" customHeight="false" outlineLevel="0" collapsed="false">
      <c r="B562" s="145" t="n">
        <v>24018</v>
      </c>
      <c r="C562" s="0" t="s">
        <v>781</v>
      </c>
    </row>
    <row r="563" customFormat="false" ht="12.75" hidden="true" customHeight="false" outlineLevel="0" collapsed="false">
      <c r="B563" s="145" t="n">
        <v>24019</v>
      </c>
      <c r="C563" s="0" t="s">
        <v>782</v>
      </c>
    </row>
    <row r="564" customFormat="false" ht="12.75" hidden="true" customHeight="false" outlineLevel="0" collapsed="false">
      <c r="B564" s="145" t="n">
        <v>24020</v>
      </c>
      <c r="C564" s="0" t="s">
        <v>783</v>
      </c>
    </row>
    <row r="565" customFormat="false" ht="12.75" hidden="true" customHeight="false" outlineLevel="0" collapsed="false">
      <c r="B565" s="145" t="n">
        <v>24021</v>
      </c>
      <c r="C565" s="0" t="s">
        <v>784</v>
      </c>
    </row>
    <row r="566" customFormat="false" ht="12.75" hidden="true" customHeight="false" outlineLevel="0" collapsed="false">
      <c r="B566" s="145" t="n">
        <v>24023</v>
      </c>
      <c r="C566" s="0" t="s">
        <v>785</v>
      </c>
    </row>
    <row r="567" customFormat="false" ht="12.75" hidden="true" customHeight="false" outlineLevel="0" collapsed="false">
      <c r="B567" s="145" t="n">
        <v>24024</v>
      </c>
      <c r="C567" s="0" t="s">
        <v>786</v>
      </c>
    </row>
    <row r="568" customFormat="false" ht="12.75" hidden="true" customHeight="false" outlineLevel="0" collapsed="false">
      <c r="B568" s="145" t="n">
        <v>24026</v>
      </c>
      <c r="C568" s="0" t="s">
        <v>787</v>
      </c>
    </row>
    <row r="569" customFormat="false" ht="12.75" hidden="true" customHeight="false" outlineLevel="0" collapsed="false">
      <c r="B569" s="145" t="n">
        <v>24028</v>
      </c>
      <c r="C569" s="0" t="s">
        <v>788</v>
      </c>
    </row>
    <row r="570" customFormat="false" ht="12.75" hidden="true" customHeight="false" outlineLevel="0" collapsed="false">
      <c r="B570" s="145" t="n">
        <v>24039</v>
      </c>
      <c r="C570" s="0" t="s">
        <v>789</v>
      </c>
    </row>
    <row r="571" customFormat="false" ht="12.75" hidden="true" customHeight="false" outlineLevel="0" collapsed="false">
      <c r="B571" s="145" t="n">
        <v>24041</v>
      </c>
      <c r="C571" s="0" t="s">
        <v>790</v>
      </c>
    </row>
    <row r="572" customFormat="false" ht="12.75" hidden="true" customHeight="false" outlineLevel="0" collapsed="false">
      <c r="B572" s="145" t="n">
        <v>24042</v>
      </c>
      <c r="C572" s="0" t="s">
        <v>791</v>
      </c>
    </row>
    <row r="573" customFormat="false" ht="12.75" hidden="true" customHeight="false" outlineLevel="0" collapsed="false">
      <c r="B573" s="145" t="n">
        <v>24043</v>
      </c>
      <c r="C573" s="0" t="s">
        <v>792</v>
      </c>
    </row>
    <row r="574" customFormat="false" ht="12.75" hidden="true" customHeight="false" outlineLevel="0" collapsed="false">
      <c r="B574" s="145" t="n">
        <v>24044</v>
      </c>
      <c r="C574" s="0" t="s">
        <v>793</v>
      </c>
    </row>
    <row r="575" customFormat="false" ht="12.75" hidden="true" customHeight="false" outlineLevel="0" collapsed="false">
      <c r="B575" s="145" t="n">
        <v>24046</v>
      </c>
      <c r="C575" s="0" t="s">
        <v>794</v>
      </c>
    </row>
    <row r="576" customFormat="false" ht="12.75" hidden="true" customHeight="false" outlineLevel="0" collapsed="false">
      <c r="B576" s="145" t="n">
        <v>24047</v>
      </c>
      <c r="C576" s="0" t="s">
        <v>795</v>
      </c>
    </row>
    <row r="577" customFormat="false" ht="12.75" hidden="true" customHeight="false" outlineLevel="0" collapsed="false">
      <c r="B577" s="142" t="n">
        <v>24048</v>
      </c>
      <c r="C577" s="0" t="s">
        <v>796</v>
      </c>
    </row>
    <row r="578" customFormat="false" ht="12.75" hidden="true" customHeight="false" outlineLevel="0" collapsed="false">
      <c r="B578" s="145" t="n">
        <v>24049</v>
      </c>
      <c r="C578" s="0" t="s">
        <v>797</v>
      </c>
    </row>
    <row r="579" customFormat="false" ht="12.75" hidden="true" customHeight="false" outlineLevel="0" collapsed="false">
      <c r="B579" s="142" t="n">
        <v>24050</v>
      </c>
      <c r="C579" s="0" t="s">
        <v>798</v>
      </c>
    </row>
    <row r="580" customFormat="false" ht="12.75" hidden="true" customHeight="false" outlineLevel="0" collapsed="false">
      <c r="B580" s="142" t="n">
        <v>24051</v>
      </c>
      <c r="C580" s="0" t="s">
        <v>799</v>
      </c>
    </row>
    <row r="581" customFormat="false" ht="12.75" hidden="true" customHeight="false" outlineLevel="0" collapsed="false">
      <c r="B581" s="142" t="n">
        <v>24053</v>
      </c>
      <c r="C581" s="0" t="s">
        <v>800</v>
      </c>
    </row>
    <row r="582" customFormat="false" ht="12.75" hidden="true" customHeight="false" outlineLevel="0" collapsed="false">
      <c r="B582" s="142" t="n">
        <v>24054</v>
      </c>
      <c r="C582" s="0" t="s">
        <v>801</v>
      </c>
    </row>
    <row r="583" customFormat="false" ht="12.75" hidden="true" customHeight="false" outlineLevel="0" collapsed="false">
      <c r="B583" s="142" t="n">
        <v>24056</v>
      </c>
      <c r="C583" s="0" t="s">
        <v>802</v>
      </c>
    </row>
    <row r="584" customFormat="false" ht="12.75" hidden="true" customHeight="false" outlineLevel="0" collapsed="false">
      <c r="B584" s="142" t="n">
        <v>24057</v>
      </c>
      <c r="C584" s="0" t="s">
        <v>803</v>
      </c>
    </row>
    <row r="585" customFormat="false" ht="12.75" hidden="true" customHeight="false" outlineLevel="0" collapsed="false">
      <c r="B585" s="142" t="n">
        <v>24058</v>
      </c>
      <c r="C585" s="0" t="s">
        <v>804</v>
      </c>
    </row>
    <row r="586" customFormat="false" ht="12.75" hidden="true" customHeight="false" outlineLevel="0" collapsed="false">
      <c r="B586" s="142" t="n">
        <v>24059</v>
      </c>
      <c r="C586" s="0" t="s">
        <v>805</v>
      </c>
    </row>
    <row r="587" customFormat="false" ht="12.75" hidden="true" customHeight="false" outlineLevel="0" collapsed="false">
      <c r="B587" s="142" t="n">
        <v>24060</v>
      </c>
      <c r="C587" s="0" t="s">
        <v>806</v>
      </c>
    </row>
    <row r="588" customFormat="false" ht="12.75" hidden="true" customHeight="false" outlineLevel="0" collapsed="false">
      <c r="B588" s="142" t="n">
        <v>24077</v>
      </c>
      <c r="C588" s="0" t="s">
        <v>807</v>
      </c>
    </row>
    <row r="589" customFormat="false" ht="12.75" hidden="true" customHeight="false" outlineLevel="0" collapsed="false">
      <c r="B589" s="142" t="n">
        <v>24078</v>
      </c>
      <c r="C589" s="0" t="s">
        <v>808</v>
      </c>
    </row>
    <row r="590" customFormat="false" ht="12.75" hidden="true" customHeight="false" outlineLevel="0" collapsed="false">
      <c r="B590" s="142" t="n">
        <v>24079</v>
      </c>
      <c r="C590" s="0" t="s">
        <v>809</v>
      </c>
    </row>
    <row r="591" customFormat="false" ht="12.75" hidden="true" customHeight="false" outlineLevel="0" collapsed="false">
      <c r="B591" s="142" t="n">
        <v>24080</v>
      </c>
      <c r="C591" s="0" t="s">
        <v>810</v>
      </c>
    </row>
    <row r="592" customFormat="false" ht="12.75" hidden="true" customHeight="false" outlineLevel="0" collapsed="false">
      <c r="B592" s="142" t="n">
        <v>24084</v>
      </c>
      <c r="C592" s="0" t="s">
        <v>811</v>
      </c>
    </row>
    <row r="593" customFormat="false" ht="12.75" hidden="true" customHeight="false" outlineLevel="0" collapsed="false">
      <c r="B593" s="142" t="n">
        <v>24094</v>
      </c>
      <c r="C593" s="0" t="s">
        <v>812</v>
      </c>
    </row>
    <row r="594" customFormat="false" ht="12.75" hidden="true" customHeight="false" outlineLevel="0" collapsed="false">
      <c r="B594" s="143" t="n">
        <v>24095</v>
      </c>
      <c r="C594" s="0" t="s">
        <v>813</v>
      </c>
    </row>
    <row r="595" customFormat="false" ht="12.75" hidden="true" customHeight="false" outlineLevel="0" collapsed="false">
      <c r="B595" s="142" t="n">
        <v>24096</v>
      </c>
      <c r="C595" s="0" t="s">
        <v>814</v>
      </c>
    </row>
    <row r="596" customFormat="false" ht="12.75" hidden="true" customHeight="false" outlineLevel="0" collapsed="false">
      <c r="B596" s="145" t="n">
        <v>24097</v>
      </c>
      <c r="C596" s="0" t="s">
        <v>815</v>
      </c>
    </row>
    <row r="597" customFormat="false" ht="12.75" hidden="true" customHeight="false" outlineLevel="0" collapsed="false">
      <c r="B597" s="145" t="n">
        <v>24098</v>
      </c>
      <c r="C597" s="0" t="s">
        <v>816</v>
      </c>
    </row>
    <row r="598" customFormat="false" ht="12.75" hidden="true" customHeight="false" outlineLevel="0" collapsed="false">
      <c r="B598" s="145" t="n">
        <v>24099</v>
      </c>
      <c r="C598" s="0" t="s">
        <v>817</v>
      </c>
    </row>
    <row r="599" customFormat="false" ht="12.75" hidden="true" customHeight="false" outlineLevel="0" collapsed="false">
      <c r="B599" s="145" t="n">
        <v>24100</v>
      </c>
      <c r="C599" s="0" t="s">
        <v>818</v>
      </c>
    </row>
    <row r="600" customFormat="false" ht="12.75" hidden="true" customHeight="false" outlineLevel="0" collapsed="false">
      <c r="B600" s="145" t="n">
        <v>24101</v>
      </c>
      <c r="C600" s="0" t="s">
        <v>819</v>
      </c>
    </row>
    <row r="601" customFormat="false" ht="12.75" hidden="true" customHeight="false" outlineLevel="0" collapsed="false">
      <c r="B601" s="145" t="n">
        <v>24102</v>
      </c>
      <c r="C601" s="0" t="s">
        <v>820</v>
      </c>
    </row>
    <row r="602" customFormat="false" ht="12.75" hidden="true" customHeight="false" outlineLevel="0" collapsed="false">
      <c r="B602" s="145" t="n">
        <v>24103</v>
      </c>
      <c r="C602" s="0" t="s">
        <v>821</v>
      </c>
    </row>
    <row r="603" customFormat="false" ht="12.75" hidden="true" customHeight="false" outlineLevel="0" collapsed="false">
      <c r="B603" s="145" t="n">
        <v>24104</v>
      </c>
      <c r="C603" s="0" t="s">
        <v>822</v>
      </c>
    </row>
    <row r="604" customFormat="false" ht="12.75" hidden="true" customHeight="false" outlineLevel="0" collapsed="false">
      <c r="B604" s="145" t="n">
        <v>24105</v>
      </c>
      <c r="C604" s="0" t="s">
        <v>823</v>
      </c>
    </row>
    <row r="605" customFormat="false" ht="12.75" hidden="true" customHeight="false" outlineLevel="0" collapsed="false">
      <c r="B605" s="145" t="n">
        <v>24106</v>
      </c>
      <c r="C605" s="0" t="s">
        <v>824</v>
      </c>
    </row>
    <row r="606" customFormat="false" ht="12.75" hidden="true" customHeight="false" outlineLevel="0" collapsed="false">
      <c r="B606" s="145" t="n">
        <v>24107</v>
      </c>
      <c r="C606" s="0" t="s">
        <v>825</v>
      </c>
    </row>
    <row r="607" customFormat="false" ht="12.75" hidden="true" customHeight="false" outlineLevel="0" collapsed="false">
      <c r="B607" s="145" t="n">
        <v>24108</v>
      </c>
      <c r="C607" s="0" t="s">
        <v>826</v>
      </c>
    </row>
    <row r="608" customFormat="false" ht="12.75" hidden="true" customHeight="false" outlineLevel="0" collapsed="false">
      <c r="B608" s="145" t="n">
        <v>24109</v>
      </c>
      <c r="C608" s="0" t="s">
        <v>827</v>
      </c>
    </row>
    <row r="609" customFormat="false" ht="12.75" hidden="true" customHeight="false" outlineLevel="0" collapsed="false">
      <c r="B609" s="145" t="n">
        <v>24110</v>
      </c>
      <c r="C609" s="0" t="s">
        <v>828</v>
      </c>
    </row>
    <row r="610" customFormat="false" ht="12.75" hidden="true" customHeight="false" outlineLevel="0" collapsed="false">
      <c r="B610" s="145" t="n">
        <v>24111</v>
      </c>
      <c r="C610" s="0" t="s">
        <v>829</v>
      </c>
    </row>
    <row r="611" customFormat="false" ht="12.75" hidden="true" customHeight="false" outlineLevel="0" collapsed="false">
      <c r="B611" s="145" t="n">
        <v>24112</v>
      </c>
      <c r="C611" s="0" t="s">
        <v>830</v>
      </c>
    </row>
    <row r="612" customFormat="false" ht="12.75" hidden="true" customHeight="false" outlineLevel="0" collapsed="false">
      <c r="B612" s="145" t="n">
        <v>24113</v>
      </c>
      <c r="C612" s="0" t="s">
        <v>831</v>
      </c>
    </row>
    <row r="613" customFormat="false" ht="12.75" hidden="true" customHeight="false" outlineLevel="0" collapsed="false">
      <c r="B613" s="145" t="n">
        <v>24114</v>
      </c>
      <c r="C613" s="0" t="s">
        <v>832</v>
      </c>
    </row>
    <row r="614" customFormat="false" ht="12.75" hidden="true" customHeight="false" outlineLevel="0" collapsed="false">
      <c r="B614" s="145" t="n">
        <v>24115</v>
      </c>
      <c r="C614" s="0" t="s">
        <v>833</v>
      </c>
    </row>
    <row r="615" customFormat="false" ht="12.75" hidden="true" customHeight="false" outlineLevel="0" collapsed="false">
      <c r="B615" s="145" t="n">
        <v>24116</v>
      </c>
      <c r="C615" s="0" t="s">
        <v>834</v>
      </c>
    </row>
    <row r="616" customFormat="false" ht="12.75" hidden="true" customHeight="false" outlineLevel="0" collapsed="false">
      <c r="B616" s="145" t="n">
        <v>24117</v>
      </c>
      <c r="C616" s="0" t="s">
        <v>835</v>
      </c>
    </row>
    <row r="617" customFormat="false" ht="12.75" hidden="true" customHeight="false" outlineLevel="0" collapsed="false">
      <c r="B617" s="145" t="n">
        <v>24118</v>
      </c>
      <c r="C617" s="0" t="s">
        <v>836</v>
      </c>
    </row>
    <row r="618" customFormat="false" ht="12.75" hidden="true" customHeight="false" outlineLevel="0" collapsed="false">
      <c r="B618" s="145" t="n">
        <v>24119</v>
      </c>
      <c r="C618" s="0" t="s">
        <v>837</v>
      </c>
    </row>
    <row r="619" customFormat="false" ht="12.75" hidden="true" customHeight="false" outlineLevel="0" collapsed="false">
      <c r="B619" s="145" t="n">
        <v>24120</v>
      </c>
      <c r="C619" s="0" t="s">
        <v>838</v>
      </c>
    </row>
    <row r="620" customFormat="false" ht="12.75" hidden="true" customHeight="false" outlineLevel="0" collapsed="false">
      <c r="B620" s="145" t="n">
        <v>24121</v>
      </c>
      <c r="C620" s="0" t="s">
        <v>839</v>
      </c>
    </row>
    <row r="621" customFormat="false" ht="12.75" hidden="true" customHeight="false" outlineLevel="0" collapsed="false">
      <c r="B621" s="145" t="n">
        <v>24122</v>
      </c>
      <c r="C621" s="0" t="s">
        <v>840</v>
      </c>
    </row>
    <row r="622" customFormat="false" ht="12.75" hidden="true" customHeight="false" outlineLevel="0" collapsed="false">
      <c r="B622" s="145" t="n">
        <v>24123</v>
      </c>
      <c r="C622" s="0" t="s">
        <v>841</v>
      </c>
    </row>
    <row r="623" customFormat="false" ht="12.75" hidden="true" customHeight="false" outlineLevel="0" collapsed="false">
      <c r="B623" s="145" t="n">
        <v>24124</v>
      </c>
      <c r="C623" s="0" t="s">
        <v>842</v>
      </c>
    </row>
    <row r="624" customFormat="false" ht="12.75" hidden="true" customHeight="false" outlineLevel="0" collapsed="false">
      <c r="B624" s="145" t="n">
        <v>24125</v>
      </c>
      <c r="C624" s="0" t="s">
        <v>843</v>
      </c>
    </row>
    <row r="625" customFormat="false" ht="12.75" hidden="true" customHeight="false" outlineLevel="0" collapsed="false">
      <c r="B625" s="145" t="n">
        <v>24126</v>
      </c>
      <c r="C625" s="0" t="s">
        <v>844</v>
      </c>
    </row>
    <row r="626" customFormat="false" ht="12.75" hidden="true" customHeight="false" outlineLevel="0" collapsed="false">
      <c r="B626" s="145" t="n">
        <v>24127</v>
      </c>
      <c r="C626" s="0" t="s">
        <v>845</v>
      </c>
    </row>
    <row r="627" customFormat="false" ht="12.75" hidden="true" customHeight="false" outlineLevel="0" collapsed="false">
      <c r="B627" s="145" t="n">
        <v>24128</v>
      </c>
      <c r="C627" s="0" t="s">
        <v>846</v>
      </c>
    </row>
    <row r="628" customFormat="false" ht="12.75" hidden="true" customHeight="false" outlineLevel="0" collapsed="false">
      <c r="B628" s="145" t="n">
        <v>24129</v>
      </c>
      <c r="C628" s="0" t="s">
        <v>847</v>
      </c>
    </row>
    <row r="629" customFormat="false" ht="12.75" hidden="true" customHeight="false" outlineLevel="0" collapsed="false">
      <c r="B629" s="145" t="n">
        <v>24130</v>
      </c>
      <c r="C629" s="0" t="s">
        <v>848</v>
      </c>
    </row>
    <row r="630" customFormat="false" ht="12.75" hidden="true" customHeight="false" outlineLevel="0" collapsed="false">
      <c r="B630" s="145" t="n">
        <v>24131</v>
      </c>
      <c r="C630" s="0" t="s">
        <v>849</v>
      </c>
    </row>
    <row r="631" customFormat="false" ht="12.75" hidden="true" customHeight="false" outlineLevel="0" collapsed="false">
      <c r="B631" s="145" t="n">
        <v>24132</v>
      </c>
      <c r="C631" s="0" t="s">
        <v>850</v>
      </c>
    </row>
    <row r="632" customFormat="false" ht="12.75" hidden="true" customHeight="false" outlineLevel="0" collapsed="false">
      <c r="B632" s="145" t="n">
        <v>24133</v>
      </c>
      <c r="C632" s="0" t="s">
        <v>851</v>
      </c>
    </row>
    <row r="633" customFormat="false" ht="12.75" hidden="true" customHeight="false" outlineLevel="0" collapsed="false">
      <c r="B633" s="142" t="n">
        <v>24134</v>
      </c>
      <c r="C633" s="0" t="s">
        <v>852</v>
      </c>
    </row>
    <row r="634" customFormat="false" ht="12.75" hidden="true" customHeight="false" outlineLevel="0" collapsed="false">
      <c r="B634" s="143" t="n">
        <v>24135</v>
      </c>
      <c r="C634" s="0" t="s">
        <v>853</v>
      </c>
    </row>
    <row r="635" customFormat="false" ht="12.75" hidden="true" customHeight="false" outlineLevel="0" collapsed="false">
      <c r="B635" s="142" t="n">
        <v>24136</v>
      </c>
      <c r="C635" s="0" t="s">
        <v>854</v>
      </c>
    </row>
    <row r="636" customFormat="false" ht="12.75" hidden="true" customHeight="false" outlineLevel="0" collapsed="false">
      <c r="B636" s="142" t="n">
        <v>24137</v>
      </c>
      <c r="C636" s="0" t="s">
        <v>855</v>
      </c>
    </row>
    <row r="637" customFormat="false" ht="12.75" hidden="true" customHeight="false" outlineLevel="0" collapsed="false">
      <c r="B637" s="142" t="n">
        <v>24138</v>
      </c>
      <c r="C637" s="0" t="s">
        <v>856</v>
      </c>
    </row>
    <row r="638" customFormat="false" ht="12.75" hidden="true" customHeight="false" outlineLevel="0" collapsed="false">
      <c r="B638" s="142" t="n">
        <v>24139</v>
      </c>
      <c r="C638" s="0" t="s">
        <v>857</v>
      </c>
    </row>
    <row r="639" customFormat="false" ht="12.75" hidden="true" customHeight="false" outlineLevel="0" collapsed="false">
      <c r="B639" s="142" t="n">
        <v>24146</v>
      </c>
      <c r="C639" s="0" t="s">
        <v>858</v>
      </c>
    </row>
    <row r="640" customFormat="false" ht="12.75" hidden="true" customHeight="false" outlineLevel="0" collapsed="false">
      <c r="B640" s="142" t="n">
        <v>24147</v>
      </c>
      <c r="C640" s="0" t="s">
        <v>859</v>
      </c>
    </row>
    <row r="641" customFormat="false" ht="12.75" hidden="true" customHeight="false" outlineLevel="0" collapsed="false">
      <c r="B641" s="142" t="n">
        <v>24148</v>
      </c>
      <c r="C641" s="0" t="s">
        <v>860</v>
      </c>
    </row>
    <row r="642" customFormat="false" ht="12.75" hidden="true" customHeight="false" outlineLevel="0" collapsed="false">
      <c r="B642" s="142" t="n">
        <v>24149</v>
      </c>
      <c r="C642" s="0" t="s">
        <v>861</v>
      </c>
    </row>
    <row r="643" customFormat="false" ht="12.75" hidden="true" customHeight="false" outlineLevel="0" collapsed="false">
      <c r="B643" s="142" t="n">
        <v>24151</v>
      </c>
      <c r="C643" s="0" t="s">
        <v>862</v>
      </c>
    </row>
    <row r="644" customFormat="false" ht="12.75" hidden="true" customHeight="false" outlineLevel="0" collapsed="false">
      <c r="B644" s="142" t="n">
        <v>24152</v>
      </c>
      <c r="C644" s="0" t="s">
        <v>863</v>
      </c>
    </row>
    <row r="645" customFormat="false" ht="12.75" hidden="true" customHeight="false" outlineLevel="0" collapsed="false">
      <c r="B645" s="142" t="n">
        <v>24155</v>
      </c>
      <c r="C645" s="0" t="s">
        <v>864</v>
      </c>
    </row>
    <row r="646" customFormat="false" ht="12.75" hidden="true" customHeight="false" outlineLevel="0" collapsed="false">
      <c r="B646" s="142" t="n">
        <v>24156</v>
      </c>
      <c r="C646" s="0" t="s">
        <v>865</v>
      </c>
    </row>
    <row r="647" customFormat="false" ht="12.75" hidden="true" customHeight="false" outlineLevel="0" collapsed="false">
      <c r="B647" s="142" t="n">
        <v>24157</v>
      </c>
      <c r="C647" s="0" t="s">
        <v>866</v>
      </c>
    </row>
    <row r="648" customFormat="false" ht="12.75" hidden="true" customHeight="false" outlineLevel="0" collapsed="false">
      <c r="B648" s="142" t="n">
        <v>24158</v>
      </c>
      <c r="C648" s="0" t="s">
        <v>867</v>
      </c>
    </row>
    <row r="649" customFormat="false" ht="12.75" hidden="true" customHeight="false" outlineLevel="0" collapsed="false">
      <c r="B649" s="142" t="n">
        <v>24159</v>
      </c>
      <c r="C649" s="0" t="s">
        <v>868</v>
      </c>
    </row>
    <row r="650" customFormat="false" ht="12.75" hidden="true" customHeight="false" outlineLevel="0" collapsed="false">
      <c r="B650" s="142" t="n">
        <v>24160</v>
      </c>
      <c r="C650" s="0" t="s">
        <v>869</v>
      </c>
    </row>
    <row r="651" customFormat="false" ht="12.75" hidden="true" customHeight="false" outlineLevel="0" collapsed="false">
      <c r="B651" s="142" t="n">
        <v>24161</v>
      </c>
      <c r="C651" s="0" t="s">
        <v>870</v>
      </c>
    </row>
    <row r="652" customFormat="false" ht="12.75" hidden="true" customHeight="false" outlineLevel="0" collapsed="false">
      <c r="B652" s="142" t="n">
        <v>24162</v>
      </c>
      <c r="C652" s="0" t="s">
        <v>871</v>
      </c>
    </row>
    <row r="653" customFormat="false" ht="12.75" hidden="true" customHeight="false" outlineLevel="0" collapsed="false">
      <c r="B653" s="142" t="n">
        <v>24163</v>
      </c>
      <c r="C653" s="0" t="s">
        <v>872</v>
      </c>
    </row>
    <row r="654" customFormat="false" ht="12.75" hidden="true" customHeight="false" outlineLevel="0" collapsed="false">
      <c r="B654" s="142" t="n">
        <v>24164</v>
      </c>
      <c r="C654" s="0" t="s">
        <v>873</v>
      </c>
    </row>
    <row r="655" customFormat="false" ht="12.75" hidden="true" customHeight="false" outlineLevel="0" collapsed="false">
      <c r="B655" s="142" t="n">
        <v>24167</v>
      </c>
      <c r="C655" s="0" t="s">
        <v>874</v>
      </c>
    </row>
    <row r="656" customFormat="false" ht="12.75" hidden="true" customHeight="false" outlineLevel="0" collapsed="false">
      <c r="B656" s="142" t="n">
        <v>24168</v>
      </c>
      <c r="C656" s="0" t="s">
        <v>875</v>
      </c>
    </row>
    <row r="657" customFormat="false" ht="12.75" hidden="true" customHeight="false" outlineLevel="0" collapsed="false">
      <c r="B657" s="142" t="n">
        <v>24225</v>
      </c>
      <c r="C657" s="0" t="s">
        <v>876</v>
      </c>
    </row>
    <row r="658" customFormat="false" ht="12.75" hidden="true" customHeight="false" outlineLevel="0" collapsed="false">
      <c r="B658" s="142" t="n">
        <v>24226</v>
      </c>
      <c r="C658" s="0" t="s">
        <v>877</v>
      </c>
    </row>
    <row r="659" customFormat="false" ht="12.75" hidden="true" customHeight="false" outlineLevel="0" collapsed="false">
      <c r="B659" s="142" t="n">
        <v>24227</v>
      </c>
      <c r="C659" s="0" t="s">
        <v>878</v>
      </c>
    </row>
    <row r="660" customFormat="false" ht="12.75" hidden="true" customHeight="false" outlineLevel="0" collapsed="false">
      <c r="B660" s="142" t="n">
        <v>24228</v>
      </c>
      <c r="C660" s="0" t="s">
        <v>879</v>
      </c>
    </row>
    <row r="661" customFormat="false" ht="12.75" hidden="true" customHeight="false" outlineLevel="0" collapsed="false">
      <c r="B661" s="142" t="n">
        <v>24229</v>
      </c>
      <c r="C661" s="0" t="s">
        <v>880</v>
      </c>
    </row>
    <row r="662" customFormat="false" ht="12.75" hidden="true" customHeight="false" outlineLevel="0" collapsed="false">
      <c r="B662" s="142" t="n">
        <v>24230</v>
      </c>
      <c r="C662" s="0" t="s">
        <v>881</v>
      </c>
    </row>
    <row r="663" customFormat="false" ht="12.75" hidden="true" customHeight="false" outlineLevel="0" collapsed="false">
      <c r="B663" s="142" t="n">
        <v>24231</v>
      </c>
      <c r="C663" s="0" t="s">
        <v>882</v>
      </c>
    </row>
    <row r="664" customFormat="false" ht="12.75" hidden="true" customHeight="false" outlineLevel="0" collapsed="false">
      <c r="B664" s="142" t="n">
        <v>24232</v>
      </c>
      <c r="C664" s="0" t="s">
        <v>883</v>
      </c>
    </row>
    <row r="665" customFormat="false" ht="12.75" hidden="true" customHeight="false" outlineLevel="0" collapsed="false">
      <c r="B665" s="142" t="n">
        <v>24233</v>
      </c>
      <c r="C665" s="0" t="s">
        <v>884</v>
      </c>
    </row>
    <row r="666" customFormat="false" ht="12.75" hidden="true" customHeight="false" outlineLevel="0" collapsed="false">
      <c r="B666" s="142" t="n">
        <v>24234</v>
      </c>
      <c r="C666" s="0" t="s">
        <v>885</v>
      </c>
    </row>
    <row r="667" customFormat="false" ht="12.75" hidden="true" customHeight="false" outlineLevel="0" collapsed="false">
      <c r="B667" s="142" t="n">
        <v>24235</v>
      </c>
      <c r="C667" s="0" t="s">
        <v>886</v>
      </c>
    </row>
    <row r="668" customFormat="false" ht="12.75" hidden="true" customHeight="false" outlineLevel="0" collapsed="false">
      <c r="B668" s="142" t="n">
        <v>24236</v>
      </c>
      <c r="C668" s="0" t="s">
        <v>887</v>
      </c>
    </row>
    <row r="669" customFormat="false" ht="12.75" hidden="true" customHeight="false" outlineLevel="0" collapsed="false">
      <c r="B669" s="142" t="n">
        <v>24237</v>
      </c>
      <c r="C669" s="0" t="s">
        <v>888</v>
      </c>
    </row>
    <row r="670" customFormat="false" ht="12.75" hidden="true" customHeight="false" outlineLevel="0" collapsed="false">
      <c r="B670" s="142" t="n">
        <v>24238</v>
      </c>
      <c r="C670" s="0" t="s">
        <v>889</v>
      </c>
    </row>
    <row r="671" customFormat="false" ht="12.75" hidden="true" customHeight="false" outlineLevel="0" collapsed="false">
      <c r="B671" s="142" t="n">
        <v>24239</v>
      </c>
      <c r="C671" s="0" t="s">
        <v>890</v>
      </c>
    </row>
    <row r="672" customFormat="false" ht="12.75" hidden="true" customHeight="false" outlineLevel="0" collapsed="false">
      <c r="B672" s="142" t="n">
        <v>24240</v>
      </c>
      <c r="C672" s="0" t="s">
        <v>891</v>
      </c>
    </row>
    <row r="673" customFormat="false" ht="12.75" hidden="true" customHeight="false" outlineLevel="0" collapsed="false">
      <c r="B673" s="142" t="n">
        <v>24241</v>
      </c>
      <c r="C673" s="0" t="s">
        <v>892</v>
      </c>
    </row>
    <row r="674" customFormat="false" ht="12.75" hidden="true" customHeight="false" outlineLevel="0" collapsed="false">
      <c r="B674" s="142" t="n">
        <v>24242</v>
      </c>
      <c r="C674" s="0" t="s">
        <v>893</v>
      </c>
    </row>
    <row r="675" customFormat="false" ht="12.75" hidden="true" customHeight="false" outlineLevel="0" collapsed="false">
      <c r="B675" s="142" t="n">
        <v>24243</v>
      </c>
      <c r="C675" s="0" t="s">
        <v>894</v>
      </c>
    </row>
    <row r="676" customFormat="false" ht="12.75" hidden="true" customHeight="false" outlineLevel="0" collapsed="false">
      <c r="B676" s="142" t="n">
        <v>24244</v>
      </c>
      <c r="C676" s="0" t="s">
        <v>895</v>
      </c>
    </row>
    <row r="677" customFormat="false" ht="12.75" hidden="true" customHeight="false" outlineLevel="0" collapsed="false">
      <c r="B677" s="142" t="n">
        <v>24245</v>
      </c>
      <c r="C677" s="0" t="s">
        <v>896</v>
      </c>
    </row>
    <row r="678" customFormat="false" ht="12.75" hidden="true" customHeight="false" outlineLevel="0" collapsed="false">
      <c r="B678" s="142" t="n">
        <v>24246</v>
      </c>
      <c r="C678" s="0" t="s">
        <v>897</v>
      </c>
    </row>
    <row r="679" customFormat="false" ht="12.75" hidden="true" customHeight="false" outlineLevel="0" collapsed="false">
      <c r="B679" s="142" t="n">
        <v>24247</v>
      </c>
      <c r="C679" s="0" t="s">
        <v>898</v>
      </c>
    </row>
    <row r="680" customFormat="false" ht="12.75" hidden="true" customHeight="false" outlineLevel="0" collapsed="false">
      <c r="B680" s="142" t="n">
        <v>24248</v>
      </c>
      <c r="C680" s="0" t="s">
        <v>899</v>
      </c>
    </row>
    <row r="681" customFormat="false" ht="12.75" hidden="true" customHeight="false" outlineLevel="0" collapsed="false">
      <c r="B681" s="142" t="n">
        <v>24249</v>
      </c>
      <c r="C681" s="0" t="s">
        <v>900</v>
      </c>
    </row>
    <row r="682" customFormat="false" ht="12.75" hidden="true" customHeight="false" outlineLevel="0" collapsed="false">
      <c r="B682" s="142" t="n">
        <v>24250</v>
      </c>
      <c r="C682" s="0" t="s">
        <v>901</v>
      </c>
    </row>
    <row r="683" customFormat="false" ht="12.75" hidden="true" customHeight="false" outlineLevel="0" collapsed="false">
      <c r="B683" s="142" t="n">
        <v>24251</v>
      </c>
      <c r="C683" s="0" t="s">
        <v>902</v>
      </c>
    </row>
    <row r="684" customFormat="false" ht="12.75" hidden="true" customHeight="false" outlineLevel="0" collapsed="false">
      <c r="B684" s="142" t="n">
        <v>24252</v>
      </c>
      <c r="C684" s="0" t="s">
        <v>903</v>
      </c>
    </row>
    <row r="685" customFormat="false" ht="12.75" hidden="true" customHeight="false" outlineLevel="0" collapsed="false">
      <c r="B685" s="142" t="n">
        <v>24253</v>
      </c>
      <c r="C685" s="0" t="s">
        <v>904</v>
      </c>
    </row>
    <row r="686" customFormat="false" ht="12.75" hidden="true" customHeight="false" outlineLevel="0" collapsed="false">
      <c r="B686" s="142" t="n">
        <v>24254</v>
      </c>
      <c r="C686" s="0" t="s">
        <v>905</v>
      </c>
    </row>
    <row r="687" customFormat="false" ht="12.75" hidden="true" customHeight="false" outlineLevel="0" collapsed="false">
      <c r="B687" s="142" t="n">
        <v>24255</v>
      </c>
      <c r="C687" s="0" t="s">
        <v>906</v>
      </c>
    </row>
    <row r="688" customFormat="false" ht="12.75" hidden="true" customHeight="false" outlineLevel="0" collapsed="false">
      <c r="B688" s="142" t="n">
        <v>24256</v>
      </c>
      <c r="C688" s="0" t="s">
        <v>907</v>
      </c>
    </row>
    <row r="689" customFormat="false" ht="12.75" hidden="true" customHeight="false" outlineLevel="0" collapsed="false">
      <c r="B689" s="142" t="n">
        <v>24257</v>
      </c>
      <c r="C689" s="0" t="s">
        <v>908</v>
      </c>
    </row>
    <row r="690" customFormat="false" ht="12.75" hidden="true" customHeight="false" outlineLevel="0" collapsed="false">
      <c r="B690" s="142" t="n">
        <v>24258</v>
      </c>
      <c r="C690" s="0" t="s">
        <v>909</v>
      </c>
    </row>
    <row r="691" customFormat="false" ht="12.75" hidden="true" customHeight="false" outlineLevel="0" collapsed="false">
      <c r="B691" s="142" t="n">
        <v>24259</v>
      </c>
      <c r="C691" s="0" t="s">
        <v>910</v>
      </c>
    </row>
    <row r="692" customFormat="false" ht="12.75" hidden="true" customHeight="false" outlineLevel="0" collapsed="false">
      <c r="B692" s="142" t="n">
        <v>24260</v>
      </c>
      <c r="C692" s="0" t="s">
        <v>911</v>
      </c>
    </row>
    <row r="693" customFormat="false" ht="12.75" hidden="true" customHeight="false" outlineLevel="0" collapsed="false">
      <c r="B693" s="142" t="n">
        <v>24261</v>
      </c>
      <c r="C693" s="0" t="s">
        <v>912</v>
      </c>
    </row>
    <row r="694" customFormat="false" ht="12.75" hidden="true" customHeight="false" outlineLevel="0" collapsed="false">
      <c r="B694" s="142" t="n">
        <v>24275</v>
      </c>
      <c r="C694" s="0" t="s">
        <v>913</v>
      </c>
    </row>
    <row r="695" customFormat="false" ht="12.75" hidden="true" customHeight="false" outlineLevel="0" collapsed="false">
      <c r="B695" s="142" t="n">
        <v>999999</v>
      </c>
      <c r="C695" s="0" t="s">
        <v>914</v>
      </c>
    </row>
    <row r="696" customFormat="false" ht="12.75" hidden="true" customHeight="false" outlineLevel="0" collapsed="false">
      <c r="B696" s="142"/>
    </row>
    <row r="697" customFormat="false" ht="12.75" hidden="true" customHeight="false" outlineLevel="0" collapsed="false">
      <c r="B697" s="142"/>
    </row>
    <row r="698" customFormat="false" ht="12.75" hidden="true" customHeight="false" outlineLevel="0" collapsed="false">
      <c r="B698" s="142"/>
    </row>
    <row r="699" customFormat="false" ht="12.75" hidden="true" customHeight="false" outlineLevel="0" collapsed="false"/>
    <row r="700" customFormat="false" ht="12.75" hidden="true" customHeight="false" outlineLevel="0" collapsed="false"/>
    <row r="701" customFormat="false" ht="12.75" hidden="true" customHeight="false" outlineLevel="0" collapsed="false"/>
    <row r="702" customFormat="false" ht="12.75" hidden="true" customHeight="false" outlineLevel="0" collapsed="false"/>
    <row r="703" customFormat="false" ht="12.75" hidden="true" customHeight="false" outlineLevel="0" collapsed="false"/>
    <row r="704" customFormat="false" ht="12.75" hidden="true" customHeight="false" outlineLevel="0" collapsed="false"/>
    <row r="705" customFormat="false" ht="12.75" hidden="true" customHeight="false" outlineLevel="0" collapsed="false"/>
    <row r="706" customFormat="false" ht="12.75" hidden="true" customHeight="false" outlineLevel="0" collapsed="false"/>
    <row r="707" customFormat="false" ht="12.75" hidden="true" customHeight="false" outlineLevel="0" collapsed="false"/>
    <row r="708" customFormat="false" ht="12.75" hidden="true" customHeight="false" outlineLevel="0" collapsed="false"/>
    <row r="709" customFormat="false" ht="12.75" hidden="true" customHeight="false" outlineLevel="0" collapsed="false"/>
    <row r="710" customFormat="false" ht="12.75" hidden="true" customHeight="false" outlineLevel="0" collapsed="false"/>
    <row r="711" customFormat="false" ht="12.75" hidden="true" customHeight="false" outlineLevel="0" collapsed="false"/>
    <row r="712" customFormat="false" ht="12.75" hidden="true" customHeight="false" outlineLevel="0" collapsed="false"/>
    <row r="713" customFormat="false" ht="12.75" hidden="true" customHeight="false" outlineLevel="0" collapsed="false"/>
    <row r="714" customFormat="false" ht="12.75" hidden="true" customHeight="false" outlineLevel="0" collapsed="false"/>
    <row r="715" customFormat="false" ht="12.75" hidden="true" customHeight="false" outlineLevel="0" collapsed="false"/>
    <row r="716" customFormat="false" ht="12.75" hidden="true" customHeight="false" outlineLevel="0" collapsed="false"/>
    <row r="717" customFormat="false" ht="12.75" hidden="true" customHeight="false" outlineLevel="0" collapsed="false"/>
    <row r="718" customFormat="false" ht="12.75" hidden="true" customHeight="false" outlineLevel="0" collapsed="false"/>
    <row r="719" customFormat="false" ht="12.75" hidden="true" customHeight="false" outlineLevel="0" collapsed="false"/>
    <row r="720" customFormat="false" ht="12.75" hidden="true" customHeight="false" outlineLevel="0" collapsed="false"/>
    <row r="721" customFormat="false" ht="12.75" hidden="true" customHeight="false" outlineLevel="0" collapsed="false"/>
    <row r="722" customFormat="false" ht="12.75" hidden="true" customHeight="false" outlineLevel="0" collapsed="false"/>
    <row r="723" customFormat="false" ht="12.75" hidden="true" customHeight="false" outlineLevel="0" collapsed="false"/>
    <row r="724" customFormat="false" ht="12.75" hidden="true" customHeight="false" outlineLevel="0" collapsed="false"/>
    <row r="725" customFormat="false" ht="12.75" hidden="true" customHeight="false" outlineLevel="0" collapsed="false"/>
    <row r="726" customFormat="false" ht="12.75" hidden="true" customHeight="false" outlineLevel="0" collapsed="false"/>
    <row r="727" customFormat="false" ht="12.75" hidden="true" customHeight="false" outlineLevel="0" collapsed="false"/>
    <row r="728" customFormat="false" ht="12.75" hidden="true" customHeight="false" outlineLevel="0" collapsed="false"/>
    <row r="729" customFormat="false" ht="12.75" hidden="true" customHeight="false" outlineLevel="0" collapsed="false"/>
    <row r="730" customFormat="false" ht="12.75" hidden="true" customHeight="false" outlineLevel="0" collapsed="false"/>
    <row r="731" customFormat="false" ht="12.75" hidden="true" customHeight="false" outlineLevel="0" collapsed="false"/>
    <row r="732" customFormat="false" ht="12.75" hidden="true" customHeight="false" outlineLevel="0" collapsed="false"/>
    <row r="733" customFormat="false" ht="12.75" hidden="true" customHeight="false" outlineLevel="0" collapsed="false"/>
    <row r="734" customFormat="false" ht="12.75" hidden="true" customHeight="false" outlineLevel="0" collapsed="false"/>
    <row r="735" customFormat="false" ht="12.75" hidden="true" customHeight="false" outlineLevel="0" collapsed="false"/>
    <row r="736" customFormat="false" ht="12.75" hidden="true" customHeight="false" outlineLevel="0" collapsed="false"/>
    <row r="737" customFormat="false" ht="12.75" hidden="true" customHeight="false" outlineLevel="0" collapsed="false"/>
    <row r="738" customFormat="false" ht="12.75" hidden="true" customHeight="false" outlineLevel="0" collapsed="false"/>
    <row r="739" customFormat="false" ht="12.75" hidden="true" customHeight="false" outlineLevel="0" collapsed="false"/>
    <row r="740" customFormat="false" ht="12.75" hidden="true" customHeight="false" outlineLevel="0" collapsed="false"/>
    <row r="741" customFormat="false" ht="12.75" hidden="true" customHeight="false" outlineLevel="0" collapsed="false"/>
    <row r="742" customFormat="false" ht="12.75" hidden="true" customHeight="false" outlineLevel="0" collapsed="false"/>
    <row r="743" customFormat="false" ht="12.75" hidden="true" customHeight="false" outlineLevel="0" collapsed="false"/>
    <row r="744" customFormat="false" ht="12.75" hidden="true" customHeight="false" outlineLevel="0" collapsed="false"/>
    <row r="745" customFormat="false" ht="12.75" hidden="true" customHeight="false" outlineLevel="0" collapsed="false"/>
    <row r="746" customFormat="false" ht="12.75" hidden="true" customHeight="false" outlineLevel="0" collapsed="false"/>
    <row r="747" customFormat="false" ht="12.75" hidden="true" customHeight="false" outlineLevel="0" collapsed="false"/>
    <row r="748" customFormat="false" ht="12.75" hidden="true" customHeight="false" outlineLevel="0" collapsed="false"/>
    <row r="749" customFormat="false" ht="12.75" hidden="true" customHeight="false" outlineLevel="0" collapsed="false"/>
    <row r="750" customFormat="false" ht="12.75" hidden="true" customHeight="false" outlineLevel="0" collapsed="false"/>
    <row r="751" customFormat="false" ht="12.75" hidden="true" customHeight="false" outlineLevel="0" collapsed="false"/>
    <row r="752" customFormat="false" ht="12.75" hidden="true" customHeight="false" outlineLevel="0" collapsed="false"/>
    <row r="753" customFormat="false" ht="12.75" hidden="true" customHeight="false" outlineLevel="0" collapsed="false"/>
    <row r="754" customFormat="false" ht="12.75" hidden="true" customHeight="false" outlineLevel="0" collapsed="false"/>
    <row r="755" customFormat="false" ht="12.75" hidden="true" customHeight="false" outlineLevel="0" collapsed="false"/>
    <row r="756" customFormat="false" ht="12.75" hidden="true" customHeight="false" outlineLevel="0" collapsed="false"/>
    <row r="757" customFormat="false" ht="12.75" hidden="true" customHeight="false" outlineLevel="0" collapsed="false"/>
    <row r="758" customFormat="false" ht="12.75" hidden="true" customHeight="false" outlineLevel="0" collapsed="false"/>
    <row r="759" customFormat="false" ht="12.75" hidden="true" customHeight="false" outlineLevel="0" collapsed="false"/>
    <row r="760" customFormat="false" ht="12.75" hidden="true" customHeight="false" outlineLevel="0" collapsed="false"/>
    <row r="761" customFormat="false" ht="12.75" hidden="true" customHeight="false" outlineLevel="0" collapsed="false"/>
    <row r="762" customFormat="false" ht="12.75" hidden="true" customHeight="false" outlineLevel="0" collapsed="false"/>
    <row r="763" customFormat="false" ht="12.75" hidden="true" customHeight="false" outlineLevel="0" collapsed="false"/>
    <row r="764" customFormat="false" ht="12.75" hidden="true" customHeight="false" outlineLevel="0" collapsed="false"/>
    <row r="765" customFormat="false" ht="12.75" hidden="true" customHeight="false" outlineLevel="0" collapsed="false"/>
    <row r="766" customFormat="false" ht="12.75" hidden="true" customHeight="false" outlineLevel="0" collapsed="false"/>
    <row r="767" customFormat="false" ht="12.75" hidden="true" customHeight="false" outlineLevel="0" collapsed="false"/>
    <row r="768" customFormat="false" ht="12.75" hidden="true" customHeight="false" outlineLevel="0" collapsed="false"/>
    <row r="769" customFormat="false" ht="12.75" hidden="true" customHeight="false" outlineLevel="0" collapsed="false"/>
    <row r="770" customFormat="false" ht="12.75" hidden="true" customHeight="false" outlineLevel="0" collapsed="false"/>
    <row r="771" customFormat="false" ht="12.75" hidden="true" customHeight="false" outlineLevel="0" collapsed="false"/>
    <row r="772" customFormat="false" ht="12.75" hidden="true" customHeight="false" outlineLevel="0" collapsed="false"/>
    <row r="773" customFormat="false" ht="12.75" hidden="true" customHeight="false" outlineLevel="0" collapsed="false"/>
    <row r="774" customFormat="false" ht="12.75" hidden="true" customHeight="false" outlineLevel="0" collapsed="false"/>
    <row r="775" customFormat="false" ht="12.75" hidden="true" customHeight="false" outlineLevel="0" collapsed="false"/>
    <row r="776" customFormat="false" ht="12.75" hidden="true" customHeight="false" outlineLevel="0" collapsed="false"/>
    <row r="777" customFormat="false" ht="12.75" hidden="true" customHeight="false" outlineLevel="0" collapsed="false"/>
    <row r="778" customFormat="false" ht="12.75" hidden="true" customHeight="false" outlineLevel="0" collapsed="false"/>
    <row r="779" customFormat="false" ht="12.75" hidden="true" customHeight="false" outlineLevel="0" collapsed="false"/>
    <row r="780" customFormat="false" ht="12.75" hidden="true" customHeight="false" outlineLevel="0" collapsed="false"/>
    <row r="781" customFormat="false" ht="12.75" hidden="true" customHeight="false" outlineLevel="0" collapsed="false"/>
    <row r="782" customFormat="false" ht="12.75" hidden="true" customHeight="false" outlineLevel="0" collapsed="false"/>
    <row r="783" customFormat="false" ht="12.75" hidden="true" customHeight="false" outlineLevel="0" collapsed="false"/>
    <row r="784" customFormat="false" ht="12.75" hidden="true" customHeight="false" outlineLevel="0" collapsed="false"/>
    <row r="785" customFormat="false" ht="12.75" hidden="true" customHeight="false" outlineLevel="0" collapsed="false"/>
    <row r="786" customFormat="false" ht="12.75" hidden="true" customHeight="false" outlineLevel="0" collapsed="false"/>
    <row r="787" customFormat="false" ht="12.75" hidden="true" customHeight="false" outlineLevel="0" collapsed="false"/>
    <row r="788" customFormat="false" ht="12.75" hidden="true" customHeight="false" outlineLevel="0" collapsed="false"/>
    <row r="789" customFormat="false" ht="12.75" hidden="true" customHeight="false" outlineLevel="0" collapsed="false"/>
    <row r="790" customFormat="false" ht="12.75" hidden="true" customHeight="false" outlineLevel="0" collapsed="false"/>
    <row r="791" customFormat="false" ht="12.75" hidden="true" customHeight="false" outlineLevel="0" collapsed="false"/>
    <row r="792" customFormat="false" ht="12.75" hidden="true" customHeight="false" outlineLevel="0" collapsed="false"/>
    <row r="793" customFormat="false" ht="12.75" hidden="true" customHeight="false" outlineLevel="0" collapsed="false"/>
    <row r="794" customFormat="false" ht="12.75" hidden="true" customHeight="false" outlineLevel="0" collapsed="false"/>
    <row r="795" customFormat="false" ht="12.75" hidden="true" customHeight="false" outlineLevel="0" collapsed="false"/>
    <row r="796" customFormat="false" ht="12.75" hidden="true" customHeight="false" outlineLevel="0" collapsed="false"/>
    <row r="797" customFormat="false" ht="12.75" hidden="true" customHeight="false" outlineLevel="0" collapsed="false"/>
    <row r="798" customFormat="false" ht="12.75" hidden="true" customHeight="false" outlineLevel="0" collapsed="false"/>
    <row r="799" customFormat="false" ht="12.75" hidden="true" customHeight="false" outlineLevel="0" collapsed="false"/>
    <row r="800" customFormat="false" ht="12.75" hidden="true" customHeight="false" outlineLevel="0" collapsed="false"/>
    <row r="1032" customFormat="false" ht="12.75" hidden="false" customHeight="false" outlineLevel="0" collapsed="false">
      <c r="I1032" s="147"/>
    </row>
    <row r="1033" customFormat="false" ht="12.75" hidden="false" customHeight="false" outlineLevel="0" collapsed="false">
      <c r="I1033" s="147"/>
    </row>
    <row r="1034" customFormat="false" ht="12.75" hidden="false" customHeight="false" outlineLevel="0" collapsed="false">
      <c r="I1034" s="147"/>
    </row>
    <row r="1035" customFormat="false" ht="12.75" hidden="false" customHeight="false" outlineLevel="0" collapsed="false">
      <c r="I1035" s="147"/>
    </row>
    <row r="1036" customFormat="false" ht="12.75" hidden="false" customHeight="false" outlineLevel="0" collapsed="false">
      <c r="I1036" s="147"/>
    </row>
    <row r="1037" customFormat="false" ht="12.75" hidden="false" customHeight="false" outlineLevel="0" collapsed="false">
      <c r="I1037" s="147"/>
    </row>
    <row r="1038" customFormat="false" ht="12.75" hidden="false" customHeight="false" outlineLevel="0" collapsed="false">
      <c r="I1038" s="147"/>
    </row>
    <row r="1039" customFormat="false" ht="12.75" hidden="false" customHeight="false" outlineLevel="0" collapsed="false">
      <c r="I1039" s="147"/>
    </row>
    <row r="1040" customFormat="false" ht="12.75" hidden="false" customHeight="false" outlineLevel="0" collapsed="false">
      <c r="I1040" s="147"/>
    </row>
    <row r="1041" customFormat="false" ht="12.75" hidden="false" customHeight="false" outlineLevel="0" collapsed="false">
      <c r="I1041" s="147"/>
    </row>
    <row r="1042" customFormat="false" ht="12.75" hidden="false" customHeight="false" outlineLevel="0" collapsed="false">
      <c r="I1042" s="147"/>
    </row>
    <row r="1043" customFormat="false" ht="12.75" hidden="false" customHeight="false" outlineLevel="0" collapsed="false">
      <c r="I1043" s="147"/>
    </row>
    <row r="1044" customFormat="false" ht="12.75" hidden="false" customHeight="false" outlineLevel="0" collapsed="false">
      <c r="I1044" s="147"/>
    </row>
    <row r="1045" customFormat="false" ht="12.75" hidden="false" customHeight="false" outlineLevel="0" collapsed="false">
      <c r="I1045" s="147"/>
    </row>
    <row r="1046" customFormat="false" ht="12.75" hidden="false" customHeight="false" outlineLevel="0" collapsed="false">
      <c r="I1046" s="147"/>
    </row>
    <row r="1047" customFormat="false" ht="12.75" hidden="false" customHeight="false" outlineLevel="0" collapsed="false">
      <c r="I1047" s="147"/>
    </row>
    <row r="1048" customFormat="false" ht="12.75" hidden="false" customHeight="false" outlineLevel="0" collapsed="false">
      <c r="I1048" s="147"/>
    </row>
    <row r="1049" customFormat="false" ht="12.75" hidden="false" customHeight="false" outlineLevel="0" collapsed="false">
      <c r="I1049" s="147"/>
    </row>
    <row r="1050" customFormat="false" ht="12.75" hidden="false" customHeight="false" outlineLevel="0" collapsed="false">
      <c r="I1050" s="147"/>
    </row>
    <row r="1051" customFormat="false" ht="12.75" hidden="false" customHeight="false" outlineLevel="0" collapsed="false">
      <c r="I1051" s="147"/>
    </row>
    <row r="1052" customFormat="false" ht="12.75" hidden="false" customHeight="false" outlineLevel="0" collapsed="false">
      <c r="I1052" s="147"/>
    </row>
    <row r="1053" customFormat="false" ht="12.75" hidden="false" customHeight="false" outlineLevel="0" collapsed="false">
      <c r="I1053" s="147"/>
    </row>
    <row r="1054" customFormat="false" ht="12.75" hidden="false" customHeight="false" outlineLevel="0" collapsed="false">
      <c r="I1054" s="147"/>
    </row>
    <row r="1055" customFormat="false" ht="12.75" hidden="false" customHeight="false" outlineLevel="0" collapsed="false">
      <c r="I1055" s="147"/>
    </row>
    <row r="1056" customFormat="false" ht="12.75" hidden="false" customHeight="false" outlineLevel="0" collapsed="false">
      <c r="I1056" s="147"/>
    </row>
    <row r="1057" customFormat="false" ht="12.75" hidden="false" customHeight="false" outlineLevel="0" collapsed="false">
      <c r="I1057" s="147"/>
    </row>
    <row r="1058" customFormat="false" ht="12.75" hidden="false" customHeight="false" outlineLevel="0" collapsed="false">
      <c r="I1058" s="147"/>
    </row>
    <row r="1059" customFormat="false" ht="12.75" hidden="false" customHeight="false" outlineLevel="0" collapsed="false">
      <c r="I1059" s="147"/>
    </row>
    <row r="1060" customFormat="false" ht="12.75" hidden="false" customHeight="false" outlineLevel="0" collapsed="false">
      <c r="I1060" s="147"/>
    </row>
    <row r="1061" customFormat="false" ht="12.75" hidden="false" customHeight="false" outlineLevel="0" collapsed="false">
      <c r="I1061" s="147"/>
    </row>
    <row r="1062" customFormat="false" ht="12.75" hidden="false" customHeight="false" outlineLevel="0" collapsed="false">
      <c r="I1062" s="147"/>
    </row>
    <row r="1063" customFormat="false" ht="12.75" hidden="false" customHeight="false" outlineLevel="0" collapsed="false">
      <c r="I1063" s="147"/>
    </row>
    <row r="1064" customFormat="false" ht="12.75" hidden="false" customHeight="false" outlineLevel="0" collapsed="false">
      <c r="I1064" s="147"/>
    </row>
    <row r="1065" customFormat="false" ht="12.75" hidden="false" customHeight="false" outlineLevel="0" collapsed="false">
      <c r="I1065" s="147"/>
    </row>
    <row r="1066" customFormat="false" ht="12.75" hidden="false" customHeight="false" outlineLevel="0" collapsed="false">
      <c r="I1066" s="147"/>
    </row>
    <row r="1067" customFormat="false" ht="12.75" hidden="false" customHeight="false" outlineLevel="0" collapsed="false">
      <c r="I1067" s="147"/>
    </row>
    <row r="1068" customFormat="false" ht="12.75" hidden="false" customHeight="false" outlineLevel="0" collapsed="false">
      <c r="I1068" s="147"/>
    </row>
    <row r="1069" customFormat="false" ht="12.75" hidden="false" customHeight="false" outlineLevel="0" collapsed="false">
      <c r="I1069" s="147"/>
    </row>
    <row r="1070" customFormat="false" ht="12.75" hidden="false" customHeight="false" outlineLevel="0" collapsed="false">
      <c r="I1070" s="147"/>
    </row>
    <row r="1071" customFormat="false" ht="12.75" hidden="false" customHeight="false" outlineLevel="0" collapsed="false">
      <c r="I1071" s="147"/>
    </row>
    <row r="1072" customFormat="false" ht="12.75" hidden="false" customHeight="false" outlineLevel="0" collapsed="false">
      <c r="I1072" s="147"/>
    </row>
    <row r="1073" customFormat="false" ht="12.75" hidden="false" customHeight="false" outlineLevel="0" collapsed="false">
      <c r="I1073" s="147"/>
    </row>
    <row r="1074" customFormat="false" ht="12.75" hidden="false" customHeight="false" outlineLevel="0" collapsed="false">
      <c r="I1074" s="147"/>
    </row>
    <row r="1075" customFormat="false" ht="12.75" hidden="false" customHeight="false" outlineLevel="0" collapsed="false">
      <c r="I1075" s="147"/>
    </row>
    <row r="1076" customFormat="false" ht="12.75" hidden="false" customHeight="false" outlineLevel="0" collapsed="false">
      <c r="I1076" s="147"/>
    </row>
    <row r="1077" customFormat="false" ht="12.75" hidden="false" customHeight="false" outlineLevel="0" collapsed="false">
      <c r="I1077" s="147"/>
    </row>
    <row r="1078" customFormat="false" ht="12.75" hidden="false" customHeight="false" outlineLevel="0" collapsed="false">
      <c r="I1078" s="147"/>
    </row>
    <row r="1079" customFormat="false" ht="12.75" hidden="false" customHeight="false" outlineLevel="0" collapsed="false">
      <c r="I1079" s="147"/>
    </row>
    <row r="1080" customFormat="false" ht="12.75" hidden="false" customHeight="false" outlineLevel="0" collapsed="false">
      <c r="I1080" s="147"/>
    </row>
    <row r="1081" customFormat="false" ht="12.75" hidden="false" customHeight="false" outlineLevel="0" collapsed="false">
      <c r="I1081" s="147"/>
    </row>
    <row r="1082" customFormat="false" ht="12.75" hidden="false" customHeight="false" outlineLevel="0" collapsed="false">
      <c r="I1082" s="147"/>
    </row>
    <row r="1083" customFormat="false" ht="12.75" hidden="false" customHeight="false" outlineLevel="0" collapsed="false">
      <c r="I1083" s="147"/>
    </row>
    <row r="1084" customFormat="false" ht="12.75" hidden="false" customHeight="false" outlineLevel="0" collapsed="false">
      <c r="I1084" s="147"/>
    </row>
    <row r="1085" customFormat="false" ht="12.75" hidden="false" customHeight="false" outlineLevel="0" collapsed="false">
      <c r="I1085" s="147"/>
    </row>
    <row r="1086" customFormat="false" ht="12.75" hidden="false" customHeight="false" outlineLevel="0" collapsed="false">
      <c r="I1086" s="147"/>
    </row>
    <row r="1087" customFormat="false" ht="12.75" hidden="false" customHeight="false" outlineLevel="0" collapsed="false">
      <c r="I1087" s="147"/>
    </row>
    <row r="1088" customFormat="false" ht="12.75" hidden="false" customHeight="false" outlineLevel="0" collapsed="false">
      <c r="I1088" s="147"/>
    </row>
    <row r="1089" customFormat="false" ht="12.75" hidden="false" customHeight="false" outlineLevel="0" collapsed="false">
      <c r="I1089" s="147"/>
    </row>
    <row r="1090" customFormat="false" ht="12.75" hidden="false" customHeight="false" outlineLevel="0" collapsed="false">
      <c r="I1090" s="147"/>
    </row>
    <row r="1091" customFormat="false" ht="12.75" hidden="false" customHeight="false" outlineLevel="0" collapsed="false">
      <c r="I1091" s="147"/>
    </row>
    <row r="1092" customFormat="false" ht="12.75" hidden="false" customHeight="false" outlineLevel="0" collapsed="false">
      <c r="I1092" s="147"/>
    </row>
    <row r="1093" customFormat="false" ht="12.75" hidden="false" customHeight="false" outlineLevel="0" collapsed="false">
      <c r="I1093" s="147"/>
    </row>
    <row r="1094" customFormat="false" ht="12.75" hidden="false" customHeight="false" outlineLevel="0" collapsed="false">
      <c r="I1094" s="147"/>
    </row>
    <row r="1095" customFormat="false" ht="12.75" hidden="false" customHeight="false" outlineLevel="0" collapsed="false">
      <c r="I1095" s="147"/>
    </row>
    <row r="1096" customFormat="false" ht="12.75" hidden="false" customHeight="false" outlineLevel="0" collapsed="false">
      <c r="I1096" s="147"/>
    </row>
    <row r="1097" customFormat="false" ht="12.75" hidden="false" customHeight="false" outlineLevel="0" collapsed="false">
      <c r="I1097" s="147"/>
    </row>
    <row r="1098" customFormat="false" ht="12.75" hidden="false" customHeight="false" outlineLevel="0" collapsed="false">
      <c r="I1098" s="147"/>
    </row>
    <row r="1099" customFormat="false" ht="12.75" hidden="false" customHeight="false" outlineLevel="0" collapsed="false">
      <c r="I1099" s="147"/>
    </row>
    <row r="1100" customFormat="false" ht="12.75" hidden="false" customHeight="false" outlineLevel="0" collapsed="false">
      <c r="I1100" s="147"/>
    </row>
    <row r="1101" customFormat="false" ht="12.75" hidden="false" customHeight="false" outlineLevel="0" collapsed="false">
      <c r="I1101" s="147"/>
    </row>
    <row r="1102" customFormat="false" ht="12.75" hidden="false" customHeight="false" outlineLevel="0" collapsed="false">
      <c r="I1102" s="147"/>
    </row>
    <row r="1103" customFormat="false" ht="12.75" hidden="false" customHeight="false" outlineLevel="0" collapsed="false">
      <c r="I1103" s="147"/>
    </row>
    <row r="1104" customFormat="false" ht="12.75" hidden="false" customHeight="false" outlineLevel="0" collapsed="false">
      <c r="I1104" s="147"/>
    </row>
    <row r="1105" customFormat="false" ht="12.75" hidden="false" customHeight="false" outlineLevel="0" collapsed="false">
      <c r="I1105" s="147"/>
    </row>
    <row r="1106" customFormat="false" ht="12.75" hidden="false" customHeight="false" outlineLevel="0" collapsed="false">
      <c r="I1106" s="147"/>
    </row>
    <row r="1107" customFormat="false" ht="12.75" hidden="false" customHeight="false" outlineLevel="0" collapsed="false">
      <c r="I1107" s="147"/>
    </row>
    <row r="1108" customFormat="false" ht="12.75" hidden="false" customHeight="false" outlineLevel="0" collapsed="false">
      <c r="I1108" s="147"/>
    </row>
    <row r="1109" customFormat="false" ht="12.75" hidden="false" customHeight="false" outlineLevel="0" collapsed="false">
      <c r="I1109" s="147"/>
    </row>
    <row r="1110" customFormat="false" ht="12.75" hidden="false" customHeight="false" outlineLevel="0" collapsed="false">
      <c r="I1110" s="147"/>
    </row>
    <row r="1111" customFormat="false" ht="12.75" hidden="false" customHeight="false" outlineLevel="0" collapsed="false">
      <c r="I1111" s="147"/>
    </row>
    <row r="1112" customFormat="false" ht="12.75" hidden="false" customHeight="false" outlineLevel="0" collapsed="false">
      <c r="I1112" s="147"/>
    </row>
    <row r="1113" customFormat="false" ht="12.75" hidden="false" customHeight="false" outlineLevel="0" collapsed="false">
      <c r="I1113" s="147"/>
    </row>
    <row r="1114" customFormat="false" ht="12.75" hidden="false" customHeight="false" outlineLevel="0" collapsed="false">
      <c r="I1114" s="147"/>
    </row>
    <row r="1115" customFormat="false" ht="12.75" hidden="false" customHeight="false" outlineLevel="0" collapsed="false">
      <c r="I1115" s="147"/>
    </row>
    <row r="1116" customFormat="false" ht="12.75" hidden="false" customHeight="false" outlineLevel="0" collapsed="false">
      <c r="I1116" s="147"/>
    </row>
    <row r="1117" customFormat="false" ht="12.75" hidden="false" customHeight="false" outlineLevel="0" collapsed="false">
      <c r="I1117" s="147"/>
    </row>
    <row r="1118" customFormat="false" ht="12.75" hidden="false" customHeight="false" outlineLevel="0" collapsed="false">
      <c r="I1118" s="147"/>
    </row>
    <row r="1119" customFormat="false" ht="12.75" hidden="false" customHeight="false" outlineLevel="0" collapsed="false">
      <c r="I1119" s="147"/>
    </row>
    <row r="1120" customFormat="false" ht="12.75" hidden="false" customHeight="false" outlineLevel="0" collapsed="false">
      <c r="I1120" s="147"/>
    </row>
    <row r="1121" customFormat="false" ht="12.75" hidden="false" customHeight="false" outlineLevel="0" collapsed="false">
      <c r="I1121" s="147"/>
    </row>
    <row r="1122" customFormat="false" ht="12.75" hidden="false" customHeight="false" outlineLevel="0" collapsed="false">
      <c r="I1122" s="147"/>
    </row>
    <row r="1123" customFormat="false" ht="12.75" hidden="false" customHeight="false" outlineLevel="0" collapsed="false">
      <c r="I1123" s="147"/>
    </row>
    <row r="1124" customFormat="false" ht="12.75" hidden="false" customHeight="false" outlineLevel="0" collapsed="false">
      <c r="I1124" s="147"/>
    </row>
    <row r="1125" customFormat="false" ht="12.75" hidden="false" customHeight="false" outlineLevel="0" collapsed="false">
      <c r="I1125" s="147"/>
    </row>
    <row r="1126" customFormat="false" ht="12.75" hidden="false" customHeight="false" outlineLevel="0" collapsed="false">
      <c r="I1126" s="147"/>
    </row>
    <row r="1127" customFormat="false" ht="12.75" hidden="false" customHeight="false" outlineLevel="0" collapsed="false">
      <c r="I1127" s="147"/>
    </row>
    <row r="1128" customFormat="false" ht="12.75" hidden="false" customHeight="false" outlineLevel="0" collapsed="false">
      <c r="I1128" s="147"/>
    </row>
    <row r="1129" customFormat="false" ht="12.75" hidden="false" customHeight="false" outlineLevel="0" collapsed="false">
      <c r="I1129" s="147"/>
    </row>
    <row r="1130" customFormat="false" ht="12.75" hidden="false" customHeight="false" outlineLevel="0" collapsed="false">
      <c r="I1130" s="147"/>
    </row>
    <row r="1131" customFormat="false" ht="12.75" hidden="false" customHeight="false" outlineLevel="0" collapsed="false">
      <c r="I1131" s="147"/>
    </row>
    <row r="1132" customFormat="false" ht="12.75" hidden="false" customHeight="false" outlineLevel="0" collapsed="false">
      <c r="I1132" s="147"/>
    </row>
    <row r="1133" customFormat="false" ht="12.75" hidden="false" customHeight="false" outlineLevel="0" collapsed="false">
      <c r="I1133" s="147"/>
    </row>
    <row r="1134" customFormat="false" ht="12.75" hidden="false" customHeight="false" outlineLevel="0" collapsed="false">
      <c r="I1134" s="147"/>
    </row>
    <row r="1135" customFormat="false" ht="12.75" hidden="false" customHeight="false" outlineLevel="0" collapsed="false">
      <c r="I1135" s="147"/>
    </row>
    <row r="1136" customFormat="false" ht="12.75" hidden="false" customHeight="false" outlineLevel="0" collapsed="false">
      <c r="I1136" s="147"/>
    </row>
    <row r="1137" customFormat="false" ht="12.75" hidden="false" customHeight="false" outlineLevel="0" collapsed="false">
      <c r="I1137" s="147"/>
    </row>
    <row r="1138" customFormat="false" ht="12.75" hidden="false" customHeight="false" outlineLevel="0" collapsed="false">
      <c r="I1138" s="147"/>
    </row>
    <row r="1139" customFormat="false" ht="12.75" hidden="false" customHeight="false" outlineLevel="0" collapsed="false">
      <c r="I1139" s="147"/>
    </row>
    <row r="1140" customFormat="false" ht="12.75" hidden="false" customHeight="false" outlineLevel="0" collapsed="false">
      <c r="I1140" s="147"/>
    </row>
    <row r="1141" customFormat="false" ht="12.75" hidden="false" customHeight="false" outlineLevel="0" collapsed="false">
      <c r="I1141" s="147"/>
    </row>
    <row r="1142" customFormat="false" ht="12.75" hidden="false" customHeight="false" outlineLevel="0" collapsed="false">
      <c r="I1142" s="147"/>
    </row>
    <row r="1143" customFormat="false" ht="12.75" hidden="false" customHeight="false" outlineLevel="0" collapsed="false">
      <c r="I1143" s="147"/>
    </row>
    <row r="1144" customFormat="false" ht="12.75" hidden="false" customHeight="false" outlineLevel="0" collapsed="false">
      <c r="I1144" s="147"/>
    </row>
    <row r="1145" customFormat="false" ht="12.75" hidden="false" customHeight="false" outlineLevel="0" collapsed="false">
      <c r="I1145" s="147"/>
    </row>
    <row r="1146" customFormat="false" ht="12.75" hidden="false" customHeight="false" outlineLevel="0" collapsed="false">
      <c r="I1146" s="147"/>
    </row>
    <row r="1147" customFormat="false" ht="12.75" hidden="false" customHeight="false" outlineLevel="0" collapsed="false">
      <c r="I1147" s="147"/>
    </row>
    <row r="1148" customFormat="false" ht="12.75" hidden="false" customHeight="false" outlineLevel="0" collapsed="false">
      <c r="I1148" s="147"/>
    </row>
    <row r="1149" customFormat="false" ht="12.75" hidden="false" customHeight="false" outlineLevel="0" collapsed="false">
      <c r="I1149" s="147"/>
    </row>
    <row r="1150" customFormat="false" ht="12.75" hidden="false" customHeight="false" outlineLevel="0" collapsed="false">
      <c r="I1150" s="147"/>
    </row>
    <row r="1151" customFormat="false" ht="12.75" hidden="false" customHeight="false" outlineLevel="0" collapsed="false">
      <c r="I1151" s="147"/>
    </row>
    <row r="1152" customFormat="false" ht="12.75" hidden="false" customHeight="false" outlineLevel="0" collapsed="false">
      <c r="I1152" s="147"/>
    </row>
    <row r="1153" customFormat="false" ht="12.75" hidden="false" customHeight="false" outlineLevel="0" collapsed="false">
      <c r="I1153" s="147"/>
    </row>
    <row r="1154" customFormat="false" ht="12.75" hidden="false" customHeight="false" outlineLevel="0" collapsed="false">
      <c r="I1154" s="147"/>
    </row>
    <row r="1155" customFormat="false" ht="12.75" hidden="false" customHeight="false" outlineLevel="0" collapsed="false">
      <c r="I1155" s="147"/>
    </row>
    <row r="1156" customFormat="false" ht="12.75" hidden="false" customHeight="false" outlineLevel="0" collapsed="false">
      <c r="I1156" s="147"/>
    </row>
    <row r="1157" customFormat="false" ht="12.75" hidden="false" customHeight="false" outlineLevel="0" collapsed="false">
      <c r="I1157" s="147"/>
    </row>
    <row r="1158" customFormat="false" ht="12.75" hidden="false" customHeight="false" outlineLevel="0" collapsed="false">
      <c r="I1158" s="147"/>
    </row>
    <row r="1159" customFormat="false" ht="12.75" hidden="false" customHeight="false" outlineLevel="0" collapsed="false">
      <c r="I1159" s="147"/>
    </row>
    <row r="1160" customFormat="false" ht="12.75" hidden="false" customHeight="false" outlineLevel="0" collapsed="false">
      <c r="I1160" s="147"/>
    </row>
    <row r="1161" customFormat="false" ht="12.75" hidden="false" customHeight="false" outlineLevel="0" collapsed="false">
      <c r="I1161" s="147"/>
    </row>
    <row r="1162" customFormat="false" ht="12.75" hidden="false" customHeight="false" outlineLevel="0" collapsed="false">
      <c r="I1162" s="147"/>
    </row>
    <row r="1163" customFormat="false" ht="12.75" hidden="false" customHeight="false" outlineLevel="0" collapsed="false">
      <c r="I1163" s="147"/>
    </row>
    <row r="1164" customFormat="false" ht="12.75" hidden="false" customHeight="false" outlineLevel="0" collapsed="false">
      <c r="I1164" s="147"/>
    </row>
    <row r="1165" customFormat="false" ht="12.75" hidden="false" customHeight="false" outlineLevel="0" collapsed="false">
      <c r="I1165" s="147"/>
    </row>
    <row r="1166" customFormat="false" ht="12.75" hidden="false" customHeight="false" outlineLevel="0" collapsed="false">
      <c r="I1166" s="147"/>
    </row>
    <row r="1167" customFormat="false" ht="12.75" hidden="false" customHeight="false" outlineLevel="0" collapsed="false">
      <c r="I1167" s="147"/>
    </row>
    <row r="1168" customFormat="false" ht="12.75" hidden="false" customHeight="false" outlineLevel="0" collapsed="false">
      <c r="I1168" s="147"/>
    </row>
    <row r="1169" customFormat="false" ht="12.75" hidden="false" customHeight="false" outlineLevel="0" collapsed="false">
      <c r="I1169" s="147"/>
    </row>
    <row r="1170" customFormat="false" ht="12.75" hidden="false" customHeight="false" outlineLevel="0" collapsed="false">
      <c r="I1170" s="147"/>
    </row>
    <row r="1171" customFormat="false" ht="12.75" hidden="false" customHeight="false" outlineLevel="0" collapsed="false">
      <c r="I1171" s="147"/>
    </row>
    <row r="1172" customFormat="false" ht="12.75" hidden="false" customHeight="false" outlineLevel="0" collapsed="false">
      <c r="I1172" s="147"/>
    </row>
    <row r="1173" customFormat="false" ht="12.75" hidden="false" customHeight="false" outlineLevel="0" collapsed="false">
      <c r="I1173" s="147"/>
    </row>
    <row r="1174" customFormat="false" ht="12.75" hidden="false" customHeight="false" outlineLevel="0" collapsed="false">
      <c r="I1174" s="147"/>
    </row>
    <row r="1175" customFormat="false" ht="12.75" hidden="false" customHeight="false" outlineLevel="0" collapsed="false">
      <c r="I1175" s="147"/>
    </row>
    <row r="1176" customFormat="false" ht="12.75" hidden="false" customHeight="false" outlineLevel="0" collapsed="false">
      <c r="I1176" s="147"/>
    </row>
    <row r="1177" customFormat="false" ht="12.75" hidden="false" customHeight="false" outlineLevel="0" collapsed="false">
      <c r="I1177" s="147"/>
    </row>
    <row r="1178" customFormat="false" ht="12.75" hidden="false" customHeight="false" outlineLevel="0" collapsed="false">
      <c r="I1178" s="147"/>
    </row>
    <row r="1179" customFormat="false" ht="12.75" hidden="false" customHeight="false" outlineLevel="0" collapsed="false">
      <c r="I1179" s="147"/>
    </row>
    <row r="1180" customFormat="false" ht="12.75" hidden="false" customHeight="false" outlineLevel="0" collapsed="false">
      <c r="I1180" s="147"/>
    </row>
    <row r="1181" customFormat="false" ht="12.75" hidden="false" customHeight="false" outlineLevel="0" collapsed="false">
      <c r="I1181" s="147"/>
    </row>
    <row r="1182" customFormat="false" ht="12.75" hidden="false" customHeight="false" outlineLevel="0" collapsed="false">
      <c r="I1182" s="147"/>
    </row>
    <row r="1183" customFormat="false" ht="12.75" hidden="false" customHeight="false" outlineLevel="0" collapsed="false">
      <c r="I1183" s="147"/>
    </row>
    <row r="1184" customFormat="false" ht="12.75" hidden="false" customHeight="false" outlineLevel="0" collapsed="false">
      <c r="I1184" s="147"/>
    </row>
    <row r="1185" customFormat="false" ht="12.75" hidden="false" customHeight="false" outlineLevel="0" collapsed="false">
      <c r="I1185" s="147"/>
    </row>
    <row r="1186" customFormat="false" ht="12.75" hidden="false" customHeight="false" outlineLevel="0" collapsed="false">
      <c r="I1186" s="147"/>
    </row>
    <row r="1187" customFormat="false" ht="12.75" hidden="false" customHeight="false" outlineLevel="0" collapsed="false">
      <c r="I1187" s="147"/>
    </row>
    <row r="1188" customFormat="false" ht="12.75" hidden="false" customHeight="false" outlineLevel="0" collapsed="false">
      <c r="I1188" s="147"/>
    </row>
    <row r="1189" customFormat="false" ht="12.75" hidden="false" customHeight="false" outlineLevel="0" collapsed="false">
      <c r="I1189" s="147"/>
    </row>
    <row r="1190" customFormat="false" ht="12.75" hidden="false" customHeight="false" outlineLevel="0" collapsed="false">
      <c r="I1190" s="147"/>
    </row>
    <row r="1191" customFormat="false" ht="12.75" hidden="false" customHeight="false" outlineLevel="0" collapsed="false">
      <c r="I1191" s="147"/>
    </row>
    <row r="1192" customFormat="false" ht="12.75" hidden="false" customHeight="false" outlineLevel="0" collapsed="false">
      <c r="I1192" s="147"/>
    </row>
    <row r="1193" customFormat="false" ht="12.75" hidden="false" customHeight="false" outlineLevel="0" collapsed="false">
      <c r="I1193" s="147"/>
    </row>
    <row r="1194" customFormat="false" ht="12.75" hidden="false" customHeight="false" outlineLevel="0" collapsed="false">
      <c r="I1194" s="147"/>
    </row>
    <row r="1195" customFormat="false" ht="12.75" hidden="false" customHeight="false" outlineLevel="0" collapsed="false">
      <c r="I1195" s="147"/>
    </row>
    <row r="1196" customFormat="false" ht="12.75" hidden="false" customHeight="false" outlineLevel="0" collapsed="false">
      <c r="I1196" s="147"/>
    </row>
    <row r="1197" customFormat="false" ht="12.75" hidden="false" customHeight="false" outlineLevel="0" collapsed="false">
      <c r="I1197" s="147"/>
    </row>
    <row r="1344" customFormat="false" ht="1.5" hidden="false" customHeight="true" outlineLevel="0" collapsed="false"/>
  </sheetData>
  <mergeCells count="2">
    <mergeCell ref="H13:M13"/>
    <mergeCell ref="AL14:AN14"/>
  </mergeCells>
  <dataValidations count="8">
    <dataValidation allowBlank="true" errorStyle="stop" operator="between" showDropDown="false" showErrorMessage="true" showInputMessage="false" sqref="E10:F10" type="whole">
      <formula1>1</formula1>
      <formula2>10</formula2>
    </dataValidation>
    <dataValidation allowBlank="true" errorStyle="stop" operator="between" showDropDown="false" showErrorMessage="true" showInputMessage="false" sqref="C17:C33" type="list">
      <formula1>$B$71:$B$800</formula1>
      <formula2>0</formula2>
    </dataValidation>
    <dataValidation allowBlank="true" error="Only Appoved Names&#10;Can Be used" errorStyle="stop" operator="between" showDropDown="false" showErrorMessage="true" showInputMessage="false" sqref="B8" type="list">
      <formula1>$A$71:$A$400</formula1>
      <formula2>0</formula2>
    </dataValidation>
    <dataValidation allowBlank="true" error="Only Appoved Names&#10;Can Be Used" errorStyle="stop" operator="between" showDropDown="false" showErrorMessage="true" showInputMessage="false" sqref="E17:E33" type="list">
      <formula1>$A$71:$A$311</formula1>
      <formula2>0</formula2>
    </dataValidation>
    <dataValidation allowBlank="true" error="You Must Enter One of the Following&#10;ROS, NYC, LI, HQ, PJM, OH, NE" errorStyle="stop" errorTitle="Locational Input Error" operator="between" showDropDown="false" showErrorMessage="true" showInputMessage="false" sqref="D17:D33" type="list">
      <formula1>$D$71:$D$77</formula1>
      <formula2>0</formula2>
    </dataValidation>
    <dataValidation allowBlank="true" errorStyle="stop" operator="between" showDropDown="false" showErrorMessage="true" showInputMessage="false" sqref="B12" type="list">
      <formula1>$E$71:$E$72</formula1>
      <formula2>0</formula2>
    </dataValidation>
    <dataValidation allowBlank="true" error="Select from List, or enter Sold or Purchased" errorStyle="stop" operator="between" showDropDown="false" showErrorMessage="true" showInputMessage="false" sqref="G17:G33" type="list">
      <formula1>$G$71:$G$72</formula1>
      <formula2>0</formula2>
    </dataValidation>
    <dataValidation allowBlank="true" errorStyle="stop" operator="between" showDropDown="false" showErrorMessage="true" showInputMessage="false" sqref="F17:F33" type="list">
      <formula1>$G$74:$G$75</formula1>
      <formula2>0</formula2>
    </dataValidation>
  </dataValidations>
  <printOptions headings="false" gridLines="false" gridLinesSet="true" horizontalCentered="true" verticalCentered="true"/>
  <pageMargins left="0.5" right="0.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628"/>
  <sheetViews>
    <sheetView showFormulas="false" showGridLines="true" showRowColHeaders="true" showZeros="true" rightToLeft="false" tabSelected="false" showOutlineSymbols="false" defaultGridColor="true" view="normal" topLeftCell="A1" colorId="64" zoomScale="100" zoomScaleNormal="100" zoomScalePageLayoutView="100" workbookViewId="0">
      <selection pane="topLeft" activeCell="E3" activeCellId="0" sqref="E3:F627"/>
    </sheetView>
  </sheetViews>
  <sheetFormatPr defaultColWidth="9.13671875" defaultRowHeight="12.75" customHeight="true" zeroHeight="false" outlineLevelRow="0" outlineLevelCol="0"/>
  <cols>
    <col collapsed="false" customWidth="true" hidden="false" outlineLevel="0" max="1" min="1" style="148" width="10.85"/>
    <col collapsed="false" customWidth="true" hidden="false" outlineLevel="0" max="2" min="2" style="148" width="54.41"/>
    <col collapsed="false" customWidth="true" hidden="true" outlineLevel="0" max="3" min="3" style="148" width="10.41"/>
    <col collapsed="false" customWidth="false" hidden="false" outlineLevel="0" max="4" min="4" style="148" width="9.14"/>
    <col collapsed="false" customWidth="true" hidden="false" outlineLevel="0" max="5" min="5" style="149" width="12.99"/>
    <col collapsed="false" customWidth="true" hidden="false" outlineLevel="0" max="6" min="6" style="148" width="28.28"/>
    <col collapsed="false" customWidth="true" hidden="false" outlineLevel="0" max="7" min="7" style="150" width="12.14"/>
    <col collapsed="false" customWidth="false" hidden="false" outlineLevel="0" max="257" min="8" style="148" width="9.14"/>
  </cols>
  <sheetData>
    <row r="2" customFormat="false" ht="12.75" hidden="false" customHeight="false" outlineLevel="0" collapsed="false">
      <c r="A2" s="148" t="s">
        <v>127</v>
      </c>
      <c r="B2" s="148" t="s">
        <v>915</v>
      </c>
      <c r="C2" s="148" t="s">
        <v>127</v>
      </c>
      <c r="E2" s="149" t="s">
        <v>916</v>
      </c>
    </row>
    <row r="3" customFormat="false" ht="12.75" hidden="false" customHeight="false" outlineLevel="0" collapsed="false">
      <c r="A3" s="148" t="s">
        <v>131</v>
      </c>
      <c r="B3" s="148" t="s">
        <v>917</v>
      </c>
      <c r="C3" s="148" t="s">
        <v>131</v>
      </c>
      <c r="E3" s="151" t="n">
        <v>1</v>
      </c>
      <c r="F3" s="148" t="s">
        <v>132</v>
      </c>
      <c r="G3" s="152"/>
      <c r="H3" s="152"/>
    </row>
    <row r="4" customFormat="false" ht="12.75" hidden="false" customHeight="false" outlineLevel="0" collapsed="false">
      <c r="A4" s="148" t="s">
        <v>133</v>
      </c>
      <c r="B4" s="148" t="s">
        <v>918</v>
      </c>
      <c r="C4" s="148" t="s">
        <v>133</v>
      </c>
      <c r="E4" s="151" t="n">
        <v>2</v>
      </c>
      <c r="F4" s="148" t="s">
        <v>134</v>
      </c>
      <c r="G4" s="153"/>
      <c r="H4" s="153"/>
    </row>
    <row r="5" customFormat="false" ht="12.75" hidden="false" customHeight="false" outlineLevel="0" collapsed="false">
      <c r="A5" s="148" t="s">
        <v>137</v>
      </c>
      <c r="B5" s="148" t="s">
        <v>919</v>
      </c>
      <c r="C5" s="148" t="s">
        <v>137</v>
      </c>
      <c r="E5" s="151" t="n">
        <v>3</v>
      </c>
      <c r="F5" s="148" t="s">
        <v>138</v>
      </c>
      <c r="G5" s="153"/>
      <c r="H5" s="153"/>
    </row>
    <row r="6" customFormat="false" ht="12.75" hidden="false" customHeight="false" outlineLevel="0" collapsed="false">
      <c r="A6" s="148" t="s">
        <v>140</v>
      </c>
      <c r="B6" s="148" t="s">
        <v>920</v>
      </c>
      <c r="C6" s="148" t="s">
        <v>140</v>
      </c>
      <c r="E6" s="151" t="n">
        <v>4</v>
      </c>
      <c r="F6" s="148" t="s">
        <v>141</v>
      </c>
      <c r="G6" s="153"/>
      <c r="H6" s="153"/>
    </row>
    <row r="7" customFormat="false" ht="12.75" hidden="false" customHeight="false" outlineLevel="0" collapsed="false">
      <c r="A7" s="148" t="s">
        <v>144</v>
      </c>
      <c r="B7" s="148" t="s">
        <v>921</v>
      </c>
      <c r="C7" s="148" t="s">
        <v>144</v>
      </c>
      <c r="E7" s="151" t="n">
        <v>5</v>
      </c>
      <c r="F7" s="148" t="s">
        <v>145</v>
      </c>
      <c r="G7" s="153"/>
      <c r="H7" s="153"/>
    </row>
    <row r="8" customFormat="false" ht="12.75" hidden="false" customHeight="false" outlineLevel="0" collapsed="false">
      <c r="A8" s="148" t="s">
        <v>148</v>
      </c>
      <c r="B8" s="148" t="s">
        <v>922</v>
      </c>
      <c r="C8" s="148" t="s">
        <v>148</v>
      </c>
      <c r="E8" s="151" t="n">
        <v>6</v>
      </c>
      <c r="F8" s="148" t="s">
        <v>149</v>
      </c>
      <c r="G8" s="153"/>
      <c r="H8" s="153"/>
    </row>
    <row r="9" customFormat="false" ht="12.75" hidden="false" customHeight="false" outlineLevel="0" collapsed="false">
      <c r="A9" s="148" t="s">
        <v>151</v>
      </c>
      <c r="B9" s="148" t="s">
        <v>923</v>
      </c>
      <c r="C9" s="148" t="s">
        <v>151</v>
      </c>
      <c r="E9" s="151" t="n">
        <v>7</v>
      </c>
      <c r="F9" s="148" t="s">
        <v>152</v>
      </c>
      <c r="G9" s="153"/>
      <c r="H9" s="153"/>
    </row>
    <row r="10" customFormat="false" ht="12.75" hidden="false" customHeight="false" outlineLevel="0" collapsed="false">
      <c r="A10" s="148" t="s">
        <v>154</v>
      </c>
      <c r="B10" s="148" t="s">
        <v>924</v>
      </c>
      <c r="C10" s="148" t="s">
        <v>154</v>
      </c>
      <c r="E10" s="151" t="n">
        <v>8</v>
      </c>
      <c r="F10" s="148" t="s">
        <v>155</v>
      </c>
      <c r="G10" s="153"/>
      <c r="H10" s="153"/>
    </row>
    <row r="11" customFormat="false" ht="12.75" hidden="false" customHeight="false" outlineLevel="0" collapsed="false">
      <c r="A11" s="148" t="s">
        <v>156</v>
      </c>
      <c r="B11" s="148" t="s">
        <v>925</v>
      </c>
      <c r="C11" s="148" t="s">
        <v>156</v>
      </c>
      <c r="E11" s="151" t="n">
        <v>9</v>
      </c>
      <c r="F11" s="148" t="s">
        <v>157</v>
      </c>
      <c r="G11" s="153"/>
      <c r="H11" s="153"/>
    </row>
    <row r="12" customFormat="false" ht="12.75" hidden="false" customHeight="false" outlineLevel="0" collapsed="false">
      <c r="A12" s="148" t="s">
        <v>158</v>
      </c>
      <c r="B12" s="148" t="s">
        <v>926</v>
      </c>
      <c r="C12" s="148" t="s">
        <v>158</v>
      </c>
      <c r="E12" s="151" t="n">
        <v>10</v>
      </c>
      <c r="F12" s="148" t="s">
        <v>159</v>
      </c>
      <c r="G12" s="153"/>
      <c r="H12" s="153"/>
    </row>
    <row r="13" customFormat="false" ht="12.75" hidden="false" customHeight="false" outlineLevel="0" collapsed="false">
      <c r="A13" s="148" t="s">
        <v>160</v>
      </c>
      <c r="B13" s="148" t="s">
        <v>927</v>
      </c>
      <c r="C13" s="148" t="s">
        <v>160</v>
      </c>
      <c r="E13" s="151" t="n">
        <v>11</v>
      </c>
      <c r="F13" s="148" t="s">
        <v>161</v>
      </c>
      <c r="G13" s="153"/>
      <c r="H13" s="153"/>
    </row>
    <row r="14" customFormat="false" ht="12.75" hidden="false" customHeight="false" outlineLevel="0" collapsed="false">
      <c r="A14" s="148" t="s">
        <v>162</v>
      </c>
      <c r="B14" s="148" t="s">
        <v>928</v>
      </c>
      <c r="C14" s="148" t="s">
        <v>162</v>
      </c>
      <c r="E14" s="151" t="n">
        <v>12</v>
      </c>
      <c r="F14" s="148" t="s">
        <v>163</v>
      </c>
      <c r="G14" s="153"/>
      <c r="H14" s="153"/>
    </row>
    <row r="15" customFormat="false" ht="12.75" hidden="false" customHeight="false" outlineLevel="0" collapsed="false">
      <c r="A15" s="148" t="s">
        <v>164</v>
      </c>
      <c r="B15" s="148" t="s">
        <v>929</v>
      </c>
      <c r="C15" s="148" t="s">
        <v>164</v>
      </c>
      <c r="E15" s="151" t="n">
        <v>13</v>
      </c>
      <c r="F15" s="148" t="s">
        <v>165</v>
      </c>
      <c r="G15" s="153"/>
      <c r="H15" s="153"/>
    </row>
    <row r="16" customFormat="false" ht="12.75" hidden="false" customHeight="false" outlineLevel="0" collapsed="false">
      <c r="A16" s="148" t="s">
        <v>166</v>
      </c>
      <c r="B16" s="148" t="s">
        <v>930</v>
      </c>
      <c r="C16" s="148" t="s">
        <v>166</v>
      </c>
      <c r="E16" s="151" t="n">
        <v>14</v>
      </c>
      <c r="F16" s="148" t="s">
        <v>167</v>
      </c>
      <c r="G16" s="153"/>
      <c r="H16" s="153"/>
    </row>
    <row r="17" customFormat="false" ht="12.75" hidden="false" customHeight="false" outlineLevel="0" collapsed="false">
      <c r="A17" s="148" t="s">
        <v>168</v>
      </c>
      <c r="B17" s="153" t="s">
        <v>931</v>
      </c>
      <c r="C17" s="148" t="s">
        <v>172</v>
      </c>
      <c r="E17" s="151" t="n">
        <v>15</v>
      </c>
      <c r="F17" s="148" t="s">
        <v>169</v>
      </c>
      <c r="G17" s="153"/>
      <c r="H17" s="153"/>
    </row>
    <row r="18" customFormat="false" ht="12.75" hidden="false" customHeight="false" outlineLevel="0" collapsed="false">
      <c r="A18" s="148" t="s">
        <v>170</v>
      </c>
      <c r="B18" s="148" t="s">
        <v>170</v>
      </c>
      <c r="C18" s="148" t="s">
        <v>174</v>
      </c>
      <c r="E18" s="151" t="n">
        <v>16</v>
      </c>
      <c r="F18" s="148" t="s">
        <v>171</v>
      </c>
      <c r="G18" s="153"/>
      <c r="H18" s="153"/>
    </row>
    <row r="19" customFormat="false" ht="12.75" hidden="false" customHeight="false" outlineLevel="0" collapsed="false">
      <c r="A19" s="148" t="s">
        <v>172</v>
      </c>
      <c r="B19" s="148" t="s">
        <v>932</v>
      </c>
      <c r="C19" s="148" t="s">
        <v>176</v>
      </c>
      <c r="E19" s="151" t="n">
        <v>17</v>
      </c>
      <c r="F19" s="148" t="s">
        <v>173</v>
      </c>
      <c r="G19" s="153"/>
      <c r="H19" s="153"/>
    </row>
    <row r="20" customFormat="false" ht="12.75" hidden="false" customHeight="false" outlineLevel="0" collapsed="false">
      <c r="A20" s="148" t="s">
        <v>174</v>
      </c>
      <c r="B20" s="148" t="s">
        <v>933</v>
      </c>
      <c r="C20" s="148" t="s">
        <v>178</v>
      </c>
      <c r="E20" s="151" t="n">
        <v>18</v>
      </c>
      <c r="F20" s="148" t="s">
        <v>175</v>
      </c>
      <c r="G20" s="153"/>
      <c r="H20" s="153"/>
    </row>
    <row r="21" customFormat="false" ht="12.75" hidden="false" customHeight="false" outlineLevel="0" collapsed="false">
      <c r="A21" s="148" t="s">
        <v>176</v>
      </c>
      <c r="B21" s="148" t="s">
        <v>934</v>
      </c>
      <c r="C21" s="148" t="s">
        <v>180</v>
      </c>
      <c r="E21" s="151" t="n">
        <v>19</v>
      </c>
      <c r="F21" s="148" t="s">
        <v>177</v>
      </c>
      <c r="G21" s="153"/>
      <c r="H21" s="153"/>
    </row>
    <row r="22" customFormat="false" ht="12.75" hidden="false" customHeight="false" outlineLevel="0" collapsed="false">
      <c r="A22" s="148" t="s">
        <v>178</v>
      </c>
      <c r="B22" s="148" t="s">
        <v>935</v>
      </c>
      <c r="C22" s="148" t="s">
        <v>182</v>
      </c>
      <c r="E22" s="151" t="n">
        <v>20</v>
      </c>
      <c r="F22" s="148" t="s">
        <v>179</v>
      </c>
      <c r="G22" s="153"/>
      <c r="H22" s="153"/>
    </row>
    <row r="23" customFormat="false" ht="12.75" hidden="false" customHeight="false" outlineLevel="0" collapsed="false">
      <c r="A23" s="148" t="s">
        <v>180</v>
      </c>
      <c r="B23" s="148" t="s">
        <v>936</v>
      </c>
      <c r="C23" s="148" t="s">
        <v>184</v>
      </c>
      <c r="E23" s="151" t="n">
        <v>21</v>
      </c>
      <c r="F23" s="148" t="s">
        <v>181</v>
      </c>
      <c r="G23" s="153"/>
      <c r="H23" s="153"/>
    </row>
    <row r="24" customFormat="false" ht="12.75" hidden="false" customHeight="false" outlineLevel="0" collapsed="false">
      <c r="A24" s="148" t="s">
        <v>182</v>
      </c>
      <c r="B24" s="148" t="s">
        <v>937</v>
      </c>
      <c r="C24" s="148" t="s">
        <v>186</v>
      </c>
      <c r="E24" s="151" t="n">
        <v>22</v>
      </c>
      <c r="F24" s="148" t="s">
        <v>183</v>
      </c>
      <c r="G24" s="153"/>
      <c r="H24" s="153"/>
    </row>
    <row r="25" customFormat="false" ht="12.75" hidden="false" customHeight="false" outlineLevel="0" collapsed="false">
      <c r="A25" s="148" t="s">
        <v>184</v>
      </c>
      <c r="B25" s="148" t="s">
        <v>938</v>
      </c>
      <c r="C25" s="148" t="s">
        <v>187</v>
      </c>
      <c r="E25" s="151" t="n">
        <v>23</v>
      </c>
      <c r="F25" s="148" t="s">
        <v>185</v>
      </c>
      <c r="G25" s="153"/>
      <c r="H25" s="153"/>
    </row>
    <row r="26" customFormat="false" ht="12.75" hidden="false" customHeight="false" outlineLevel="0" collapsed="false">
      <c r="A26" s="148" t="s">
        <v>186</v>
      </c>
      <c r="B26" s="148" t="s">
        <v>939</v>
      </c>
      <c r="C26" s="148" t="s">
        <v>189</v>
      </c>
      <c r="E26" s="151" t="n">
        <v>24</v>
      </c>
      <c r="F26" s="148" t="s">
        <v>111</v>
      </c>
      <c r="G26" s="153"/>
      <c r="H26" s="153"/>
    </row>
    <row r="27" customFormat="false" ht="12.75" hidden="false" customHeight="false" outlineLevel="0" collapsed="false">
      <c r="A27" s="148" t="s">
        <v>187</v>
      </c>
      <c r="B27" s="148" t="s">
        <v>940</v>
      </c>
      <c r="C27" s="148" t="s">
        <v>191</v>
      </c>
      <c r="E27" s="151" t="n">
        <v>25</v>
      </c>
      <c r="F27" s="148" t="s">
        <v>188</v>
      </c>
      <c r="G27" s="153"/>
      <c r="H27" s="153"/>
    </row>
    <row r="28" customFormat="false" ht="12.75" hidden="false" customHeight="false" outlineLevel="0" collapsed="false">
      <c r="A28" s="148" t="s">
        <v>189</v>
      </c>
      <c r="B28" s="148" t="s">
        <v>941</v>
      </c>
      <c r="C28" s="148" t="s">
        <v>193</v>
      </c>
      <c r="E28" s="151" t="n">
        <v>26</v>
      </c>
      <c r="F28" s="148" t="s">
        <v>190</v>
      </c>
      <c r="G28" s="153"/>
      <c r="H28" s="153"/>
    </row>
    <row r="29" customFormat="false" ht="12.75" hidden="false" customHeight="false" outlineLevel="0" collapsed="false">
      <c r="A29" s="148" t="s">
        <v>191</v>
      </c>
      <c r="B29" s="148" t="s">
        <v>942</v>
      </c>
      <c r="C29" s="148" t="s">
        <v>195</v>
      </c>
      <c r="E29" s="151" t="n">
        <v>27</v>
      </c>
      <c r="F29" s="148" t="s">
        <v>192</v>
      </c>
      <c r="G29" s="153"/>
      <c r="H29" s="153"/>
    </row>
    <row r="30" customFormat="false" ht="12.75" hidden="false" customHeight="false" outlineLevel="0" collapsed="false">
      <c r="A30" s="148" t="s">
        <v>193</v>
      </c>
      <c r="B30" s="148" t="s">
        <v>943</v>
      </c>
      <c r="C30" s="148" t="s">
        <v>197</v>
      </c>
      <c r="E30" s="151" t="n">
        <v>28</v>
      </c>
      <c r="F30" s="148" t="s">
        <v>194</v>
      </c>
      <c r="G30" s="153"/>
      <c r="H30" s="153"/>
    </row>
    <row r="31" customFormat="false" ht="12.75" hidden="false" customHeight="false" outlineLevel="0" collapsed="false">
      <c r="A31" s="148" t="s">
        <v>195</v>
      </c>
      <c r="B31" s="148" t="s">
        <v>944</v>
      </c>
      <c r="C31" s="148" t="s">
        <v>199</v>
      </c>
      <c r="E31" s="151" t="n">
        <v>29</v>
      </c>
      <c r="F31" s="148" t="s">
        <v>196</v>
      </c>
      <c r="G31" s="153"/>
      <c r="H31" s="153"/>
    </row>
    <row r="32" customFormat="false" ht="12.75" hidden="false" customHeight="false" outlineLevel="0" collapsed="false">
      <c r="A32" s="148" t="s">
        <v>197</v>
      </c>
      <c r="B32" s="148" t="s">
        <v>945</v>
      </c>
      <c r="C32" s="148" t="s">
        <v>203</v>
      </c>
      <c r="E32" s="151" t="n">
        <v>30</v>
      </c>
      <c r="F32" s="148" t="s">
        <v>198</v>
      </c>
      <c r="G32" s="153"/>
      <c r="H32" s="153"/>
    </row>
    <row r="33" customFormat="false" ht="12.75" hidden="false" customHeight="false" outlineLevel="0" collapsed="false">
      <c r="A33" s="148" t="s">
        <v>199</v>
      </c>
      <c r="B33" s="148" t="s">
        <v>946</v>
      </c>
      <c r="C33" s="148" t="s">
        <v>205</v>
      </c>
      <c r="E33" s="151" t="n">
        <v>31</v>
      </c>
      <c r="F33" s="148" t="s">
        <v>200</v>
      </c>
      <c r="G33" s="153"/>
      <c r="H33" s="153"/>
    </row>
    <row r="34" customFormat="false" ht="12.75" hidden="false" customHeight="false" outlineLevel="0" collapsed="false">
      <c r="A34" s="148" t="s">
        <v>201</v>
      </c>
      <c r="B34" s="148" t="s">
        <v>947</v>
      </c>
      <c r="C34" s="148" t="s">
        <v>207</v>
      </c>
      <c r="E34" s="151" t="n">
        <v>32</v>
      </c>
      <c r="F34" s="148" t="s">
        <v>202</v>
      </c>
      <c r="G34" s="153"/>
      <c r="H34" s="153"/>
    </row>
    <row r="35" customFormat="false" ht="12.75" hidden="false" customHeight="false" outlineLevel="0" collapsed="false">
      <c r="A35" s="148" t="s">
        <v>203</v>
      </c>
      <c r="B35" s="148" t="s">
        <v>948</v>
      </c>
      <c r="C35" s="148" t="s">
        <v>209</v>
      </c>
      <c r="E35" s="151" t="n">
        <v>33</v>
      </c>
      <c r="F35" s="148" t="s">
        <v>204</v>
      </c>
      <c r="G35" s="153"/>
      <c r="H35" s="153"/>
    </row>
    <row r="36" customFormat="false" ht="12.75" hidden="false" customHeight="false" outlineLevel="0" collapsed="false">
      <c r="A36" s="148" t="s">
        <v>205</v>
      </c>
      <c r="B36" s="148" t="s">
        <v>949</v>
      </c>
      <c r="C36" s="148" t="s">
        <v>211</v>
      </c>
      <c r="E36" s="151" t="n">
        <v>34</v>
      </c>
      <c r="F36" s="148" t="s">
        <v>206</v>
      </c>
      <c r="G36" s="153"/>
      <c r="H36" s="153"/>
    </row>
    <row r="37" customFormat="false" ht="12.75" hidden="false" customHeight="false" outlineLevel="0" collapsed="false">
      <c r="A37" s="148" t="s">
        <v>207</v>
      </c>
      <c r="B37" s="148" t="s">
        <v>950</v>
      </c>
      <c r="C37" s="148" t="s">
        <v>213</v>
      </c>
      <c r="E37" s="151" t="n">
        <v>35</v>
      </c>
      <c r="F37" s="148" t="s">
        <v>208</v>
      </c>
      <c r="G37" s="153"/>
      <c r="H37" s="153"/>
    </row>
    <row r="38" customFormat="false" ht="12.75" hidden="false" customHeight="false" outlineLevel="0" collapsed="false">
      <c r="A38" s="148" t="s">
        <v>209</v>
      </c>
      <c r="B38" s="148" t="s">
        <v>951</v>
      </c>
      <c r="C38" s="148" t="s">
        <v>215</v>
      </c>
      <c r="E38" s="151" t="n">
        <v>36</v>
      </c>
      <c r="F38" s="148" t="s">
        <v>210</v>
      </c>
      <c r="G38" s="153"/>
      <c r="H38" s="153"/>
    </row>
    <row r="39" customFormat="false" ht="12.75" hidden="false" customHeight="false" outlineLevel="0" collapsed="false">
      <c r="A39" s="148" t="s">
        <v>211</v>
      </c>
      <c r="B39" s="148" t="s">
        <v>952</v>
      </c>
      <c r="C39" s="148" t="s">
        <v>217</v>
      </c>
      <c r="E39" s="151" t="n">
        <v>37</v>
      </c>
      <c r="F39" s="148" t="s">
        <v>212</v>
      </c>
      <c r="G39" s="153"/>
      <c r="H39" s="153"/>
    </row>
    <row r="40" customFormat="false" ht="12.75" hidden="false" customHeight="false" outlineLevel="0" collapsed="false">
      <c r="A40" s="148" t="s">
        <v>213</v>
      </c>
      <c r="B40" s="148" t="s">
        <v>953</v>
      </c>
      <c r="C40" s="148" t="s">
        <v>219</v>
      </c>
      <c r="E40" s="151" t="n">
        <v>38</v>
      </c>
      <c r="F40" s="148" t="s">
        <v>214</v>
      </c>
      <c r="G40" s="153"/>
      <c r="H40" s="153"/>
    </row>
    <row r="41" customFormat="false" ht="12.75" hidden="false" customHeight="false" outlineLevel="0" collapsed="false">
      <c r="A41" s="148" t="s">
        <v>215</v>
      </c>
      <c r="B41" s="148" t="s">
        <v>954</v>
      </c>
      <c r="C41" s="148" t="s">
        <v>221</v>
      </c>
      <c r="E41" s="151" t="n">
        <v>101</v>
      </c>
      <c r="F41" s="148" t="s">
        <v>216</v>
      </c>
      <c r="G41" s="153"/>
      <c r="H41" s="153"/>
    </row>
    <row r="42" customFormat="false" ht="12.75" hidden="false" customHeight="false" outlineLevel="0" collapsed="false">
      <c r="A42" s="148" t="s">
        <v>217</v>
      </c>
      <c r="B42" s="148" t="s">
        <v>955</v>
      </c>
      <c r="C42" s="148" t="s">
        <v>225</v>
      </c>
      <c r="E42" s="151" t="n">
        <v>102</v>
      </c>
      <c r="F42" s="148" t="s">
        <v>218</v>
      </c>
      <c r="G42" s="153"/>
      <c r="H42" s="153"/>
    </row>
    <row r="43" customFormat="false" ht="12.75" hidden="false" customHeight="false" outlineLevel="0" collapsed="false">
      <c r="A43" s="148" t="s">
        <v>219</v>
      </c>
      <c r="B43" s="148" t="s">
        <v>956</v>
      </c>
      <c r="C43" s="148" t="s">
        <v>227</v>
      </c>
      <c r="E43" s="151" t="n">
        <v>103</v>
      </c>
      <c r="F43" s="148" t="s">
        <v>220</v>
      </c>
      <c r="G43" s="153"/>
      <c r="H43" s="153"/>
    </row>
    <row r="44" customFormat="false" ht="12.75" hidden="false" customHeight="false" outlineLevel="0" collapsed="false">
      <c r="A44" s="148" t="s">
        <v>221</v>
      </c>
      <c r="B44" s="148" t="s">
        <v>957</v>
      </c>
      <c r="C44" s="148" t="s">
        <v>229</v>
      </c>
      <c r="E44" s="151" t="n">
        <v>104</v>
      </c>
      <c r="F44" s="148" t="s">
        <v>222</v>
      </c>
      <c r="G44" s="153"/>
      <c r="H44" s="153"/>
    </row>
    <row r="45" customFormat="false" ht="12.75" hidden="false" customHeight="false" outlineLevel="0" collapsed="false">
      <c r="A45" s="148" t="s">
        <v>223</v>
      </c>
      <c r="B45" s="148" t="s">
        <v>958</v>
      </c>
      <c r="C45" s="148" t="s">
        <v>231</v>
      </c>
      <c r="E45" s="151" t="n">
        <v>105</v>
      </c>
      <c r="F45" s="148" t="s">
        <v>224</v>
      </c>
      <c r="G45" s="153"/>
      <c r="H45" s="153"/>
    </row>
    <row r="46" customFormat="false" ht="12.75" hidden="false" customHeight="false" outlineLevel="0" collapsed="false">
      <c r="A46" s="148" t="s">
        <v>225</v>
      </c>
      <c r="B46" s="148" t="s">
        <v>959</v>
      </c>
      <c r="C46" s="148" t="s">
        <v>233</v>
      </c>
      <c r="E46" s="151" t="n">
        <v>106</v>
      </c>
      <c r="F46" s="148" t="s">
        <v>226</v>
      </c>
      <c r="G46" s="153"/>
      <c r="H46" s="153"/>
    </row>
    <row r="47" customFormat="false" ht="12.75" hidden="false" customHeight="false" outlineLevel="0" collapsed="false">
      <c r="A47" s="148" t="s">
        <v>227</v>
      </c>
      <c r="B47" s="148" t="s">
        <v>960</v>
      </c>
      <c r="C47" s="148" t="s">
        <v>237</v>
      </c>
      <c r="E47" s="151" t="n">
        <v>107</v>
      </c>
      <c r="F47" s="148" t="s">
        <v>228</v>
      </c>
      <c r="G47" s="153"/>
      <c r="H47" s="153"/>
    </row>
    <row r="48" customFormat="false" ht="12.75" hidden="false" customHeight="false" outlineLevel="0" collapsed="false">
      <c r="A48" s="148" t="s">
        <v>229</v>
      </c>
      <c r="B48" s="148" t="s">
        <v>961</v>
      </c>
      <c r="C48" s="148" t="s">
        <v>239</v>
      </c>
      <c r="E48" s="151" t="n">
        <v>108</v>
      </c>
      <c r="F48" s="148" t="s">
        <v>230</v>
      </c>
      <c r="G48" s="153"/>
      <c r="H48" s="153"/>
    </row>
    <row r="49" customFormat="false" ht="12.75" hidden="false" customHeight="false" outlineLevel="0" collapsed="false">
      <c r="A49" s="148" t="s">
        <v>231</v>
      </c>
      <c r="B49" s="148" t="s">
        <v>962</v>
      </c>
      <c r="C49" s="148" t="s">
        <v>241</v>
      </c>
      <c r="E49" s="151" t="n">
        <v>109</v>
      </c>
      <c r="F49" s="148" t="s">
        <v>232</v>
      </c>
      <c r="G49" s="153"/>
      <c r="H49" s="153"/>
    </row>
    <row r="50" customFormat="false" ht="12.75" hidden="false" customHeight="false" outlineLevel="0" collapsed="false">
      <c r="A50" s="148" t="s">
        <v>233</v>
      </c>
      <c r="B50" s="148" t="s">
        <v>963</v>
      </c>
      <c r="C50" s="148" t="s">
        <v>243</v>
      </c>
      <c r="E50" s="151" t="n">
        <v>110</v>
      </c>
      <c r="F50" s="148" t="s">
        <v>234</v>
      </c>
      <c r="G50" s="153"/>
      <c r="H50" s="153"/>
    </row>
    <row r="51" customFormat="false" ht="12.75" hidden="false" customHeight="false" outlineLevel="0" collapsed="false">
      <c r="A51" s="148" t="s">
        <v>235</v>
      </c>
      <c r="B51" s="148" t="s">
        <v>964</v>
      </c>
      <c r="C51" s="148" t="s">
        <v>245</v>
      </c>
      <c r="E51" s="151" t="n">
        <v>111</v>
      </c>
      <c r="F51" s="148" t="s">
        <v>236</v>
      </c>
      <c r="G51" s="153"/>
      <c r="H51" s="153"/>
    </row>
    <row r="52" customFormat="false" ht="12.75" hidden="false" customHeight="false" outlineLevel="0" collapsed="false">
      <c r="A52" s="148" t="s">
        <v>237</v>
      </c>
      <c r="B52" s="148" t="s">
        <v>965</v>
      </c>
      <c r="C52" s="148" t="s">
        <v>247</v>
      </c>
      <c r="E52" s="151" t="n">
        <v>112</v>
      </c>
      <c r="F52" s="148" t="s">
        <v>238</v>
      </c>
      <c r="G52" s="153"/>
      <c r="H52" s="153"/>
    </row>
    <row r="53" customFormat="false" ht="12.75" hidden="false" customHeight="false" outlineLevel="0" collapsed="false">
      <c r="A53" s="148" t="s">
        <v>966</v>
      </c>
      <c r="B53" s="148" t="s">
        <v>967</v>
      </c>
      <c r="E53" s="154" t="n">
        <v>113</v>
      </c>
      <c r="F53" s="152" t="s">
        <v>240</v>
      </c>
      <c r="G53" s="153"/>
      <c r="H53" s="153"/>
    </row>
    <row r="54" customFormat="false" ht="12.75" hidden="false" customHeight="false" outlineLevel="0" collapsed="false">
      <c r="A54" s="148" t="s">
        <v>239</v>
      </c>
      <c r="B54" s="148" t="s">
        <v>968</v>
      </c>
      <c r="C54" s="148" t="s">
        <v>249</v>
      </c>
      <c r="E54" s="154" t="n">
        <v>114</v>
      </c>
      <c r="F54" s="152" t="s">
        <v>242</v>
      </c>
      <c r="G54" s="153"/>
      <c r="H54" s="153"/>
    </row>
    <row r="55" customFormat="false" ht="12.75" hidden="false" customHeight="false" outlineLevel="0" collapsed="false">
      <c r="A55" s="148" t="s">
        <v>241</v>
      </c>
      <c r="B55" s="148" t="s">
        <v>969</v>
      </c>
      <c r="C55" s="148" t="s">
        <v>251</v>
      </c>
      <c r="E55" s="151" t="n">
        <v>201</v>
      </c>
      <c r="F55" s="148" t="s">
        <v>244</v>
      </c>
      <c r="G55" s="153"/>
      <c r="H55" s="153"/>
    </row>
    <row r="56" customFormat="false" ht="12.75" hidden="false" customHeight="false" outlineLevel="0" collapsed="false">
      <c r="A56" s="148" t="s">
        <v>243</v>
      </c>
      <c r="B56" s="148" t="s">
        <v>970</v>
      </c>
      <c r="C56" s="148" t="s">
        <v>253</v>
      </c>
      <c r="E56" s="151" t="n">
        <v>202</v>
      </c>
      <c r="F56" s="148" t="s">
        <v>246</v>
      </c>
      <c r="G56" s="153"/>
      <c r="H56" s="153"/>
    </row>
    <row r="57" customFormat="false" ht="12.75" hidden="false" customHeight="false" outlineLevel="0" collapsed="false">
      <c r="A57" s="148" t="s">
        <v>245</v>
      </c>
      <c r="B57" s="148" t="s">
        <v>971</v>
      </c>
      <c r="C57" s="148" t="s">
        <v>257</v>
      </c>
      <c r="E57" s="151" t="n">
        <v>203</v>
      </c>
      <c r="F57" s="148" t="s">
        <v>248</v>
      </c>
      <c r="G57" s="153"/>
      <c r="H57" s="153"/>
    </row>
    <row r="58" customFormat="false" ht="12.75" hidden="false" customHeight="false" outlineLevel="0" collapsed="false">
      <c r="A58" s="148" t="s">
        <v>247</v>
      </c>
      <c r="B58" s="148" t="s">
        <v>972</v>
      </c>
      <c r="C58" s="148" t="s">
        <v>259</v>
      </c>
      <c r="E58" s="151" t="n">
        <v>204</v>
      </c>
      <c r="F58" s="148" t="s">
        <v>250</v>
      </c>
      <c r="G58" s="153"/>
      <c r="H58" s="153"/>
    </row>
    <row r="59" customFormat="false" ht="12.75" hidden="false" customHeight="false" outlineLevel="0" collapsed="false">
      <c r="A59" s="148" t="s">
        <v>249</v>
      </c>
      <c r="B59" s="148" t="s">
        <v>973</v>
      </c>
      <c r="C59" s="148" t="s">
        <v>261</v>
      </c>
      <c r="E59" s="151" t="n">
        <v>205</v>
      </c>
      <c r="F59" s="148" t="s">
        <v>252</v>
      </c>
      <c r="G59" s="153"/>
      <c r="H59" s="153"/>
    </row>
    <row r="60" customFormat="false" ht="12.75" hidden="false" customHeight="false" outlineLevel="0" collapsed="false">
      <c r="A60" s="148" t="s">
        <v>251</v>
      </c>
      <c r="B60" s="148" t="s">
        <v>974</v>
      </c>
      <c r="C60" s="148" t="s">
        <v>263</v>
      </c>
      <c r="E60" s="151" t="n">
        <v>206</v>
      </c>
      <c r="F60" s="148" t="s">
        <v>254</v>
      </c>
      <c r="G60" s="153"/>
      <c r="H60" s="153"/>
    </row>
    <row r="61" customFormat="false" ht="12.75" hidden="false" customHeight="false" outlineLevel="0" collapsed="false">
      <c r="A61" s="148" t="s">
        <v>253</v>
      </c>
      <c r="B61" s="148" t="s">
        <v>975</v>
      </c>
      <c r="C61" s="148" t="s">
        <v>265</v>
      </c>
      <c r="E61" s="151" t="n">
        <v>207</v>
      </c>
      <c r="F61" s="148" t="s">
        <v>256</v>
      </c>
      <c r="G61" s="153"/>
      <c r="H61" s="153"/>
    </row>
    <row r="62" customFormat="false" ht="12.75" hidden="false" customHeight="false" outlineLevel="0" collapsed="false">
      <c r="A62" s="148" t="s">
        <v>255</v>
      </c>
      <c r="B62" s="148" t="s">
        <v>976</v>
      </c>
      <c r="C62" s="148" t="s">
        <v>267</v>
      </c>
      <c r="E62" s="151" t="n">
        <v>208</v>
      </c>
      <c r="F62" s="148" t="s">
        <v>258</v>
      </c>
      <c r="G62" s="153"/>
      <c r="H62" s="153"/>
    </row>
    <row r="63" customFormat="false" ht="12.75" hidden="false" customHeight="false" outlineLevel="0" collapsed="false">
      <c r="A63" s="148" t="s">
        <v>257</v>
      </c>
      <c r="B63" s="148" t="s">
        <v>977</v>
      </c>
      <c r="C63" s="148" t="s">
        <v>269</v>
      </c>
      <c r="E63" s="151" t="n">
        <v>209</v>
      </c>
      <c r="F63" s="148" t="s">
        <v>260</v>
      </c>
      <c r="G63" s="153"/>
      <c r="H63" s="153"/>
    </row>
    <row r="64" customFormat="false" ht="12.75" hidden="false" customHeight="false" outlineLevel="0" collapsed="false">
      <c r="A64" s="148" t="s">
        <v>259</v>
      </c>
      <c r="B64" s="148" t="s">
        <v>978</v>
      </c>
      <c r="C64" s="148" t="s">
        <v>271</v>
      </c>
      <c r="E64" s="151" t="n">
        <v>210</v>
      </c>
      <c r="F64" s="148" t="s">
        <v>262</v>
      </c>
      <c r="G64" s="153"/>
      <c r="H64" s="153"/>
    </row>
    <row r="65" customFormat="false" ht="12.75" hidden="false" customHeight="false" outlineLevel="0" collapsed="false">
      <c r="A65" s="148" t="s">
        <v>261</v>
      </c>
      <c r="B65" s="148" t="s">
        <v>979</v>
      </c>
      <c r="C65" s="148" t="s">
        <v>275</v>
      </c>
      <c r="E65" s="151" t="n">
        <v>211</v>
      </c>
      <c r="F65" s="148" t="s">
        <v>264</v>
      </c>
      <c r="G65" s="153"/>
      <c r="H65" s="153"/>
    </row>
    <row r="66" customFormat="false" ht="12.75" hidden="false" customHeight="false" outlineLevel="0" collapsed="false">
      <c r="A66" s="148" t="s">
        <v>263</v>
      </c>
      <c r="B66" s="148" t="s">
        <v>980</v>
      </c>
      <c r="C66" s="148" t="s">
        <v>277</v>
      </c>
      <c r="E66" s="151" t="n">
        <v>212</v>
      </c>
      <c r="F66" s="148" t="s">
        <v>266</v>
      </c>
      <c r="G66" s="153"/>
      <c r="H66" s="153"/>
    </row>
    <row r="67" customFormat="false" ht="12.75" hidden="false" customHeight="false" outlineLevel="0" collapsed="false">
      <c r="A67" s="148" t="s">
        <v>265</v>
      </c>
      <c r="B67" s="148" t="s">
        <v>981</v>
      </c>
      <c r="C67" s="148" t="s">
        <v>212</v>
      </c>
      <c r="E67" s="151" t="n">
        <v>213</v>
      </c>
      <c r="F67" s="148" t="s">
        <v>268</v>
      </c>
      <c r="G67" s="153"/>
      <c r="H67" s="153"/>
    </row>
    <row r="68" customFormat="false" ht="12.75" hidden="false" customHeight="false" outlineLevel="0" collapsed="false">
      <c r="A68" s="148" t="s">
        <v>267</v>
      </c>
      <c r="B68" s="148" t="s">
        <v>982</v>
      </c>
      <c r="C68" s="148" t="s">
        <v>163</v>
      </c>
      <c r="E68" s="151" t="n">
        <v>214</v>
      </c>
      <c r="F68" s="148" t="s">
        <v>270</v>
      </c>
      <c r="G68" s="153"/>
      <c r="H68" s="153"/>
    </row>
    <row r="69" customFormat="false" ht="12.75" hidden="false" customHeight="false" outlineLevel="0" collapsed="false">
      <c r="A69" s="148" t="s">
        <v>269</v>
      </c>
      <c r="B69" s="148" t="s">
        <v>983</v>
      </c>
      <c r="C69" s="148" t="s">
        <v>188</v>
      </c>
      <c r="E69" s="151" t="n">
        <v>215</v>
      </c>
      <c r="F69" s="148" t="s">
        <v>272</v>
      </c>
      <c r="G69" s="153"/>
      <c r="H69" s="153"/>
    </row>
    <row r="70" customFormat="false" ht="12.75" hidden="false" customHeight="false" outlineLevel="0" collapsed="false">
      <c r="A70" s="148" t="s">
        <v>271</v>
      </c>
      <c r="B70" s="148" t="s">
        <v>984</v>
      </c>
      <c r="C70" s="148" t="s">
        <v>200</v>
      </c>
      <c r="E70" s="151" t="n">
        <v>216</v>
      </c>
      <c r="F70" s="148" t="s">
        <v>274</v>
      </c>
      <c r="G70" s="153"/>
      <c r="H70" s="153"/>
    </row>
    <row r="71" customFormat="false" ht="12.75" hidden="false" customHeight="false" outlineLevel="0" collapsed="false">
      <c r="A71" s="153" t="s">
        <v>273</v>
      </c>
      <c r="B71" s="153" t="s">
        <v>985</v>
      </c>
      <c r="C71" s="148" t="s">
        <v>194</v>
      </c>
      <c r="E71" s="151" t="n">
        <v>217</v>
      </c>
      <c r="F71" s="148" t="s">
        <v>276</v>
      </c>
      <c r="G71" s="153"/>
      <c r="H71" s="153"/>
    </row>
    <row r="72" customFormat="false" ht="12.75" hidden="false" customHeight="false" outlineLevel="0" collapsed="false">
      <c r="A72" s="148" t="s">
        <v>275</v>
      </c>
      <c r="B72" s="148" t="s">
        <v>986</v>
      </c>
      <c r="C72" s="148" t="s">
        <v>157</v>
      </c>
      <c r="E72" s="151" t="n">
        <v>218</v>
      </c>
      <c r="F72" s="148" t="s">
        <v>278</v>
      </c>
      <c r="G72" s="153"/>
      <c r="H72" s="153"/>
    </row>
    <row r="73" customFormat="false" ht="12.75" hidden="false" customHeight="false" outlineLevel="0" collapsed="false">
      <c r="A73" s="148" t="s">
        <v>277</v>
      </c>
      <c r="B73" s="148" t="s">
        <v>987</v>
      </c>
      <c r="C73" s="148" t="s">
        <v>149</v>
      </c>
      <c r="E73" s="151" t="n">
        <v>219</v>
      </c>
      <c r="F73" s="148" t="s">
        <v>279</v>
      </c>
      <c r="G73" s="153"/>
      <c r="H73" s="153"/>
    </row>
    <row r="74" customFormat="false" ht="12.75" hidden="false" customHeight="false" outlineLevel="0" collapsed="false">
      <c r="A74" s="148" t="s">
        <v>212</v>
      </c>
      <c r="B74" s="148" t="s">
        <v>988</v>
      </c>
      <c r="C74" s="148" t="s">
        <v>206</v>
      </c>
      <c r="E74" s="151" t="n">
        <v>220</v>
      </c>
      <c r="F74" s="148" t="s">
        <v>280</v>
      </c>
      <c r="G74" s="153"/>
      <c r="H74" s="153"/>
    </row>
    <row r="75" customFormat="false" ht="12.75" hidden="false" customHeight="false" outlineLevel="0" collapsed="false">
      <c r="A75" s="148" t="s">
        <v>163</v>
      </c>
      <c r="B75" s="148" t="s">
        <v>989</v>
      </c>
      <c r="C75" s="148" t="s">
        <v>138</v>
      </c>
      <c r="E75" s="151" t="n">
        <v>221</v>
      </c>
      <c r="F75" s="148" t="s">
        <v>281</v>
      </c>
      <c r="G75" s="153"/>
      <c r="H75" s="153"/>
    </row>
    <row r="76" customFormat="false" ht="12.75" hidden="false" customHeight="false" outlineLevel="0" collapsed="false">
      <c r="A76" s="148" t="s">
        <v>188</v>
      </c>
      <c r="B76" s="148" t="s">
        <v>990</v>
      </c>
      <c r="C76" s="148" t="s">
        <v>183</v>
      </c>
      <c r="E76" s="151" t="n">
        <v>222</v>
      </c>
      <c r="F76" s="148" t="s">
        <v>282</v>
      </c>
      <c r="G76" s="153"/>
      <c r="H76" s="153"/>
    </row>
    <row r="77" customFormat="false" ht="12.75" hidden="false" customHeight="false" outlineLevel="0" collapsed="false">
      <c r="A77" s="148" t="s">
        <v>200</v>
      </c>
      <c r="B77" s="148" t="s">
        <v>991</v>
      </c>
      <c r="C77" s="148" t="s">
        <v>175</v>
      </c>
      <c r="E77" s="151" t="n">
        <v>223</v>
      </c>
      <c r="F77" s="148" t="s">
        <v>283</v>
      </c>
      <c r="G77" s="153"/>
      <c r="H77" s="153"/>
    </row>
    <row r="78" customFormat="false" ht="12.75" hidden="false" customHeight="false" outlineLevel="0" collapsed="false">
      <c r="A78" s="148" t="s">
        <v>194</v>
      </c>
      <c r="B78" s="148" t="s">
        <v>992</v>
      </c>
      <c r="C78" s="148" t="s">
        <v>169</v>
      </c>
      <c r="E78" s="151" t="n">
        <v>224</v>
      </c>
      <c r="F78" s="148" t="s">
        <v>284</v>
      </c>
      <c r="G78" s="153"/>
      <c r="H78" s="153"/>
    </row>
    <row r="79" customFormat="false" ht="12.75" hidden="false" customHeight="false" outlineLevel="0" collapsed="false">
      <c r="A79" s="148" t="s">
        <v>157</v>
      </c>
      <c r="B79" s="148" t="s">
        <v>993</v>
      </c>
      <c r="C79" s="148" t="s">
        <v>210</v>
      </c>
      <c r="E79" s="151" t="n">
        <v>225</v>
      </c>
      <c r="F79" s="148" t="s">
        <v>285</v>
      </c>
      <c r="G79" s="153"/>
      <c r="H79" s="153"/>
    </row>
    <row r="80" customFormat="false" ht="12.75" hidden="false" customHeight="false" outlineLevel="0" collapsed="false">
      <c r="A80" s="148" t="s">
        <v>149</v>
      </c>
      <c r="B80" s="148" t="s">
        <v>994</v>
      </c>
      <c r="C80" s="148" t="s">
        <v>161</v>
      </c>
      <c r="E80" s="151" t="n">
        <v>226</v>
      </c>
      <c r="F80" s="148" t="s">
        <v>286</v>
      </c>
      <c r="G80" s="153"/>
      <c r="H80" s="153"/>
    </row>
    <row r="81" customFormat="false" ht="12.75" hidden="false" customHeight="false" outlineLevel="0" collapsed="false">
      <c r="A81" s="148" t="s">
        <v>206</v>
      </c>
      <c r="B81" s="148" t="s">
        <v>995</v>
      </c>
      <c r="C81" s="148" t="s">
        <v>111</v>
      </c>
      <c r="E81" s="151" t="n">
        <v>227</v>
      </c>
      <c r="F81" s="148" t="s">
        <v>287</v>
      </c>
      <c r="G81" s="153"/>
      <c r="H81" s="153"/>
    </row>
    <row r="82" customFormat="false" ht="12.75" hidden="false" customHeight="false" outlineLevel="0" collapsed="false">
      <c r="A82" s="148" t="s">
        <v>138</v>
      </c>
      <c r="B82" s="148" t="s">
        <v>996</v>
      </c>
      <c r="C82" s="148" t="s">
        <v>198</v>
      </c>
      <c r="E82" s="151" t="n">
        <v>228</v>
      </c>
      <c r="F82" s="148" t="s">
        <v>288</v>
      </c>
      <c r="G82" s="153"/>
      <c r="H82" s="153"/>
    </row>
    <row r="83" customFormat="false" ht="12.75" hidden="false" customHeight="false" outlineLevel="0" collapsed="false">
      <c r="A83" s="148" t="s">
        <v>183</v>
      </c>
      <c r="B83" s="148" t="s">
        <v>997</v>
      </c>
      <c r="C83" s="148" t="s">
        <v>192</v>
      </c>
      <c r="E83" s="151" t="n">
        <v>229</v>
      </c>
      <c r="F83" s="148" t="s">
        <v>289</v>
      </c>
      <c r="G83" s="153"/>
      <c r="H83" s="153"/>
    </row>
    <row r="84" customFormat="false" ht="12.75" hidden="false" customHeight="false" outlineLevel="0" collapsed="false">
      <c r="A84" s="148" t="s">
        <v>175</v>
      </c>
      <c r="B84" s="148" t="s">
        <v>998</v>
      </c>
      <c r="C84" s="148" t="s">
        <v>155</v>
      </c>
      <c r="E84" s="151" t="n">
        <v>230</v>
      </c>
      <c r="F84" s="148" t="s">
        <v>290</v>
      </c>
      <c r="G84" s="153"/>
      <c r="H84" s="153"/>
    </row>
    <row r="85" customFormat="false" ht="12.75" hidden="false" customHeight="false" outlineLevel="0" collapsed="false">
      <c r="A85" s="148" t="s">
        <v>169</v>
      </c>
      <c r="B85" s="148" t="s">
        <v>999</v>
      </c>
      <c r="C85" s="148" t="s">
        <v>145</v>
      </c>
      <c r="E85" s="151" t="n">
        <v>231</v>
      </c>
      <c r="F85" s="148" t="s">
        <v>291</v>
      </c>
      <c r="G85" s="153"/>
      <c r="H85" s="153"/>
    </row>
    <row r="86" customFormat="false" ht="12.75" hidden="false" customHeight="false" outlineLevel="0" collapsed="false">
      <c r="A86" s="148" t="s">
        <v>210</v>
      </c>
      <c r="B86" s="148" t="s">
        <v>1000</v>
      </c>
      <c r="C86" s="148" t="s">
        <v>204</v>
      </c>
      <c r="E86" s="151" t="n">
        <v>232</v>
      </c>
      <c r="F86" s="148" t="s">
        <v>292</v>
      </c>
      <c r="G86" s="153"/>
      <c r="H86" s="153"/>
    </row>
    <row r="87" customFormat="false" ht="12.75" hidden="false" customHeight="false" outlineLevel="0" collapsed="false">
      <c r="A87" s="148" t="s">
        <v>161</v>
      </c>
      <c r="B87" s="148" t="s">
        <v>1001</v>
      </c>
      <c r="C87" s="148" t="s">
        <v>134</v>
      </c>
      <c r="E87" s="151" t="n">
        <v>233</v>
      </c>
      <c r="F87" s="148" t="s">
        <v>293</v>
      </c>
      <c r="G87" s="153"/>
      <c r="H87" s="153"/>
    </row>
    <row r="88" customFormat="false" ht="12.75" hidden="false" customHeight="false" outlineLevel="0" collapsed="false">
      <c r="A88" s="148" t="s">
        <v>111</v>
      </c>
      <c r="B88" s="148" t="s">
        <v>1002</v>
      </c>
      <c r="C88" s="148" t="s">
        <v>181</v>
      </c>
      <c r="E88" s="151" t="n">
        <v>234</v>
      </c>
      <c r="F88" s="148" t="s">
        <v>294</v>
      </c>
      <c r="G88" s="153"/>
      <c r="H88" s="153"/>
    </row>
    <row r="89" customFormat="false" ht="12.75" hidden="false" customHeight="false" outlineLevel="0" collapsed="false">
      <c r="A89" s="148" t="s">
        <v>198</v>
      </c>
      <c r="B89" s="148" t="s">
        <v>1003</v>
      </c>
      <c r="C89" s="148" t="s">
        <v>173</v>
      </c>
      <c r="E89" s="151" t="n">
        <v>235</v>
      </c>
      <c r="F89" s="148" t="s">
        <v>295</v>
      </c>
      <c r="G89" s="153"/>
      <c r="H89" s="153"/>
    </row>
    <row r="90" customFormat="false" ht="12.75" hidden="false" customHeight="false" outlineLevel="0" collapsed="false">
      <c r="A90" s="148" t="s">
        <v>192</v>
      </c>
      <c r="B90" s="148" t="s">
        <v>1004</v>
      </c>
      <c r="C90" s="148" t="s">
        <v>167</v>
      </c>
      <c r="E90" s="151" t="n">
        <v>236</v>
      </c>
      <c r="F90" s="148" t="s">
        <v>296</v>
      </c>
      <c r="G90" s="153"/>
      <c r="H90" s="153"/>
    </row>
    <row r="91" customFormat="false" ht="12.75" hidden="false" customHeight="false" outlineLevel="0" collapsed="false">
      <c r="A91" s="148" t="s">
        <v>155</v>
      </c>
      <c r="B91" s="148" t="s">
        <v>1005</v>
      </c>
      <c r="C91" s="148" t="s">
        <v>303</v>
      </c>
      <c r="E91" s="151" t="n">
        <v>237</v>
      </c>
      <c r="F91" s="148" t="s">
        <v>297</v>
      </c>
      <c r="G91" s="153"/>
      <c r="H91" s="153"/>
    </row>
    <row r="92" customFormat="false" ht="12.75" hidden="false" customHeight="false" outlineLevel="0" collapsed="false">
      <c r="A92" s="148" t="s">
        <v>145</v>
      </c>
      <c r="B92" s="148" t="s">
        <v>1006</v>
      </c>
      <c r="C92" s="148" t="s">
        <v>305</v>
      </c>
      <c r="E92" s="151" t="n">
        <v>238</v>
      </c>
      <c r="F92" s="148" t="s">
        <v>298</v>
      </c>
      <c r="G92" s="153"/>
      <c r="H92" s="153"/>
    </row>
    <row r="93" customFormat="false" ht="12.75" hidden="false" customHeight="false" outlineLevel="0" collapsed="false">
      <c r="A93" s="148" t="s">
        <v>204</v>
      </c>
      <c r="B93" s="148" t="s">
        <v>1007</v>
      </c>
      <c r="C93" s="148" t="s">
        <v>319</v>
      </c>
      <c r="E93" s="151" t="n">
        <v>239</v>
      </c>
      <c r="F93" s="148" t="s">
        <v>299</v>
      </c>
      <c r="G93" s="153"/>
      <c r="H93" s="153"/>
    </row>
    <row r="94" customFormat="false" ht="12.75" hidden="false" customHeight="false" outlineLevel="0" collapsed="false">
      <c r="A94" s="148" t="s">
        <v>134</v>
      </c>
      <c r="B94" s="148" t="s">
        <v>1008</v>
      </c>
      <c r="C94" s="148" t="s">
        <v>321</v>
      </c>
      <c r="E94" s="151" t="n">
        <v>240</v>
      </c>
      <c r="F94" s="148" t="s">
        <v>300</v>
      </c>
      <c r="G94" s="153"/>
      <c r="H94" s="153"/>
    </row>
    <row r="95" customFormat="false" ht="12.75" hidden="false" customHeight="false" outlineLevel="0" collapsed="false">
      <c r="A95" s="148" t="s">
        <v>181</v>
      </c>
      <c r="B95" s="148" t="s">
        <v>1009</v>
      </c>
      <c r="C95" s="148" t="s">
        <v>323</v>
      </c>
      <c r="E95" s="151" t="n">
        <v>241</v>
      </c>
      <c r="F95" s="148" t="s">
        <v>301</v>
      </c>
      <c r="G95" s="153"/>
      <c r="H95" s="153"/>
    </row>
    <row r="96" customFormat="false" ht="12.75" hidden="false" customHeight="false" outlineLevel="0" collapsed="false">
      <c r="A96" s="148" t="s">
        <v>173</v>
      </c>
      <c r="B96" s="148" t="s">
        <v>1010</v>
      </c>
      <c r="C96" s="148" t="s">
        <v>325</v>
      </c>
      <c r="E96" s="151" t="n">
        <v>242</v>
      </c>
      <c r="F96" s="148" t="s">
        <v>302</v>
      </c>
      <c r="G96" s="153"/>
      <c r="H96" s="153"/>
    </row>
    <row r="97" customFormat="false" ht="12.75" hidden="false" customHeight="false" outlineLevel="0" collapsed="false">
      <c r="A97" s="148" t="s">
        <v>167</v>
      </c>
      <c r="B97" s="148" t="s">
        <v>1011</v>
      </c>
      <c r="C97" s="148" t="s">
        <v>327</v>
      </c>
      <c r="E97" s="151" t="n">
        <v>243</v>
      </c>
      <c r="F97" s="148" t="s">
        <v>304</v>
      </c>
      <c r="G97" s="153"/>
      <c r="H97" s="153"/>
    </row>
    <row r="98" customFormat="false" ht="12.75" hidden="false" customHeight="false" outlineLevel="0" collapsed="false">
      <c r="A98" s="148" t="s">
        <v>303</v>
      </c>
      <c r="B98" s="148" t="s">
        <v>1012</v>
      </c>
      <c r="C98" s="148" t="s">
        <v>329</v>
      </c>
      <c r="E98" s="151" t="n">
        <v>244</v>
      </c>
      <c r="F98" s="148" t="s">
        <v>306</v>
      </c>
      <c r="G98" s="153"/>
      <c r="H98" s="153"/>
    </row>
    <row r="99" customFormat="false" ht="12.75" hidden="false" customHeight="false" outlineLevel="0" collapsed="false">
      <c r="A99" s="148" t="s">
        <v>305</v>
      </c>
      <c r="B99" s="148" t="s">
        <v>1013</v>
      </c>
      <c r="C99" s="148" t="s">
        <v>331</v>
      </c>
      <c r="E99" s="151" t="n">
        <v>245</v>
      </c>
      <c r="F99" s="148" t="s">
        <v>307</v>
      </c>
      <c r="G99" s="153"/>
      <c r="H99" s="153"/>
    </row>
    <row r="100" customFormat="false" ht="12.75" hidden="false" customHeight="false" outlineLevel="0" collapsed="false">
      <c r="A100" s="148" t="s">
        <v>214</v>
      </c>
      <c r="B100" s="148" t="s">
        <v>1014</v>
      </c>
      <c r="C100" s="148" t="s">
        <v>333</v>
      </c>
      <c r="E100" s="151" t="n">
        <v>246</v>
      </c>
      <c r="F100" s="148" t="s">
        <v>308</v>
      </c>
      <c r="G100" s="153"/>
      <c r="H100" s="153"/>
    </row>
    <row r="101" customFormat="false" ht="12.75" hidden="false" customHeight="false" outlineLevel="0" collapsed="false">
      <c r="A101" s="148" t="s">
        <v>165</v>
      </c>
      <c r="B101" s="148" t="s">
        <v>1015</v>
      </c>
      <c r="C101" s="148" t="s">
        <v>335</v>
      </c>
      <c r="E101" s="151" t="n">
        <v>247</v>
      </c>
      <c r="F101" s="148" t="s">
        <v>309</v>
      </c>
      <c r="G101" s="153"/>
      <c r="H101" s="153"/>
    </row>
    <row r="102" customFormat="false" ht="12.75" hidden="false" customHeight="false" outlineLevel="0" collapsed="false">
      <c r="A102" s="148" t="s">
        <v>190</v>
      </c>
      <c r="B102" s="148" t="s">
        <v>1016</v>
      </c>
      <c r="C102" s="148" t="s">
        <v>339</v>
      </c>
      <c r="E102" s="151" t="n">
        <v>248</v>
      </c>
      <c r="F102" s="148" t="s">
        <v>310</v>
      </c>
      <c r="G102" s="153"/>
      <c r="H102" s="153"/>
    </row>
    <row r="103" customFormat="false" ht="12.75" hidden="false" customHeight="false" outlineLevel="0" collapsed="false">
      <c r="A103" s="148" t="s">
        <v>202</v>
      </c>
      <c r="B103" s="148" t="s">
        <v>1017</v>
      </c>
      <c r="C103" s="148" t="s">
        <v>343</v>
      </c>
      <c r="E103" s="151" t="n">
        <v>249</v>
      </c>
      <c r="F103" s="148" t="s">
        <v>311</v>
      </c>
      <c r="G103" s="153"/>
      <c r="H103" s="153"/>
    </row>
    <row r="104" customFormat="false" ht="12.75" hidden="false" customHeight="false" outlineLevel="0" collapsed="false">
      <c r="A104" s="148" t="s">
        <v>196</v>
      </c>
      <c r="B104" s="148" t="s">
        <v>1018</v>
      </c>
      <c r="C104" s="148" t="s">
        <v>347</v>
      </c>
      <c r="E104" s="151" t="n">
        <v>250</v>
      </c>
      <c r="F104" s="148" t="s">
        <v>312</v>
      </c>
      <c r="G104" s="153"/>
      <c r="H104" s="153"/>
    </row>
    <row r="105" customFormat="false" ht="12.75" hidden="false" customHeight="false" outlineLevel="0" collapsed="false">
      <c r="A105" s="155" t="s">
        <v>159</v>
      </c>
      <c r="B105" s="148" t="s">
        <v>1019</v>
      </c>
      <c r="C105" s="148" t="s">
        <v>349</v>
      </c>
      <c r="E105" s="151" t="n">
        <v>251</v>
      </c>
      <c r="F105" s="148" t="s">
        <v>313</v>
      </c>
      <c r="G105" s="153"/>
      <c r="H105" s="153"/>
    </row>
    <row r="106" customFormat="false" ht="12.75" hidden="false" customHeight="false" outlineLevel="0" collapsed="false">
      <c r="A106" s="148" t="s">
        <v>152</v>
      </c>
      <c r="B106" s="148" t="s">
        <v>1020</v>
      </c>
      <c r="C106" s="148" t="s">
        <v>351</v>
      </c>
      <c r="E106" s="151" t="n">
        <v>252</v>
      </c>
      <c r="F106" s="148" t="s">
        <v>314</v>
      </c>
      <c r="G106" s="153"/>
      <c r="H106" s="153"/>
    </row>
    <row r="107" customFormat="false" ht="12.75" hidden="false" customHeight="false" outlineLevel="0" collapsed="false">
      <c r="A107" s="148" t="s">
        <v>208</v>
      </c>
      <c r="B107" s="148" t="s">
        <v>1021</v>
      </c>
      <c r="C107" s="148" t="s">
        <v>353</v>
      </c>
      <c r="E107" s="151" t="n">
        <v>253</v>
      </c>
      <c r="F107" s="148" t="s">
        <v>315</v>
      </c>
      <c r="G107" s="153"/>
      <c r="H107" s="153"/>
    </row>
    <row r="108" customFormat="false" ht="12.75" hidden="false" customHeight="false" outlineLevel="0" collapsed="false">
      <c r="A108" s="148" t="s">
        <v>141</v>
      </c>
      <c r="B108" s="148" t="s">
        <v>1022</v>
      </c>
      <c r="C108" s="148" t="s">
        <v>357</v>
      </c>
      <c r="E108" s="151" t="n">
        <v>254</v>
      </c>
      <c r="F108" s="148" t="s">
        <v>316</v>
      </c>
      <c r="G108" s="153"/>
      <c r="H108" s="153"/>
    </row>
    <row r="109" customFormat="false" ht="12.75" hidden="false" customHeight="false" outlineLevel="0" collapsed="false">
      <c r="A109" s="148" t="s">
        <v>185</v>
      </c>
      <c r="B109" s="148" t="s">
        <v>1023</v>
      </c>
      <c r="C109" s="148" t="s">
        <v>359</v>
      </c>
      <c r="E109" s="151" t="n">
        <v>255</v>
      </c>
      <c r="F109" s="148" t="s">
        <v>317</v>
      </c>
      <c r="G109" s="153"/>
      <c r="H109" s="153"/>
    </row>
    <row r="110" customFormat="false" ht="12.75" hidden="false" customHeight="false" outlineLevel="0" collapsed="false">
      <c r="A110" s="148" t="s">
        <v>177</v>
      </c>
      <c r="B110" s="148" t="s">
        <v>1024</v>
      </c>
      <c r="C110" s="148" t="s">
        <v>361</v>
      </c>
      <c r="E110" s="151" t="n">
        <v>256</v>
      </c>
      <c r="F110" s="148" t="s">
        <v>318</v>
      </c>
      <c r="G110" s="153"/>
      <c r="H110" s="153"/>
    </row>
    <row r="111" customFormat="false" ht="12.75" hidden="false" customHeight="false" outlineLevel="0" collapsed="false">
      <c r="A111" s="148" t="s">
        <v>171</v>
      </c>
      <c r="B111" s="148" t="s">
        <v>1025</v>
      </c>
      <c r="C111" s="148" t="s">
        <v>365</v>
      </c>
      <c r="E111" s="151" t="n">
        <v>257</v>
      </c>
      <c r="F111" s="148" t="s">
        <v>320</v>
      </c>
      <c r="G111" s="153"/>
      <c r="H111" s="153"/>
    </row>
    <row r="112" customFormat="false" ht="12.75" hidden="false" customHeight="false" outlineLevel="0" collapsed="false">
      <c r="A112" s="148" t="s">
        <v>319</v>
      </c>
      <c r="B112" s="148" t="s">
        <v>1026</v>
      </c>
      <c r="C112" s="148" t="s">
        <v>367</v>
      </c>
      <c r="E112" s="151" t="n">
        <v>258</v>
      </c>
      <c r="F112" s="148" t="s">
        <v>322</v>
      </c>
      <c r="G112" s="153"/>
      <c r="H112" s="153"/>
    </row>
    <row r="113" customFormat="false" ht="12.75" hidden="false" customHeight="false" outlineLevel="0" collapsed="false">
      <c r="A113" s="148" t="s">
        <v>321</v>
      </c>
      <c r="B113" s="148" t="s">
        <v>1027</v>
      </c>
      <c r="C113" s="148" t="s">
        <v>369</v>
      </c>
      <c r="E113" s="151" t="n">
        <v>259</v>
      </c>
      <c r="F113" s="148" t="s">
        <v>324</v>
      </c>
      <c r="G113" s="153"/>
      <c r="H113" s="153"/>
    </row>
    <row r="114" customFormat="false" ht="12.75" hidden="false" customHeight="false" outlineLevel="0" collapsed="false">
      <c r="A114" s="148" t="s">
        <v>323</v>
      </c>
      <c r="B114" s="148" t="s">
        <v>1028</v>
      </c>
      <c r="C114" s="148" t="s">
        <v>371</v>
      </c>
      <c r="E114" s="151" t="n">
        <v>260</v>
      </c>
      <c r="F114" s="148" t="s">
        <v>326</v>
      </c>
      <c r="G114" s="153"/>
      <c r="H114" s="153"/>
    </row>
    <row r="115" customFormat="false" ht="12.75" hidden="false" customHeight="false" outlineLevel="0" collapsed="false">
      <c r="A115" s="148" t="s">
        <v>325</v>
      </c>
      <c r="B115" s="148" t="s">
        <v>1029</v>
      </c>
      <c r="C115" s="148" t="s">
        <v>373</v>
      </c>
      <c r="E115" s="151" t="n">
        <v>261</v>
      </c>
      <c r="F115" s="148" t="s">
        <v>328</v>
      </c>
      <c r="G115" s="153"/>
      <c r="H115" s="153"/>
    </row>
    <row r="116" customFormat="false" ht="12.75" hidden="false" customHeight="false" outlineLevel="0" collapsed="false">
      <c r="A116" s="148" t="s">
        <v>327</v>
      </c>
      <c r="B116" s="148" t="s">
        <v>1030</v>
      </c>
      <c r="C116" s="148" t="s">
        <v>375</v>
      </c>
      <c r="E116" s="151" t="n">
        <v>262</v>
      </c>
      <c r="F116" s="148" t="s">
        <v>330</v>
      </c>
      <c r="G116" s="153"/>
      <c r="H116" s="153"/>
    </row>
    <row r="117" customFormat="false" ht="12.75" hidden="false" customHeight="false" outlineLevel="0" collapsed="false">
      <c r="A117" s="148" t="s">
        <v>329</v>
      </c>
      <c r="B117" s="148" t="s">
        <v>1031</v>
      </c>
      <c r="C117" s="148" t="s">
        <v>377</v>
      </c>
      <c r="E117" s="151" t="n">
        <v>263</v>
      </c>
      <c r="F117" s="148" t="s">
        <v>332</v>
      </c>
      <c r="G117" s="153"/>
      <c r="H117" s="153"/>
    </row>
    <row r="118" customFormat="false" ht="12.75" hidden="false" customHeight="false" outlineLevel="0" collapsed="false">
      <c r="A118" s="148" t="s">
        <v>331</v>
      </c>
      <c r="B118" s="148" t="s">
        <v>1032</v>
      </c>
      <c r="C118" s="148" t="s">
        <v>379</v>
      </c>
      <c r="E118" s="151" t="n">
        <v>264</v>
      </c>
      <c r="F118" s="148" t="s">
        <v>334</v>
      </c>
      <c r="G118" s="153"/>
      <c r="H118" s="153"/>
    </row>
    <row r="119" customFormat="false" ht="12.75" hidden="false" customHeight="false" outlineLevel="0" collapsed="false">
      <c r="A119" s="148" t="s">
        <v>333</v>
      </c>
      <c r="B119" s="148" t="s">
        <v>1033</v>
      </c>
      <c r="C119" s="148" t="s">
        <v>381</v>
      </c>
      <c r="E119" s="151" t="n">
        <v>265</v>
      </c>
      <c r="F119" s="148" t="s">
        <v>336</v>
      </c>
      <c r="G119" s="153"/>
      <c r="H119" s="153"/>
    </row>
    <row r="120" customFormat="false" ht="12.75" hidden="false" customHeight="false" outlineLevel="0" collapsed="false">
      <c r="A120" s="148" t="s">
        <v>335</v>
      </c>
      <c r="B120" s="148" t="s">
        <v>1034</v>
      </c>
      <c r="C120" s="148" t="s">
        <v>383</v>
      </c>
      <c r="E120" s="151" t="n">
        <v>266</v>
      </c>
      <c r="F120" s="148" t="s">
        <v>338</v>
      </c>
      <c r="G120" s="153"/>
      <c r="H120" s="153"/>
    </row>
    <row r="121" customFormat="false" ht="12.75" hidden="false" customHeight="false" outlineLevel="0" collapsed="false">
      <c r="A121" s="148" t="s">
        <v>337</v>
      </c>
      <c r="B121" s="148" t="s">
        <v>1035</v>
      </c>
      <c r="C121" s="148" t="s">
        <v>393</v>
      </c>
      <c r="E121" s="151" t="n">
        <v>267</v>
      </c>
      <c r="F121" s="148" t="s">
        <v>340</v>
      </c>
      <c r="G121" s="153"/>
      <c r="H121" s="153"/>
    </row>
    <row r="122" customFormat="false" ht="12.75" hidden="false" customHeight="false" outlineLevel="0" collapsed="false">
      <c r="A122" s="148" t="s">
        <v>339</v>
      </c>
      <c r="B122" s="148" t="s">
        <v>1036</v>
      </c>
      <c r="C122" s="148" t="s">
        <v>395</v>
      </c>
      <c r="E122" s="151" t="n">
        <v>268</v>
      </c>
      <c r="F122" s="148" t="s">
        <v>342</v>
      </c>
      <c r="G122" s="153"/>
      <c r="H122" s="153"/>
    </row>
    <row r="123" customFormat="false" ht="12.75" hidden="false" customHeight="false" outlineLevel="0" collapsed="false">
      <c r="A123" s="148" t="s">
        <v>341</v>
      </c>
      <c r="B123" s="148" t="s">
        <v>1037</v>
      </c>
      <c r="C123" s="148" t="s">
        <v>397</v>
      </c>
      <c r="E123" s="151" t="n">
        <v>269</v>
      </c>
      <c r="F123" s="148" t="s">
        <v>344</v>
      </c>
      <c r="G123" s="153"/>
      <c r="H123" s="153"/>
    </row>
    <row r="124" customFormat="false" ht="12.75" hidden="false" customHeight="false" outlineLevel="0" collapsed="false">
      <c r="A124" s="148" t="s">
        <v>343</v>
      </c>
      <c r="B124" s="148" t="s">
        <v>1038</v>
      </c>
      <c r="C124" s="148" t="s">
        <v>403</v>
      </c>
      <c r="E124" s="151" t="n">
        <v>270</v>
      </c>
      <c r="F124" s="148" t="s">
        <v>346</v>
      </c>
      <c r="G124" s="153"/>
      <c r="H124" s="153"/>
    </row>
    <row r="125" customFormat="false" ht="12.75" hidden="false" customHeight="false" outlineLevel="0" collapsed="false">
      <c r="A125" s="153" t="s">
        <v>345</v>
      </c>
      <c r="B125" s="153" t="s">
        <v>1039</v>
      </c>
      <c r="C125" s="148" t="s">
        <v>407</v>
      </c>
      <c r="E125" s="151" t="n">
        <v>271</v>
      </c>
      <c r="F125" s="148" t="s">
        <v>348</v>
      </c>
      <c r="G125" s="153"/>
      <c r="H125" s="153"/>
    </row>
    <row r="126" customFormat="false" ht="12.75" hidden="false" customHeight="false" outlineLevel="0" collapsed="false">
      <c r="A126" s="148" t="s">
        <v>347</v>
      </c>
      <c r="B126" s="148" t="s">
        <v>1040</v>
      </c>
      <c r="C126" s="148" t="s">
        <v>409</v>
      </c>
      <c r="E126" s="151" t="n">
        <v>272</v>
      </c>
      <c r="F126" s="148" t="s">
        <v>350</v>
      </c>
      <c r="G126" s="153"/>
      <c r="H126" s="153"/>
    </row>
    <row r="127" customFormat="false" ht="12.75" hidden="false" customHeight="false" outlineLevel="0" collapsed="false">
      <c r="A127" s="148" t="s">
        <v>349</v>
      </c>
      <c r="B127" s="148" t="s">
        <v>1041</v>
      </c>
      <c r="C127" s="148" t="s">
        <v>411</v>
      </c>
      <c r="E127" s="151" t="n">
        <v>273</v>
      </c>
      <c r="F127" s="148" t="s">
        <v>352</v>
      </c>
      <c r="G127" s="153"/>
      <c r="H127" s="153"/>
    </row>
    <row r="128" customFormat="false" ht="12.75" hidden="false" customHeight="false" outlineLevel="0" collapsed="false">
      <c r="A128" s="148" t="s">
        <v>351</v>
      </c>
      <c r="B128" s="148" t="s">
        <v>1042</v>
      </c>
      <c r="C128" s="148" t="s">
        <v>413</v>
      </c>
      <c r="E128" s="151" t="n">
        <v>274</v>
      </c>
      <c r="F128" s="148" t="s">
        <v>354</v>
      </c>
      <c r="G128" s="153"/>
      <c r="H128" s="153"/>
    </row>
    <row r="129" customFormat="false" ht="12.75" hidden="false" customHeight="false" outlineLevel="0" collapsed="false">
      <c r="A129" s="148" t="s">
        <v>353</v>
      </c>
      <c r="B129" s="148" t="s">
        <v>1043</v>
      </c>
      <c r="C129" s="148" t="s">
        <v>413</v>
      </c>
      <c r="E129" s="151" t="n">
        <v>275</v>
      </c>
      <c r="F129" s="148" t="s">
        <v>355</v>
      </c>
      <c r="G129" s="153"/>
      <c r="H129" s="153"/>
    </row>
    <row r="130" customFormat="false" ht="12.75" hidden="false" customHeight="false" outlineLevel="0" collapsed="false">
      <c r="A130" s="148" t="s">
        <v>85</v>
      </c>
      <c r="B130" s="148" t="s">
        <v>1044</v>
      </c>
      <c r="C130" s="148" t="s">
        <v>415</v>
      </c>
      <c r="E130" s="151" t="n">
        <v>276</v>
      </c>
      <c r="F130" s="148" t="s">
        <v>356</v>
      </c>
      <c r="G130" s="153"/>
      <c r="H130" s="153"/>
    </row>
    <row r="131" customFormat="false" ht="12.75" hidden="false" customHeight="false" outlineLevel="0" collapsed="false">
      <c r="A131" s="148" t="s">
        <v>113</v>
      </c>
      <c r="B131" s="148" t="s">
        <v>1045</v>
      </c>
      <c r="C131" s="148" t="s">
        <v>417</v>
      </c>
      <c r="E131" s="151" t="n">
        <v>277</v>
      </c>
      <c r="F131" s="148" t="s">
        <v>358</v>
      </c>
      <c r="G131" s="153"/>
      <c r="H131" s="153"/>
    </row>
    <row r="132" customFormat="false" ht="12.75" hidden="false" customHeight="false" outlineLevel="0" collapsed="false">
      <c r="A132" s="148" t="s">
        <v>357</v>
      </c>
      <c r="B132" s="148" t="s">
        <v>1046</v>
      </c>
      <c r="C132" s="148" t="s">
        <v>419</v>
      </c>
      <c r="E132" s="151" t="n">
        <v>278</v>
      </c>
      <c r="F132" s="148" t="s">
        <v>360</v>
      </c>
      <c r="G132" s="153"/>
      <c r="H132" s="153"/>
    </row>
    <row r="133" customFormat="false" ht="12.75" hidden="false" customHeight="false" outlineLevel="0" collapsed="false">
      <c r="A133" s="148" t="s">
        <v>359</v>
      </c>
      <c r="B133" s="148" t="s">
        <v>1047</v>
      </c>
      <c r="C133" s="148" t="s">
        <v>421</v>
      </c>
      <c r="E133" s="151" t="n">
        <v>279</v>
      </c>
      <c r="F133" s="148" t="s">
        <v>362</v>
      </c>
      <c r="G133" s="153"/>
      <c r="H133" s="153"/>
    </row>
    <row r="134" customFormat="false" ht="12.75" hidden="false" customHeight="false" outlineLevel="0" collapsed="false">
      <c r="A134" s="148" t="s">
        <v>361</v>
      </c>
      <c r="B134" s="148" t="s">
        <v>1048</v>
      </c>
      <c r="C134" s="148" t="s">
        <v>423</v>
      </c>
      <c r="E134" s="151" t="n">
        <v>280</v>
      </c>
      <c r="F134" s="148" t="s">
        <v>364</v>
      </c>
      <c r="G134" s="153"/>
      <c r="H134" s="153"/>
    </row>
    <row r="135" customFormat="false" ht="12.75" hidden="false" customHeight="false" outlineLevel="0" collapsed="false">
      <c r="A135" s="148" t="s">
        <v>365</v>
      </c>
      <c r="B135" s="148" t="s">
        <v>1049</v>
      </c>
      <c r="C135" s="148" t="s">
        <v>425</v>
      </c>
      <c r="E135" s="151" t="n">
        <v>281</v>
      </c>
      <c r="F135" s="148" t="s">
        <v>366</v>
      </c>
      <c r="G135" s="153"/>
      <c r="H135" s="153"/>
    </row>
    <row r="136" customFormat="false" ht="12.75" hidden="false" customHeight="false" outlineLevel="0" collapsed="false">
      <c r="A136" s="148" t="s">
        <v>367</v>
      </c>
      <c r="B136" s="148" t="s">
        <v>1050</v>
      </c>
      <c r="C136" s="148" t="s">
        <v>427</v>
      </c>
      <c r="E136" s="151" t="n">
        <v>282</v>
      </c>
      <c r="F136" s="148" t="s">
        <v>368</v>
      </c>
      <c r="G136" s="153"/>
      <c r="H136" s="153"/>
    </row>
    <row r="137" customFormat="false" ht="12.75" hidden="false" customHeight="false" outlineLevel="0" collapsed="false">
      <c r="A137" s="148" t="s">
        <v>369</v>
      </c>
      <c r="B137" s="148" t="s">
        <v>1051</v>
      </c>
      <c r="C137" s="148" t="s">
        <v>433</v>
      </c>
      <c r="E137" s="151" t="n">
        <v>283</v>
      </c>
      <c r="F137" s="148" t="s">
        <v>370</v>
      </c>
      <c r="G137" s="153"/>
      <c r="H137" s="153"/>
    </row>
    <row r="138" customFormat="false" ht="12.75" hidden="false" customHeight="false" outlineLevel="0" collapsed="false">
      <c r="A138" s="148" t="s">
        <v>371</v>
      </c>
      <c r="B138" s="148" t="s">
        <v>1052</v>
      </c>
      <c r="C138" s="148" t="s">
        <v>435</v>
      </c>
      <c r="E138" s="151" t="n">
        <v>284</v>
      </c>
      <c r="F138" s="148" t="s">
        <v>372</v>
      </c>
      <c r="G138" s="153"/>
      <c r="H138" s="153"/>
    </row>
    <row r="139" customFormat="false" ht="12.75" hidden="false" customHeight="false" outlineLevel="0" collapsed="false">
      <c r="A139" s="148" t="s">
        <v>373</v>
      </c>
      <c r="B139" s="148" t="s">
        <v>1053</v>
      </c>
      <c r="C139" s="148" t="s">
        <v>437</v>
      </c>
      <c r="E139" s="151" t="n">
        <v>285</v>
      </c>
      <c r="F139" s="148" t="s">
        <v>374</v>
      </c>
      <c r="G139" s="153"/>
      <c r="H139" s="153"/>
    </row>
    <row r="140" customFormat="false" ht="12.75" hidden="false" customHeight="false" outlineLevel="0" collapsed="false">
      <c r="A140" s="148" t="s">
        <v>375</v>
      </c>
      <c r="B140" s="148" t="s">
        <v>1054</v>
      </c>
      <c r="C140" s="148" t="s">
        <v>439</v>
      </c>
      <c r="E140" s="151" t="n">
        <v>286</v>
      </c>
      <c r="F140" s="148" t="s">
        <v>376</v>
      </c>
      <c r="G140" s="153"/>
      <c r="H140" s="153"/>
    </row>
    <row r="141" customFormat="false" ht="12.75" hidden="false" customHeight="false" outlineLevel="0" collapsed="false">
      <c r="A141" s="148" t="s">
        <v>377</v>
      </c>
      <c r="B141" s="148" t="s">
        <v>1055</v>
      </c>
      <c r="C141" s="148" t="s">
        <v>441</v>
      </c>
      <c r="E141" s="151" t="n">
        <v>287</v>
      </c>
      <c r="F141" s="148" t="s">
        <v>378</v>
      </c>
      <c r="G141" s="153"/>
      <c r="H141" s="153"/>
    </row>
    <row r="142" customFormat="false" ht="12.75" hidden="false" customHeight="false" outlineLevel="0" collapsed="false">
      <c r="A142" s="148" t="s">
        <v>379</v>
      </c>
      <c r="B142" s="148" t="s">
        <v>1056</v>
      </c>
      <c r="C142" s="148" t="s">
        <v>443</v>
      </c>
      <c r="E142" s="151" t="n">
        <v>288</v>
      </c>
      <c r="F142" s="148" t="s">
        <v>380</v>
      </c>
      <c r="G142" s="153"/>
      <c r="H142" s="153"/>
    </row>
    <row r="143" customFormat="false" ht="12.75" hidden="false" customHeight="false" outlineLevel="0" collapsed="false">
      <c r="A143" s="148" t="s">
        <v>381</v>
      </c>
      <c r="B143" s="148" t="s">
        <v>1057</v>
      </c>
      <c r="C143" s="148" t="s">
        <v>445</v>
      </c>
      <c r="E143" s="151" t="n">
        <v>289</v>
      </c>
      <c r="F143" s="148" t="s">
        <v>382</v>
      </c>
      <c r="G143" s="153"/>
      <c r="H143" s="153"/>
    </row>
    <row r="144" customFormat="false" ht="12.75" hidden="false" customHeight="false" outlineLevel="0" collapsed="false">
      <c r="A144" s="148" t="s">
        <v>383</v>
      </c>
      <c r="B144" s="148" t="s">
        <v>1058</v>
      </c>
      <c r="C144" s="148" t="s">
        <v>447</v>
      </c>
      <c r="E144" s="151" t="n">
        <v>290</v>
      </c>
      <c r="F144" s="148" t="s">
        <v>384</v>
      </c>
      <c r="G144" s="153"/>
      <c r="H144" s="153"/>
    </row>
    <row r="145" customFormat="false" ht="12.75" hidden="false" customHeight="false" outlineLevel="0" collapsed="false">
      <c r="A145" s="148" t="s">
        <v>385</v>
      </c>
      <c r="B145" s="148" t="s">
        <v>1059</v>
      </c>
      <c r="C145" s="148" t="s">
        <v>449</v>
      </c>
      <c r="E145" s="151" t="n">
        <v>291</v>
      </c>
      <c r="F145" s="148" t="s">
        <v>386</v>
      </c>
      <c r="G145" s="153"/>
      <c r="H145" s="153"/>
    </row>
    <row r="146" customFormat="false" ht="12.75" hidden="false" customHeight="false" outlineLevel="0" collapsed="false">
      <c r="A146" s="148" t="s">
        <v>387</v>
      </c>
      <c r="B146" s="148" t="s">
        <v>1060</v>
      </c>
      <c r="C146" s="148" t="s">
        <v>451</v>
      </c>
      <c r="E146" s="151" t="n">
        <v>292</v>
      </c>
      <c r="F146" s="148" t="s">
        <v>388</v>
      </c>
      <c r="G146" s="153"/>
      <c r="H146" s="153"/>
    </row>
    <row r="147" customFormat="false" ht="12.75" hidden="false" customHeight="false" outlineLevel="0" collapsed="false">
      <c r="A147" s="148" t="s">
        <v>389</v>
      </c>
      <c r="B147" s="148" t="s">
        <v>1061</v>
      </c>
      <c r="C147" s="148" t="s">
        <v>453</v>
      </c>
      <c r="E147" s="151" t="n">
        <v>293</v>
      </c>
      <c r="F147" s="148" t="s">
        <v>390</v>
      </c>
      <c r="G147" s="153"/>
      <c r="H147" s="153"/>
    </row>
    <row r="148" customFormat="false" ht="12.75" hidden="false" customHeight="false" outlineLevel="0" collapsed="false">
      <c r="A148" s="148" t="s">
        <v>391</v>
      </c>
      <c r="B148" s="148" t="s">
        <v>1062</v>
      </c>
      <c r="C148" s="148" t="s">
        <v>1063</v>
      </c>
      <c r="E148" s="151" t="n">
        <v>294</v>
      </c>
      <c r="F148" s="148" t="s">
        <v>392</v>
      </c>
      <c r="G148" s="153"/>
      <c r="H148" s="153"/>
    </row>
    <row r="149" customFormat="false" ht="12.75" hidden="false" customHeight="false" outlineLevel="0" collapsed="false">
      <c r="A149" s="148" t="s">
        <v>393</v>
      </c>
      <c r="B149" s="148" t="s">
        <v>1064</v>
      </c>
      <c r="C149" s="148" t="s">
        <v>457</v>
      </c>
      <c r="E149" s="151" t="n">
        <v>295</v>
      </c>
      <c r="F149" s="148" t="s">
        <v>394</v>
      </c>
      <c r="G149" s="153"/>
      <c r="H149" s="153"/>
    </row>
    <row r="150" customFormat="false" ht="12.75" hidden="false" customHeight="false" outlineLevel="0" collapsed="false">
      <c r="A150" s="148" t="s">
        <v>395</v>
      </c>
      <c r="B150" s="148" t="s">
        <v>1065</v>
      </c>
      <c r="C150" s="148" t="s">
        <v>459</v>
      </c>
      <c r="E150" s="151" t="n">
        <v>296</v>
      </c>
      <c r="F150" s="148" t="s">
        <v>396</v>
      </c>
      <c r="G150" s="153"/>
      <c r="H150" s="153"/>
    </row>
    <row r="151" customFormat="false" ht="12.75" hidden="false" customHeight="false" outlineLevel="0" collapsed="false">
      <c r="A151" s="148" t="s">
        <v>397</v>
      </c>
      <c r="B151" s="148" t="s">
        <v>1066</v>
      </c>
      <c r="C151" s="148" t="s">
        <v>463</v>
      </c>
      <c r="E151" s="151" t="n">
        <v>297</v>
      </c>
      <c r="F151" s="148" t="s">
        <v>398</v>
      </c>
      <c r="G151" s="153"/>
      <c r="H151" s="153"/>
    </row>
    <row r="152" customFormat="false" ht="12.75" hidden="false" customHeight="false" outlineLevel="0" collapsed="false">
      <c r="A152" s="148" t="s">
        <v>399</v>
      </c>
      <c r="B152" s="148" t="s">
        <v>1067</v>
      </c>
      <c r="C152" s="148" t="s">
        <v>465</v>
      </c>
      <c r="E152" s="151" t="n">
        <v>298</v>
      </c>
      <c r="F152" s="148" t="s">
        <v>400</v>
      </c>
      <c r="G152" s="153"/>
      <c r="H152" s="153"/>
    </row>
    <row r="153" customFormat="false" ht="12.75" hidden="false" customHeight="false" outlineLevel="0" collapsed="false">
      <c r="A153" s="153" t="s">
        <v>401</v>
      </c>
      <c r="B153" s="153" t="s">
        <v>1068</v>
      </c>
      <c r="C153" s="148" t="s">
        <v>467</v>
      </c>
      <c r="E153" s="151" t="n">
        <v>299</v>
      </c>
      <c r="F153" s="148" t="s">
        <v>402</v>
      </c>
      <c r="G153" s="153"/>
      <c r="H153" s="153"/>
    </row>
    <row r="154" customFormat="false" ht="12.75" hidden="false" customHeight="false" outlineLevel="0" collapsed="false">
      <c r="A154" s="148" t="s">
        <v>403</v>
      </c>
      <c r="B154" s="148" t="s">
        <v>1069</v>
      </c>
      <c r="C154" s="148" t="s">
        <v>469</v>
      </c>
      <c r="E154" s="151" t="n">
        <v>1200</v>
      </c>
      <c r="F154" s="148" t="s">
        <v>404</v>
      </c>
      <c r="G154" s="153"/>
      <c r="H154" s="153"/>
    </row>
    <row r="155" customFormat="false" ht="12.75" hidden="false" customHeight="false" outlineLevel="0" collapsed="false">
      <c r="A155" s="153" t="s">
        <v>405</v>
      </c>
      <c r="B155" s="153" t="s">
        <v>1070</v>
      </c>
      <c r="C155" s="148" t="s">
        <v>471</v>
      </c>
      <c r="E155" s="151" t="n">
        <v>1201</v>
      </c>
      <c r="F155" s="148" t="s">
        <v>406</v>
      </c>
      <c r="G155" s="153"/>
      <c r="H155" s="153"/>
    </row>
    <row r="156" customFormat="false" ht="12.75" hidden="false" customHeight="false" outlineLevel="0" collapsed="false">
      <c r="A156" s="148" t="s">
        <v>407</v>
      </c>
      <c r="B156" s="148" t="s">
        <v>1071</v>
      </c>
      <c r="C156" s="148" t="s">
        <v>473</v>
      </c>
      <c r="E156" s="151" t="n">
        <v>1202</v>
      </c>
      <c r="F156" s="148" t="s">
        <v>408</v>
      </c>
      <c r="G156" s="153"/>
      <c r="H156" s="153"/>
    </row>
    <row r="157" customFormat="false" ht="12.75" hidden="false" customHeight="false" outlineLevel="0" collapsed="false">
      <c r="A157" s="148" t="s">
        <v>409</v>
      </c>
      <c r="B157" s="148" t="s">
        <v>1072</v>
      </c>
      <c r="C157" s="148" t="s">
        <v>475</v>
      </c>
      <c r="E157" s="151" t="n">
        <v>1203</v>
      </c>
      <c r="F157" s="148" t="s">
        <v>410</v>
      </c>
      <c r="G157" s="153"/>
      <c r="H157" s="153"/>
    </row>
    <row r="158" customFormat="false" ht="12.75" hidden="false" customHeight="false" outlineLevel="0" collapsed="false">
      <c r="A158" s="148" t="s">
        <v>411</v>
      </c>
      <c r="B158" s="148" t="s">
        <v>1073</v>
      </c>
      <c r="C158" s="148" t="s">
        <v>477</v>
      </c>
      <c r="E158" s="151" t="n">
        <v>1204</v>
      </c>
      <c r="F158" s="148" t="s">
        <v>412</v>
      </c>
      <c r="G158" s="153"/>
      <c r="H158" s="153"/>
    </row>
    <row r="159" customFormat="false" ht="12.75" hidden="false" customHeight="false" outlineLevel="0" collapsed="false">
      <c r="A159" s="148" t="s">
        <v>413</v>
      </c>
      <c r="B159" s="148" t="s">
        <v>1074</v>
      </c>
      <c r="E159" s="151" t="n">
        <v>1205</v>
      </c>
      <c r="F159" s="148" t="s">
        <v>414</v>
      </c>
      <c r="G159" s="153"/>
      <c r="H159" s="153"/>
    </row>
    <row r="160" customFormat="false" ht="12.75" hidden="false" customHeight="false" outlineLevel="0" collapsed="false">
      <c r="A160" s="148" t="s">
        <v>415</v>
      </c>
      <c r="B160" s="148" t="s">
        <v>1075</v>
      </c>
      <c r="E160" s="151" t="n">
        <v>1206</v>
      </c>
      <c r="F160" s="148" t="s">
        <v>416</v>
      </c>
      <c r="G160" s="153"/>
      <c r="H160" s="153"/>
    </row>
    <row r="161" customFormat="false" ht="12.75" hidden="false" customHeight="false" outlineLevel="0" collapsed="false">
      <c r="A161" s="148" t="s">
        <v>417</v>
      </c>
      <c r="B161" s="148" t="s">
        <v>1076</v>
      </c>
      <c r="E161" s="151" t="n">
        <v>1207</v>
      </c>
      <c r="F161" s="148" t="s">
        <v>418</v>
      </c>
      <c r="G161" s="153"/>
      <c r="H161" s="153"/>
    </row>
    <row r="162" customFormat="false" ht="12.75" hidden="false" customHeight="false" outlineLevel="0" collapsed="false">
      <c r="A162" s="148" t="s">
        <v>419</v>
      </c>
      <c r="B162" s="148" t="s">
        <v>1077</v>
      </c>
      <c r="E162" s="151" t="n">
        <v>1208</v>
      </c>
      <c r="F162" s="148" t="s">
        <v>420</v>
      </c>
    </row>
    <row r="163" customFormat="false" ht="12.75" hidden="false" customHeight="false" outlineLevel="0" collapsed="false">
      <c r="A163" s="148" t="s">
        <v>421</v>
      </c>
      <c r="B163" s="148" t="s">
        <v>1078</v>
      </c>
      <c r="E163" s="151" t="n">
        <v>1209</v>
      </c>
      <c r="F163" s="148" t="s">
        <v>422</v>
      </c>
      <c r="G163" s="153"/>
      <c r="H163" s="153"/>
    </row>
    <row r="164" customFormat="false" ht="12.75" hidden="false" customHeight="false" outlineLevel="0" collapsed="false">
      <c r="A164" s="148" t="s">
        <v>423</v>
      </c>
      <c r="B164" s="148" t="s">
        <v>1079</v>
      </c>
      <c r="E164" s="151" t="n">
        <v>301</v>
      </c>
      <c r="F164" s="148" t="s">
        <v>424</v>
      </c>
      <c r="G164" s="153"/>
      <c r="H164" s="153"/>
    </row>
    <row r="165" customFormat="false" ht="12.75" hidden="false" customHeight="false" outlineLevel="0" collapsed="false">
      <c r="A165" s="148" t="s">
        <v>425</v>
      </c>
      <c r="B165" s="148" t="s">
        <v>1080</v>
      </c>
      <c r="E165" s="151" t="n">
        <v>302</v>
      </c>
      <c r="F165" s="148" t="s">
        <v>426</v>
      </c>
      <c r="G165" s="153"/>
      <c r="H165" s="153"/>
    </row>
    <row r="166" customFormat="false" ht="12.75" hidden="false" customHeight="false" outlineLevel="0" collapsed="false">
      <c r="A166" s="148" t="s">
        <v>427</v>
      </c>
      <c r="B166" s="148" t="s">
        <v>1081</v>
      </c>
      <c r="E166" s="151" t="n">
        <v>303</v>
      </c>
      <c r="F166" s="148" t="s">
        <v>428</v>
      </c>
      <c r="G166" s="153"/>
      <c r="H166" s="153"/>
    </row>
    <row r="167" customFormat="false" ht="12.75" hidden="false" customHeight="false" outlineLevel="0" collapsed="false">
      <c r="A167" s="148" t="s">
        <v>429</v>
      </c>
      <c r="B167" s="148" t="s">
        <v>1082</v>
      </c>
      <c r="E167" s="151" t="n">
        <v>304</v>
      </c>
      <c r="F167" s="148" t="s">
        <v>430</v>
      </c>
      <c r="G167" s="153"/>
      <c r="H167" s="153"/>
    </row>
    <row r="168" customFormat="false" ht="12.75" hidden="false" customHeight="false" outlineLevel="0" collapsed="false">
      <c r="A168" s="148" t="s">
        <v>431</v>
      </c>
      <c r="B168" s="148" t="s">
        <v>1083</v>
      </c>
      <c r="E168" s="151" t="n">
        <v>305</v>
      </c>
      <c r="F168" s="148" t="s">
        <v>432</v>
      </c>
      <c r="G168" s="153"/>
      <c r="H168" s="153"/>
    </row>
    <row r="169" customFormat="false" ht="12.75" hidden="false" customHeight="false" outlineLevel="0" collapsed="false">
      <c r="A169" s="148" t="s">
        <v>433</v>
      </c>
      <c r="B169" s="148" t="s">
        <v>1084</v>
      </c>
      <c r="E169" s="151" t="n">
        <v>306</v>
      </c>
      <c r="F169" s="148" t="s">
        <v>434</v>
      </c>
      <c r="G169" s="153"/>
      <c r="H169" s="153"/>
    </row>
    <row r="170" customFormat="false" ht="12.75" hidden="false" customHeight="false" outlineLevel="0" collapsed="false">
      <c r="A170" s="148" t="s">
        <v>435</v>
      </c>
      <c r="B170" s="148" t="s">
        <v>1085</v>
      </c>
      <c r="E170" s="151" t="n">
        <v>307</v>
      </c>
      <c r="F170" s="148" t="s">
        <v>436</v>
      </c>
      <c r="G170" s="153"/>
      <c r="H170" s="153"/>
    </row>
    <row r="171" customFormat="false" ht="12.75" hidden="false" customHeight="false" outlineLevel="0" collapsed="false">
      <c r="A171" s="148" t="s">
        <v>437</v>
      </c>
      <c r="B171" s="148" t="s">
        <v>1086</v>
      </c>
      <c r="E171" s="151" t="n">
        <v>308</v>
      </c>
      <c r="F171" s="148" t="s">
        <v>438</v>
      </c>
      <c r="G171" s="153"/>
      <c r="H171" s="153"/>
    </row>
    <row r="172" customFormat="false" ht="12.75" hidden="false" customHeight="false" outlineLevel="0" collapsed="false">
      <c r="A172" s="148" t="s">
        <v>439</v>
      </c>
      <c r="B172" s="148" t="s">
        <v>1087</v>
      </c>
      <c r="E172" s="151" t="n">
        <v>309</v>
      </c>
      <c r="F172" s="148" t="s">
        <v>440</v>
      </c>
      <c r="G172" s="153"/>
      <c r="H172" s="153"/>
    </row>
    <row r="173" customFormat="false" ht="12.75" hidden="false" customHeight="false" outlineLevel="0" collapsed="false">
      <c r="A173" s="148" t="s">
        <v>441</v>
      </c>
      <c r="B173" s="148" t="s">
        <v>1088</v>
      </c>
      <c r="E173" s="151" t="n">
        <v>310</v>
      </c>
      <c r="F173" s="148" t="s">
        <v>442</v>
      </c>
      <c r="G173" s="153"/>
      <c r="H173" s="153"/>
    </row>
    <row r="174" customFormat="false" ht="12.75" hidden="false" customHeight="false" outlineLevel="0" collapsed="false">
      <c r="A174" s="148" t="s">
        <v>443</v>
      </c>
      <c r="B174" s="148" t="s">
        <v>1089</v>
      </c>
      <c r="E174" s="151" t="n">
        <v>311</v>
      </c>
      <c r="F174" s="148" t="s">
        <v>444</v>
      </c>
      <c r="G174" s="153"/>
      <c r="H174" s="153"/>
    </row>
    <row r="175" customFormat="false" ht="12.75" hidden="false" customHeight="false" outlineLevel="0" collapsed="false">
      <c r="A175" s="148" t="s">
        <v>445</v>
      </c>
      <c r="B175" s="148" t="s">
        <v>1090</v>
      </c>
      <c r="E175" s="151" t="n">
        <v>312</v>
      </c>
      <c r="F175" s="148" t="s">
        <v>446</v>
      </c>
      <c r="G175" s="153"/>
      <c r="H175" s="153"/>
    </row>
    <row r="176" customFormat="false" ht="12.75" hidden="false" customHeight="false" outlineLevel="0" collapsed="false">
      <c r="A176" s="148" t="s">
        <v>447</v>
      </c>
      <c r="B176" s="148" t="s">
        <v>1091</v>
      </c>
      <c r="E176" s="151" t="n">
        <v>313</v>
      </c>
      <c r="F176" s="148" t="s">
        <v>448</v>
      </c>
      <c r="G176" s="153"/>
      <c r="H176" s="153"/>
    </row>
    <row r="177" customFormat="false" ht="12.75" hidden="false" customHeight="false" outlineLevel="0" collapsed="false">
      <c r="A177" s="148" t="s">
        <v>449</v>
      </c>
      <c r="B177" s="148" t="s">
        <v>1092</v>
      </c>
      <c r="E177" s="151" t="n">
        <v>314</v>
      </c>
      <c r="F177" s="148" t="s">
        <v>450</v>
      </c>
      <c r="G177" s="153"/>
      <c r="H177" s="153"/>
    </row>
    <row r="178" customFormat="false" ht="12.75" hidden="false" customHeight="false" outlineLevel="0" collapsed="false">
      <c r="A178" s="148" t="s">
        <v>451</v>
      </c>
      <c r="B178" s="148" t="s">
        <v>1093</v>
      </c>
      <c r="E178" s="151" t="n">
        <v>315</v>
      </c>
      <c r="F178" s="148" t="s">
        <v>452</v>
      </c>
      <c r="G178" s="153"/>
      <c r="H178" s="153"/>
    </row>
    <row r="179" customFormat="false" ht="12.75" hidden="false" customHeight="false" outlineLevel="0" collapsed="false">
      <c r="A179" s="148" t="s">
        <v>453</v>
      </c>
      <c r="B179" s="148" t="s">
        <v>1094</v>
      </c>
      <c r="E179" s="151" t="n">
        <v>316</v>
      </c>
      <c r="F179" s="148" t="s">
        <v>454</v>
      </c>
      <c r="G179" s="154"/>
      <c r="H179" s="156"/>
    </row>
    <row r="180" customFormat="false" ht="12.75" hidden="false" customHeight="false" outlineLevel="0" collapsed="false">
      <c r="A180" s="148" t="s">
        <v>455</v>
      </c>
      <c r="B180" s="148" t="s">
        <v>1095</v>
      </c>
      <c r="E180" s="151" t="n">
        <v>317</v>
      </c>
      <c r="F180" s="148" t="s">
        <v>456</v>
      </c>
      <c r="G180" s="154"/>
      <c r="H180" s="156"/>
    </row>
    <row r="181" customFormat="false" ht="12.75" hidden="false" customHeight="false" outlineLevel="0" collapsed="false">
      <c r="A181" s="148" t="s">
        <v>457</v>
      </c>
      <c r="B181" s="148" t="s">
        <v>1096</v>
      </c>
      <c r="E181" s="151" t="n">
        <v>318</v>
      </c>
      <c r="F181" s="148" t="s">
        <v>458</v>
      </c>
      <c r="G181" s="154"/>
      <c r="H181" s="156"/>
    </row>
    <row r="182" customFormat="false" ht="12.75" hidden="false" customHeight="false" outlineLevel="0" collapsed="false">
      <c r="A182" s="148" t="s">
        <v>459</v>
      </c>
      <c r="B182" s="148" t="s">
        <v>1097</v>
      </c>
      <c r="E182" s="151" t="n">
        <v>319</v>
      </c>
      <c r="F182" s="148" t="s">
        <v>460</v>
      </c>
      <c r="G182" s="154"/>
      <c r="H182" s="156"/>
    </row>
    <row r="183" customFormat="false" ht="12.75" hidden="false" customHeight="false" outlineLevel="0" collapsed="false">
      <c r="A183" s="153" t="s">
        <v>461</v>
      </c>
      <c r="B183" s="153" t="s">
        <v>1098</v>
      </c>
      <c r="E183" s="151" t="n">
        <v>320</v>
      </c>
      <c r="F183" s="148" t="s">
        <v>462</v>
      </c>
      <c r="G183" s="154"/>
      <c r="H183" s="156"/>
    </row>
    <row r="184" customFormat="false" ht="12.75" hidden="false" customHeight="false" outlineLevel="0" collapsed="false">
      <c r="A184" s="148" t="s">
        <v>463</v>
      </c>
      <c r="B184" s="148" t="s">
        <v>1099</v>
      </c>
      <c r="E184" s="151" t="n">
        <v>321</v>
      </c>
      <c r="F184" s="148" t="s">
        <v>464</v>
      </c>
      <c r="G184" s="154"/>
      <c r="H184" s="156"/>
    </row>
    <row r="185" customFormat="false" ht="12.75" hidden="false" customHeight="false" outlineLevel="0" collapsed="false">
      <c r="A185" s="148" t="s">
        <v>465</v>
      </c>
      <c r="B185" s="148" t="s">
        <v>1100</v>
      </c>
      <c r="E185" s="151" t="n">
        <v>322</v>
      </c>
      <c r="F185" s="148" t="s">
        <v>466</v>
      </c>
      <c r="G185" s="154"/>
      <c r="H185" s="156"/>
    </row>
    <row r="186" customFormat="false" ht="12.75" hidden="false" customHeight="false" outlineLevel="0" collapsed="false">
      <c r="A186" s="148" t="s">
        <v>467</v>
      </c>
      <c r="B186" s="148" t="s">
        <v>1101</v>
      </c>
      <c r="E186" s="151" t="n">
        <v>323</v>
      </c>
      <c r="F186" s="148" t="s">
        <v>468</v>
      </c>
      <c r="G186" s="154"/>
      <c r="H186" s="156"/>
    </row>
    <row r="187" customFormat="false" ht="12.75" hidden="false" customHeight="false" outlineLevel="0" collapsed="false">
      <c r="A187" s="148" t="s">
        <v>469</v>
      </c>
      <c r="B187" s="148" t="s">
        <v>1102</v>
      </c>
      <c r="E187" s="151" t="n">
        <v>401</v>
      </c>
      <c r="F187" s="148" t="s">
        <v>470</v>
      </c>
      <c r="G187" s="154"/>
      <c r="H187" s="156"/>
    </row>
    <row r="188" customFormat="false" ht="12.75" hidden="false" customHeight="false" outlineLevel="0" collapsed="false">
      <c r="A188" s="148" t="s">
        <v>471</v>
      </c>
      <c r="B188" s="148" t="s">
        <v>1103</v>
      </c>
      <c r="E188" s="151" t="n">
        <v>402</v>
      </c>
      <c r="F188" s="148" t="s">
        <v>472</v>
      </c>
      <c r="G188" s="154"/>
      <c r="H188" s="156"/>
    </row>
    <row r="189" customFormat="false" ht="12.75" hidden="false" customHeight="false" outlineLevel="0" collapsed="false">
      <c r="A189" s="148" t="s">
        <v>473</v>
      </c>
      <c r="B189" s="153" t="s">
        <v>1104</v>
      </c>
      <c r="E189" s="151" t="n">
        <v>403</v>
      </c>
      <c r="F189" s="148" t="s">
        <v>474</v>
      </c>
      <c r="G189" s="154"/>
      <c r="H189" s="156"/>
    </row>
    <row r="190" customFormat="false" ht="12.75" hidden="false" customHeight="false" outlineLevel="0" collapsed="false">
      <c r="A190" s="148" t="s">
        <v>475</v>
      </c>
      <c r="B190" s="148" t="s">
        <v>1105</v>
      </c>
      <c r="E190" s="151" t="n">
        <v>404</v>
      </c>
      <c r="F190" s="148" t="s">
        <v>476</v>
      </c>
      <c r="G190" s="154"/>
      <c r="H190" s="156"/>
    </row>
    <row r="191" customFormat="false" ht="12.75" hidden="false" customHeight="false" outlineLevel="0" collapsed="false">
      <c r="A191" s="148" t="s">
        <v>477</v>
      </c>
      <c r="B191" s="148" t="s">
        <v>1106</v>
      </c>
      <c r="E191" s="151" t="n">
        <v>405</v>
      </c>
      <c r="F191" s="148" t="s">
        <v>478</v>
      </c>
      <c r="G191" s="154"/>
      <c r="H191" s="156"/>
    </row>
    <row r="192" customFormat="false" ht="12.75" hidden="false" customHeight="false" outlineLevel="0" collapsed="false">
      <c r="E192" s="151" t="n">
        <v>406</v>
      </c>
      <c r="F192" s="148" t="s">
        <v>479</v>
      </c>
      <c r="G192" s="154"/>
      <c r="H192" s="156"/>
    </row>
    <row r="193" customFormat="false" ht="12.75" hidden="false" customHeight="false" outlineLevel="0" collapsed="false">
      <c r="E193" s="151" t="n">
        <v>407</v>
      </c>
      <c r="F193" s="148" t="s">
        <v>480</v>
      </c>
      <c r="G193" s="154"/>
      <c r="H193" s="156"/>
    </row>
    <row r="194" customFormat="false" ht="12.75" hidden="false" customHeight="false" outlineLevel="0" collapsed="false">
      <c r="E194" s="151" t="n">
        <v>501</v>
      </c>
      <c r="F194" s="148" t="s">
        <v>481</v>
      </c>
      <c r="G194" s="154"/>
      <c r="H194" s="156"/>
    </row>
    <row r="195" customFormat="false" ht="12.75" hidden="false" customHeight="false" outlineLevel="0" collapsed="false">
      <c r="E195" s="151" t="n">
        <v>502</v>
      </c>
      <c r="F195" s="148" t="s">
        <v>482</v>
      </c>
      <c r="G195" s="154"/>
      <c r="H195" s="156"/>
    </row>
    <row r="196" customFormat="false" ht="12.75" hidden="false" customHeight="false" outlineLevel="0" collapsed="false">
      <c r="E196" s="151" t="n">
        <v>503</v>
      </c>
      <c r="F196" s="148" t="s">
        <v>483</v>
      </c>
      <c r="G196" s="154"/>
      <c r="H196" s="156"/>
    </row>
    <row r="197" customFormat="false" ht="12.75" hidden="false" customHeight="false" outlineLevel="0" collapsed="false">
      <c r="E197" s="151" t="n">
        <v>504</v>
      </c>
      <c r="F197" s="148" t="s">
        <v>484</v>
      </c>
      <c r="G197" s="154"/>
      <c r="H197" s="156"/>
    </row>
    <row r="198" customFormat="false" ht="12.75" hidden="false" customHeight="false" outlineLevel="0" collapsed="false">
      <c r="E198" s="151" t="n">
        <v>505</v>
      </c>
      <c r="F198" s="148" t="s">
        <v>485</v>
      </c>
      <c r="G198" s="154"/>
      <c r="H198" s="156"/>
    </row>
    <row r="199" customFormat="false" ht="12.75" hidden="false" customHeight="false" outlineLevel="0" collapsed="false">
      <c r="E199" s="151" t="n">
        <v>506</v>
      </c>
      <c r="F199" s="148" t="s">
        <v>486</v>
      </c>
      <c r="G199" s="154"/>
      <c r="H199" s="156"/>
    </row>
    <row r="200" customFormat="false" ht="12.75" hidden="false" customHeight="false" outlineLevel="0" collapsed="false">
      <c r="E200" s="151" t="n">
        <v>507</v>
      </c>
      <c r="F200" s="148" t="s">
        <v>487</v>
      </c>
      <c r="G200" s="154"/>
      <c r="H200" s="156"/>
    </row>
    <row r="201" customFormat="false" ht="12.75" hidden="false" customHeight="false" outlineLevel="0" collapsed="false">
      <c r="E201" s="151" t="n">
        <v>508</v>
      </c>
      <c r="F201" s="148" t="s">
        <v>488</v>
      </c>
      <c r="G201" s="154"/>
      <c r="H201" s="156"/>
    </row>
    <row r="202" customFormat="false" ht="12.75" hidden="false" customHeight="false" outlineLevel="0" collapsed="false">
      <c r="E202" s="151" t="n">
        <v>509</v>
      </c>
      <c r="F202" s="148" t="s">
        <v>489</v>
      </c>
      <c r="G202" s="154"/>
      <c r="H202" s="156"/>
    </row>
    <row r="203" customFormat="false" ht="12.75" hidden="false" customHeight="false" outlineLevel="0" collapsed="false">
      <c r="E203" s="151" t="n">
        <v>510</v>
      </c>
      <c r="F203" s="148" t="s">
        <v>490</v>
      </c>
      <c r="G203" s="154"/>
      <c r="H203" s="156"/>
    </row>
    <row r="204" customFormat="false" ht="12.75" hidden="false" customHeight="false" outlineLevel="0" collapsed="false">
      <c r="E204" s="151" t="n">
        <v>511</v>
      </c>
      <c r="F204" s="148" t="s">
        <v>491</v>
      </c>
      <c r="G204" s="154"/>
      <c r="H204" s="156"/>
    </row>
    <row r="205" customFormat="false" ht="12.75" hidden="false" customHeight="false" outlineLevel="0" collapsed="false">
      <c r="E205" s="151" t="n">
        <v>512</v>
      </c>
      <c r="F205" s="148" t="s">
        <v>492</v>
      </c>
      <c r="G205" s="154"/>
      <c r="H205" s="156"/>
    </row>
    <row r="206" customFormat="false" ht="12.75" hidden="false" customHeight="false" outlineLevel="0" collapsed="false">
      <c r="E206" s="151" t="n">
        <v>513</v>
      </c>
      <c r="F206" s="148" t="s">
        <v>493</v>
      </c>
      <c r="G206" s="154"/>
      <c r="H206" s="156"/>
    </row>
    <row r="207" customFormat="false" ht="12.75" hidden="false" customHeight="false" outlineLevel="0" collapsed="false">
      <c r="E207" s="151" t="n">
        <v>514</v>
      </c>
      <c r="F207" s="148" t="s">
        <v>494</v>
      </c>
      <c r="G207" s="154"/>
      <c r="H207" s="156"/>
    </row>
    <row r="208" customFormat="false" ht="12.75" hidden="false" customHeight="false" outlineLevel="0" collapsed="false">
      <c r="E208" s="151" t="n">
        <v>515</v>
      </c>
      <c r="F208" s="148" t="s">
        <v>495</v>
      </c>
      <c r="G208" s="154"/>
      <c r="H208" s="156"/>
    </row>
    <row r="209" customFormat="false" ht="12.75" hidden="false" customHeight="false" outlineLevel="0" collapsed="false">
      <c r="E209" s="151" t="n">
        <v>516</v>
      </c>
      <c r="F209" s="148" t="s">
        <v>496</v>
      </c>
      <c r="G209" s="154"/>
      <c r="H209" s="156"/>
    </row>
    <row r="210" customFormat="false" ht="12.75" hidden="false" customHeight="false" outlineLevel="0" collapsed="false">
      <c r="E210" s="151" t="n">
        <v>517</v>
      </c>
      <c r="F210" s="148" t="s">
        <v>497</v>
      </c>
      <c r="G210" s="154"/>
      <c r="H210" s="156"/>
    </row>
    <row r="211" customFormat="false" ht="12.75" hidden="false" customHeight="false" outlineLevel="0" collapsed="false">
      <c r="E211" s="151" t="n">
        <v>518</v>
      </c>
      <c r="F211" s="148" t="s">
        <v>498</v>
      </c>
      <c r="G211" s="154"/>
      <c r="H211" s="156"/>
    </row>
    <row r="212" customFormat="false" ht="12.75" hidden="false" customHeight="false" outlineLevel="0" collapsed="false">
      <c r="E212" s="151" t="n">
        <v>519</v>
      </c>
      <c r="F212" s="148" t="s">
        <v>499</v>
      </c>
      <c r="G212" s="154"/>
      <c r="H212" s="156"/>
    </row>
    <row r="213" customFormat="false" ht="12.75" hidden="false" customHeight="false" outlineLevel="0" collapsed="false">
      <c r="E213" s="151" t="n">
        <v>520</v>
      </c>
      <c r="F213" s="148" t="s">
        <v>500</v>
      </c>
      <c r="G213" s="154"/>
      <c r="H213" s="156"/>
    </row>
    <row r="214" customFormat="false" ht="12.75" hidden="false" customHeight="false" outlineLevel="0" collapsed="false">
      <c r="E214" s="151" t="n">
        <v>521</v>
      </c>
      <c r="F214" s="148" t="s">
        <v>501</v>
      </c>
      <c r="G214" s="154"/>
      <c r="H214" s="156"/>
    </row>
    <row r="215" customFormat="false" ht="12.75" hidden="false" customHeight="false" outlineLevel="0" collapsed="false">
      <c r="E215" s="151" t="n">
        <v>522</v>
      </c>
      <c r="F215" s="148" t="s">
        <v>502</v>
      </c>
      <c r="G215" s="154"/>
      <c r="H215" s="156"/>
    </row>
    <row r="216" customFormat="false" ht="12.75" hidden="false" customHeight="false" outlineLevel="0" collapsed="false">
      <c r="E216" s="151" t="n">
        <v>523</v>
      </c>
      <c r="F216" s="148" t="s">
        <v>503</v>
      </c>
      <c r="G216" s="154"/>
      <c r="H216" s="156"/>
    </row>
    <row r="217" customFormat="false" ht="12.75" hidden="false" customHeight="false" outlineLevel="0" collapsed="false">
      <c r="E217" s="151" t="n">
        <v>524</v>
      </c>
      <c r="F217" s="148" t="s">
        <v>504</v>
      </c>
      <c r="G217" s="154"/>
      <c r="H217" s="156"/>
    </row>
    <row r="218" customFormat="false" ht="12.75" hidden="false" customHeight="false" outlineLevel="0" collapsed="false">
      <c r="E218" s="151" t="n">
        <v>525</v>
      </c>
      <c r="F218" s="148" t="s">
        <v>505</v>
      </c>
      <c r="G218" s="154"/>
      <c r="H218" s="156"/>
    </row>
    <row r="219" customFormat="false" ht="12.75" hidden="false" customHeight="false" outlineLevel="0" collapsed="false">
      <c r="E219" s="151" t="n">
        <v>526</v>
      </c>
      <c r="F219" s="148" t="s">
        <v>506</v>
      </c>
      <c r="G219" s="154"/>
      <c r="H219" s="156"/>
    </row>
    <row r="220" customFormat="false" ht="12.75" hidden="false" customHeight="false" outlineLevel="0" collapsed="false">
      <c r="E220" s="151" t="n">
        <v>527</v>
      </c>
      <c r="F220" s="148" t="s">
        <v>507</v>
      </c>
      <c r="G220" s="154"/>
      <c r="H220" s="156"/>
    </row>
    <row r="221" customFormat="false" ht="12.75" hidden="false" customHeight="false" outlineLevel="0" collapsed="false">
      <c r="E221" s="151" t="n">
        <v>528</v>
      </c>
      <c r="F221" s="148" t="s">
        <v>508</v>
      </c>
      <c r="G221" s="154"/>
      <c r="H221" s="156"/>
    </row>
    <row r="222" customFormat="false" ht="12.75" hidden="false" customHeight="false" outlineLevel="0" collapsed="false">
      <c r="E222" s="151" t="n">
        <v>529</v>
      </c>
      <c r="F222" s="148" t="s">
        <v>509</v>
      </c>
      <c r="G222" s="154"/>
      <c r="H222" s="156"/>
    </row>
    <row r="223" customFormat="false" ht="12.75" hidden="false" customHeight="false" outlineLevel="0" collapsed="false">
      <c r="E223" s="151" t="n">
        <v>530</v>
      </c>
      <c r="F223" s="148" t="s">
        <v>510</v>
      </c>
      <c r="G223" s="154"/>
      <c r="H223" s="156"/>
    </row>
    <row r="224" customFormat="false" ht="12.75" hidden="false" customHeight="false" outlineLevel="0" collapsed="false">
      <c r="E224" s="151" t="n">
        <v>531</v>
      </c>
      <c r="F224" s="148" t="s">
        <v>511</v>
      </c>
      <c r="G224" s="154"/>
      <c r="H224" s="156"/>
    </row>
    <row r="225" customFormat="false" ht="12.75" hidden="false" customHeight="false" outlineLevel="0" collapsed="false">
      <c r="E225" s="151" t="n">
        <v>532</v>
      </c>
      <c r="F225" s="148" t="s">
        <v>512</v>
      </c>
      <c r="G225" s="154"/>
      <c r="H225" s="156"/>
    </row>
    <row r="226" customFormat="false" ht="12.75" hidden="false" customHeight="false" outlineLevel="0" collapsed="false">
      <c r="E226" s="151" t="n">
        <v>533</v>
      </c>
      <c r="F226" s="148" t="s">
        <v>513</v>
      </c>
      <c r="G226" s="154"/>
      <c r="H226" s="156"/>
    </row>
    <row r="227" customFormat="false" ht="12.75" hidden="false" customHeight="false" outlineLevel="0" collapsed="false">
      <c r="E227" s="151" t="n">
        <v>534</v>
      </c>
      <c r="F227" s="148" t="s">
        <v>514</v>
      </c>
      <c r="G227" s="154"/>
      <c r="H227" s="156"/>
    </row>
    <row r="228" customFormat="false" ht="12.75" hidden="false" customHeight="false" outlineLevel="0" collapsed="false">
      <c r="E228" s="151" t="n">
        <v>535</v>
      </c>
      <c r="F228" s="148" t="s">
        <v>515</v>
      </c>
      <c r="G228" s="154"/>
      <c r="H228" s="156"/>
    </row>
    <row r="229" customFormat="false" ht="12.75" hidden="false" customHeight="false" outlineLevel="0" collapsed="false">
      <c r="E229" s="151" t="n">
        <v>536</v>
      </c>
      <c r="F229" s="148" t="s">
        <v>516</v>
      </c>
      <c r="G229" s="154"/>
      <c r="H229" s="156"/>
    </row>
    <row r="230" customFormat="false" ht="12.75" hidden="false" customHeight="false" outlineLevel="0" collapsed="false">
      <c r="E230" s="151" t="n">
        <v>537</v>
      </c>
      <c r="F230" s="148" t="s">
        <v>517</v>
      </c>
      <c r="G230" s="154"/>
      <c r="H230" s="156"/>
    </row>
    <row r="231" customFormat="false" ht="12.75" hidden="false" customHeight="false" outlineLevel="0" collapsed="false">
      <c r="E231" s="151" t="n">
        <v>538</v>
      </c>
      <c r="F231" s="148" t="s">
        <v>518</v>
      </c>
      <c r="G231" s="154"/>
      <c r="H231" s="156"/>
    </row>
    <row r="232" customFormat="false" ht="12.75" hidden="false" customHeight="false" outlineLevel="0" collapsed="false">
      <c r="E232" s="151" t="n">
        <v>539</v>
      </c>
      <c r="F232" s="148" t="s">
        <v>519</v>
      </c>
      <c r="G232" s="154"/>
      <c r="H232" s="156"/>
    </row>
    <row r="233" customFormat="false" ht="12.75" hidden="false" customHeight="false" outlineLevel="0" collapsed="false">
      <c r="E233" s="151" t="n">
        <v>540</v>
      </c>
      <c r="F233" s="148" t="s">
        <v>520</v>
      </c>
      <c r="G233" s="154"/>
      <c r="H233" s="156"/>
    </row>
    <row r="234" customFormat="false" ht="12.75" hidden="false" customHeight="false" outlineLevel="0" collapsed="false">
      <c r="E234" s="151" t="n">
        <v>541</v>
      </c>
      <c r="F234" s="148" t="s">
        <v>521</v>
      </c>
      <c r="G234" s="154"/>
      <c r="H234" s="156"/>
    </row>
    <row r="235" customFormat="false" ht="12.75" hidden="false" customHeight="false" outlineLevel="0" collapsed="false">
      <c r="E235" s="151" t="n">
        <v>542</v>
      </c>
      <c r="F235" s="148" t="s">
        <v>522</v>
      </c>
      <c r="G235" s="154"/>
      <c r="H235" s="156"/>
    </row>
    <row r="236" customFormat="false" ht="12.75" hidden="false" customHeight="false" outlineLevel="0" collapsed="false">
      <c r="E236" s="151" t="n">
        <v>543</v>
      </c>
      <c r="F236" s="148" t="s">
        <v>523</v>
      </c>
      <c r="G236" s="154"/>
      <c r="H236" s="156"/>
    </row>
    <row r="237" customFormat="false" ht="12.75" hidden="false" customHeight="false" outlineLevel="0" collapsed="false">
      <c r="E237" s="151" t="n">
        <v>544</v>
      </c>
      <c r="F237" s="148" t="s">
        <v>524</v>
      </c>
      <c r="G237" s="154"/>
      <c r="H237" s="156"/>
    </row>
    <row r="238" customFormat="false" ht="12.75" hidden="false" customHeight="false" outlineLevel="0" collapsed="false">
      <c r="E238" s="151" t="n">
        <v>545</v>
      </c>
      <c r="F238" s="148" t="s">
        <v>525</v>
      </c>
      <c r="G238" s="154"/>
      <c r="H238" s="156"/>
    </row>
    <row r="239" customFormat="false" ht="12.75" hidden="false" customHeight="false" outlineLevel="0" collapsed="false">
      <c r="E239" s="151" t="n">
        <v>546</v>
      </c>
      <c r="F239" s="148" t="s">
        <v>526</v>
      </c>
      <c r="G239" s="154"/>
      <c r="H239" s="156"/>
    </row>
    <row r="240" customFormat="false" ht="12.75" hidden="false" customHeight="false" outlineLevel="0" collapsed="false">
      <c r="E240" s="151" t="n">
        <v>547</v>
      </c>
      <c r="F240" s="148" t="s">
        <v>527</v>
      </c>
      <c r="G240" s="154"/>
      <c r="H240" s="156"/>
    </row>
    <row r="241" customFormat="false" ht="12.75" hidden="false" customHeight="false" outlineLevel="0" collapsed="false">
      <c r="E241" s="151" t="n">
        <v>548</v>
      </c>
      <c r="F241" s="148" t="s">
        <v>528</v>
      </c>
      <c r="G241" s="154"/>
      <c r="H241" s="156"/>
    </row>
    <row r="242" customFormat="false" ht="12.75" hidden="false" customHeight="false" outlineLevel="0" collapsed="false">
      <c r="E242" s="151" t="n">
        <v>549</v>
      </c>
      <c r="F242" s="148" t="s">
        <v>529</v>
      </c>
      <c r="G242" s="154"/>
      <c r="H242" s="156"/>
    </row>
    <row r="243" customFormat="false" ht="12.75" hidden="false" customHeight="false" outlineLevel="0" collapsed="false">
      <c r="E243" s="151" t="n">
        <v>550</v>
      </c>
      <c r="F243" s="148" t="s">
        <v>530</v>
      </c>
      <c r="G243" s="154"/>
      <c r="H243" s="156"/>
    </row>
    <row r="244" customFormat="false" ht="12.75" hidden="false" customHeight="false" outlineLevel="0" collapsed="false">
      <c r="E244" s="151" t="n">
        <v>551</v>
      </c>
      <c r="F244" s="148" t="s">
        <v>531</v>
      </c>
      <c r="G244" s="154"/>
      <c r="H244" s="156"/>
    </row>
    <row r="245" customFormat="false" ht="12.75" hidden="false" customHeight="false" outlineLevel="0" collapsed="false">
      <c r="E245" s="151" t="n">
        <v>552</v>
      </c>
      <c r="F245" s="148" t="s">
        <v>532</v>
      </c>
      <c r="G245" s="154"/>
      <c r="H245" s="156"/>
    </row>
    <row r="246" customFormat="false" ht="12.75" hidden="false" customHeight="false" outlineLevel="0" collapsed="false">
      <c r="E246" s="151" t="n">
        <v>553</v>
      </c>
      <c r="F246" s="148" t="s">
        <v>533</v>
      </c>
      <c r="G246" s="154"/>
      <c r="H246" s="156"/>
    </row>
    <row r="247" customFormat="false" ht="12.75" hidden="false" customHeight="false" outlineLevel="0" collapsed="false">
      <c r="E247" s="151" t="n">
        <v>554</v>
      </c>
      <c r="F247" s="148" t="s">
        <v>534</v>
      </c>
      <c r="G247" s="154"/>
      <c r="H247" s="156"/>
    </row>
    <row r="248" customFormat="false" ht="12.75" hidden="false" customHeight="false" outlineLevel="0" collapsed="false">
      <c r="E248" s="151" t="n">
        <v>555</v>
      </c>
      <c r="F248" s="148" t="s">
        <v>535</v>
      </c>
      <c r="G248" s="154"/>
      <c r="H248" s="156"/>
    </row>
    <row r="249" customFormat="false" ht="12.75" hidden="false" customHeight="false" outlineLevel="0" collapsed="false">
      <c r="E249" s="151" t="n">
        <v>556</v>
      </c>
      <c r="F249" s="148" t="s">
        <v>536</v>
      </c>
      <c r="G249" s="154"/>
      <c r="H249" s="156"/>
    </row>
    <row r="250" customFormat="false" ht="12.75" hidden="false" customHeight="false" outlineLevel="0" collapsed="false">
      <c r="E250" s="151" t="n">
        <v>557</v>
      </c>
      <c r="F250" s="148" t="s">
        <v>537</v>
      </c>
      <c r="G250" s="154"/>
      <c r="H250" s="156"/>
    </row>
    <row r="251" customFormat="false" ht="12.75" hidden="false" customHeight="false" outlineLevel="0" collapsed="false">
      <c r="E251" s="151" t="n">
        <v>558</v>
      </c>
      <c r="F251" s="148" t="s">
        <v>538</v>
      </c>
      <c r="G251" s="154"/>
      <c r="H251" s="156"/>
    </row>
    <row r="252" customFormat="false" ht="12.75" hidden="false" customHeight="false" outlineLevel="0" collapsed="false">
      <c r="E252" s="151" t="n">
        <v>559</v>
      </c>
      <c r="F252" s="148" t="s">
        <v>539</v>
      </c>
      <c r="G252" s="154"/>
      <c r="H252" s="156"/>
    </row>
    <row r="253" customFormat="false" ht="12.75" hidden="false" customHeight="false" outlineLevel="0" collapsed="false">
      <c r="E253" s="151" t="n">
        <v>560</v>
      </c>
      <c r="F253" s="148" t="s">
        <v>540</v>
      </c>
      <c r="G253" s="154"/>
      <c r="H253" s="156"/>
    </row>
    <row r="254" customFormat="false" ht="12.75" hidden="false" customHeight="false" outlineLevel="0" collapsed="false">
      <c r="E254" s="154" t="n">
        <v>561</v>
      </c>
      <c r="F254" s="152" t="s">
        <v>541</v>
      </c>
      <c r="G254" s="154"/>
      <c r="H254" s="156"/>
    </row>
    <row r="255" customFormat="false" ht="12.75" hidden="false" customHeight="false" outlineLevel="0" collapsed="false">
      <c r="E255" s="151" t="n">
        <v>601</v>
      </c>
      <c r="F255" s="148" t="s">
        <v>542</v>
      </c>
      <c r="G255" s="154"/>
      <c r="H255" s="156"/>
    </row>
    <row r="256" customFormat="false" ht="12.75" hidden="false" customHeight="false" outlineLevel="0" collapsed="false">
      <c r="E256" s="151" t="n">
        <v>602</v>
      </c>
      <c r="F256" s="148" t="s">
        <v>543</v>
      </c>
      <c r="G256" s="154"/>
      <c r="H256" s="156"/>
    </row>
    <row r="257" customFormat="false" ht="12.75" hidden="false" customHeight="false" outlineLevel="0" collapsed="false">
      <c r="E257" s="151" t="n">
        <v>701</v>
      </c>
      <c r="F257" s="148" t="s">
        <v>544</v>
      </c>
      <c r="G257" s="154"/>
      <c r="H257" s="156"/>
    </row>
    <row r="258" customFormat="false" ht="12.75" hidden="false" customHeight="false" outlineLevel="0" collapsed="false">
      <c r="E258" s="151" t="n">
        <v>702</v>
      </c>
      <c r="F258" s="148" t="s">
        <v>545</v>
      </c>
      <c r="G258" s="154"/>
      <c r="H258" s="156"/>
    </row>
    <row r="259" customFormat="false" ht="12.75" hidden="false" customHeight="false" outlineLevel="0" collapsed="false">
      <c r="E259" s="151" t="n">
        <v>703</v>
      </c>
      <c r="F259" s="148" t="s">
        <v>546</v>
      </c>
      <c r="G259" s="154"/>
      <c r="H259" s="156"/>
    </row>
    <row r="260" customFormat="false" ht="12.75" hidden="false" customHeight="false" outlineLevel="0" collapsed="false">
      <c r="E260" s="151" t="n">
        <v>704</v>
      </c>
      <c r="F260" s="148" t="s">
        <v>547</v>
      </c>
      <c r="G260" s="154"/>
      <c r="H260" s="156"/>
    </row>
    <row r="261" customFormat="false" ht="12.75" hidden="false" customHeight="false" outlineLevel="0" collapsed="false">
      <c r="E261" s="151" t="n">
        <v>705</v>
      </c>
      <c r="F261" s="148" t="s">
        <v>548</v>
      </c>
      <c r="G261" s="154"/>
      <c r="H261" s="156"/>
    </row>
    <row r="262" customFormat="false" ht="12.75" hidden="false" customHeight="false" outlineLevel="0" collapsed="false">
      <c r="E262" s="151" t="n">
        <v>706</v>
      </c>
      <c r="F262" s="148" t="s">
        <v>549</v>
      </c>
      <c r="G262" s="154"/>
      <c r="H262" s="156"/>
    </row>
    <row r="263" customFormat="false" ht="12.75" hidden="false" customHeight="false" outlineLevel="0" collapsed="false">
      <c r="E263" s="151" t="n">
        <v>707</v>
      </c>
      <c r="F263" s="148" t="s">
        <v>550</v>
      </c>
      <c r="G263" s="154"/>
      <c r="H263" s="157"/>
    </row>
    <row r="264" customFormat="false" ht="12.75" hidden="false" customHeight="false" outlineLevel="0" collapsed="false">
      <c r="E264" s="151" t="n">
        <v>800</v>
      </c>
      <c r="F264" s="148" t="s">
        <v>551</v>
      </c>
      <c r="G264" s="154"/>
      <c r="H264" s="157"/>
    </row>
    <row r="265" customFormat="false" ht="12.75" hidden="false" customHeight="false" outlineLevel="0" collapsed="false">
      <c r="E265" s="151" t="n">
        <v>889</v>
      </c>
      <c r="F265" s="148" t="s">
        <v>552</v>
      </c>
      <c r="G265" s="154"/>
      <c r="H265" s="157"/>
    </row>
    <row r="266" customFormat="false" ht="12.75" hidden="false" customHeight="false" outlineLevel="0" collapsed="false">
      <c r="E266" s="151" t="n">
        <v>890</v>
      </c>
      <c r="F266" s="148" t="s">
        <v>553</v>
      </c>
      <c r="G266" s="154"/>
      <c r="H266" s="157"/>
    </row>
    <row r="267" customFormat="false" ht="12.75" hidden="false" customHeight="false" outlineLevel="0" collapsed="false">
      <c r="E267" s="151" t="n">
        <v>891</v>
      </c>
      <c r="F267" s="148" t="s">
        <v>554</v>
      </c>
      <c r="G267" s="154"/>
      <c r="H267" s="157"/>
    </row>
    <row r="268" customFormat="false" ht="12.75" hidden="false" customHeight="false" outlineLevel="0" collapsed="false">
      <c r="E268" s="151" t="n">
        <v>900</v>
      </c>
      <c r="F268" s="148" t="s">
        <v>555</v>
      </c>
      <c r="G268" s="154"/>
      <c r="H268" s="157"/>
    </row>
    <row r="269" customFormat="false" ht="12.75" hidden="false" customHeight="false" outlineLevel="0" collapsed="false">
      <c r="E269" s="151" t="n">
        <v>951</v>
      </c>
      <c r="F269" s="148" t="s">
        <v>556</v>
      </c>
      <c r="G269" s="154"/>
      <c r="H269" s="158"/>
    </row>
    <row r="270" customFormat="false" ht="12.75" hidden="false" customHeight="false" outlineLevel="0" collapsed="false">
      <c r="E270" s="151" t="n">
        <v>952</v>
      </c>
      <c r="F270" s="148" t="s">
        <v>557</v>
      </c>
      <c r="G270" s="154"/>
      <c r="H270" s="156"/>
    </row>
    <row r="271" customFormat="false" ht="12.75" hidden="false" customHeight="false" outlineLevel="0" collapsed="false">
      <c r="E271" s="151" t="n">
        <v>953</v>
      </c>
      <c r="F271" s="148" t="s">
        <v>558</v>
      </c>
      <c r="G271" s="154"/>
      <c r="H271" s="156"/>
    </row>
    <row r="272" customFormat="false" ht="12.75" hidden="false" customHeight="false" outlineLevel="0" collapsed="false">
      <c r="E272" s="151" t="n">
        <v>961</v>
      </c>
      <c r="F272" s="148" t="s">
        <v>559</v>
      </c>
      <c r="G272" s="154"/>
      <c r="H272" s="156"/>
    </row>
    <row r="273" customFormat="false" ht="12.75" hidden="false" customHeight="false" outlineLevel="0" collapsed="false">
      <c r="B273" s="151"/>
      <c r="E273" s="151" t="n">
        <v>971</v>
      </c>
      <c r="F273" s="148" t="s">
        <v>560</v>
      </c>
      <c r="G273" s="154"/>
      <c r="H273" s="156"/>
    </row>
    <row r="274" customFormat="false" ht="12.75" hidden="false" customHeight="false" outlineLevel="0" collapsed="false">
      <c r="E274" s="151" t="n">
        <v>981</v>
      </c>
      <c r="F274" s="148" t="s">
        <v>561</v>
      </c>
      <c r="G274" s="154"/>
      <c r="H274" s="156"/>
    </row>
    <row r="275" customFormat="false" ht="12.75" hidden="false" customHeight="false" outlineLevel="0" collapsed="false">
      <c r="E275" s="151" t="n">
        <v>991</v>
      </c>
      <c r="F275" s="148" t="s">
        <v>562</v>
      </c>
      <c r="G275" s="154"/>
      <c r="H275" s="156"/>
    </row>
    <row r="276" customFormat="false" ht="12.75" hidden="false" customHeight="false" outlineLevel="0" collapsed="false">
      <c r="E276" s="151" t="n">
        <v>992</v>
      </c>
      <c r="F276" s="148" t="s">
        <v>563</v>
      </c>
      <c r="G276" s="154"/>
      <c r="H276" s="156"/>
    </row>
    <row r="277" customFormat="false" ht="12.75" hidden="false" customHeight="false" outlineLevel="0" collapsed="false">
      <c r="E277" s="151" t="n">
        <v>993</v>
      </c>
      <c r="F277" s="148" t="s">
        <v>564</v>
      </c>
      <c r="G277" s="154"/>
      <c r="H277" s="156"/>
    </row>
    <row r="278" customFormat="false" ht="12.75" hidden="false" customHeight="false" outlineLevel="0" collapsed="false">
      <c r="E278" s="151" t="n">
        <v>994</v>
      </c>
      <c r="F278" s="148" t="s">
        <v>565</v>
      </c>
      <c r="G278" s="154"/>
      <c r="H278" s="156"/>
    </row>
    <row r="279" customFormat="false" ht="12.75" hidden="false" customHeight="false" outlineLevel="0" collapsed="false">
      <c r="E279" s="151" t="n">
        <v>995</v>
      </c>
      <c r="F279" s="148" t="s">
        <v>566</v>
      </c>
      <c r="G279" s="154"/>
      <c r="H279" s="156"/>
    </row>
    <row r="280" customFormat="false" ht="12.75" hidden="false" customHeight="false" outlineLevel="0" collapsed="false">
      <c r="E280" s="151" t="n">
        <v>996</v>
      </c>
      <c r="F280" s="148" t="s">
        <v>567</v>
      </c>
      <c r="G280" s="154"/>
      <c r="H280" s="156"/>
    </row>
    <row r="281" customFormat="false" ht="12.75" hidden="false" customHeight="false" outlineLevel="0" collapsed="false">
      <c r="E281" s="151" t="n">
        <v>997</v>
      </c>
      <c r="F281" s="148" t="s">
        <v>568</v>
      </c>
      <c r="G281" s="154"/>
      <c r="H281" s="156"/>
    </row>
    <row r="282" customFormat="false" ht="12.75" hidden="false" customHeight="false" outlineLevel="0" collapsed="false">
      <c r="E282" s="151" t="n">
        <v>998</v>
      </c>
      <c r="F282" s="148" t="s">
        <v>569</v>
      </c>
      <c r="G282" s="154"/>
      <c r="H282" s="156"/>
    </row>
    <row r="283" customFormat="false" ht="12.75" hidden="false" customHeight="false" outlineLevel="0" collapsed="false">
      <c r="E283" s="159" t="n">
        <v>1000</v>
      </c>
      <c r="F283" s="160" t="s">
        <v>142</v>
      </c>
      <c r="G283" s="154"/>
      <c r="H283" s="156"/>
    </row>
    <row r="284" customFormat="false" ht="12.75" hidden="false" customHeight="false" outlineLevel="0" collapsed="false">
      <c r="E284" s="151" t="n">
        <v>23512</v>
      </c>
      <c r="F284" s="148" t="s">
        <v>571</v>
      </c>
      <c r="G284" s="154"/>
      <c r="H284" s="156"/>
    </row>
    <row r="285" customFormat="false" ht="12.75" hidden="false" customHeight="false" outlineLevel="0" collapsed="false">
      <c r="E285" s="151" t="n">
        <v>23513</v>
      </c>
      <c r="F285" s="148" t="s">
        <v>572</v>
      </c>
      <c r="G285" s="154"/>
      <c r="H285" s="156"/>
    </row>
    <row r="286" customFormat="false" ht="12.75" hidden="false" customHeight="false" outlineLevel="0" collapsed="false">
      <c r="E286" s="151" t="n">
        <v>23514</v>
      </c>
      <c r="F286" s="148" t="s">
        <v>573</v>
      </c>
      <c r="G286" s="154"/>
      <c r="H286" s="156"/>
    </row>
    <row r="287" customFormat="false" ht="12.75" hidden="false" customHeight="false" outlineLevel="0" collapsed="false">
      <c r="E287" s="151" t="n">
        <v>23515</v>
      </c>
      <c r="F287" s="148" t="s">
        <v>574</v>
      </c>
      <c r="G287" s="154"/>
      <c r="H287" s="156"/>
    </row>
    <row r="288" customFormat="false" ht="12.75" hidden="false" customHeight="false" outlineLevel="0" collapsed="false">
      <c r="E288" s="151" t="n">
        <v>23516</v>
      </c>
      <c r="F288" s="148" t="s">
        <v>575</v>
      </c>
      <c r="G288" s="154"/>
      <c r="H288" s="156"/>
    </row>
    <row r="289" customFormat="false" ht="12.75" hidden="false" customHeight="false" outlineLevel="0" collapsed="false">
      <c r="E289" s="151" t="n">
        <v>23517</v>
      </c>
      <c r="F289" s="148" t="s">
        <v>576</v>
      </c>
      <c r="G289" s="154"/>
      <c r="H289" s="156"/>
    </row>
    <row r="290" customFormat="false" ht="12.75" hidden="false" customHeight="false" outlineLevel="0" collapsed="false">
      <c r="E290" s="151" t="n">
        <v>23518</v>
      </c>
      <c r="F290" s="148" t="s">
        <v>577</v>
      </c>
      <c r="G290" s="154"/>
      <c r="H290" s="156"/>
    </row>
    <row r="291" customFormat="false" ht="12.75" hidden="false" customHeight="false" outlineLevel="0" collapsed="false">
      <c r="E291" s="151" t="n">
        <v>23519</v>
      </c>
      <c r="F291" s="148" t="s">
        <v>578</v>
      </c>
      <c r="G291" s="154"/>
      <c r="H291" s="156"/>
    </row>
    <row r="292" customFormat="false" ht="12.75" hidden="false" customHeight="false" outlineLevel="0" collapsed="false">
      <c r="E292" s="151" t="n">
        <v>23520</v>
      </c>
      <c r="F292" s="148" t="s">
        <v>579</v>
      </c>
      <c r="G292" s="154"/>
      <c r="H292" s="156"/>
    </row>
    <row r="293" customFormat="false" ht="12.75" hidden="false" customHeight="false" outlineLevel="0" collapsed="false">
      <c r="E293" s="151" t="n">
        <v>23522</v>
      </c>
      <c r="F293" s="148" t="s">
        <v>580</v>
      </c>
      <c r="G293" s="154"/>
      <c r="H293" s="156"/>
    </row>
    <row r="294" customFormat="false" ht="12.75" hidden="false" customHeight="false" outlineLevel="0" collapsed="false">
      <c r="E294" s="151" t="n">
        <v>23523</v>
      </c>
      <c r="F294" s="148" t="s">
        <v>581</v>
      </c>
      <c r="G294" s="154"/>
      <c r="H294" s="156"/>
    </row>
    <row r="295" customFormat="false" ht="12.75" hidden="false" customHeight="false" outlineLevel="0" collapsed="false">
      <c r="E295" s="151" t="n">
        <v>23524</v>
      </c>
      <c r="F295" s="148" t="s">
        <v>582</v>
      </c>
      <c r="G295" s="154"/>
      <c r="H295" s="156"/>
    </row>
    <row r="296" customFormat="false" ht="12.75" hidden="false" customHeight="false" outlineLevel="0" collapsed="false">
      <c r="E296" s="151" t="n">
        <v>23526</v>
      </c>
      <c r="F296" s="148" t="s">
        <v>583</v>
      </c>
      <c r="G296" s="154"/>
      <c r="H296" s="156"/>
    </row>
    <row r="297" customFormat="false" ht="12.75" hidden="false" customHeight="false" outlineLevel="0" collapsed="false">
      <c r="E297" s="151" t="n">
        <v>23527</v>
      </c>
      <c r="F297" s="148" t="s">
        <v>584</v>
      </c>
      <c r="G297" s="154"/>
      <c r="H297" s="156"/>
    </row>
    <row r="298" customFormat="false" ht="12.75" hidden="false" customHeight="false" outlineLevel="0" collapsed="false">
      <c r="E298" s="151" t="n">
        <v>23528</v>
      </c>
      <c r="F298" s="148" t="s">
        <v>585</v>
      </c>
      <c r="G298" s="154"/>
      <c r="H298" s="156"/>
    </row>
    <row r="299" customFormat="false" ht="12.75" hidden="false" customHeight="false" outlineLevel="0" collapsed="false">
      <c r="E299" s="151" t="n">
        <v>23530</v>
      </c>
      <c r="F299" s="148" t="s">
        <v>586</v>
      </c>
      <c r="G299" s="154"/>
      <c r="H299" s="156"/>
    </row>
    <row r="300" customFormat="false" ht="12.75" hidden="false" customHeight="false" outlineLevel="0" collapsed="false">
      <c r="E300" s="151" t="n">
        <v>23531</v>
      </c>
      <c r="F300" s="148" t="s">
        <v>587</v>
      </c>
      <c r="G300" s="154"/>
      <c r="H300" s="156"/>
    </row>
    <row r="301" customFormat="false" ht="12.75" hidden="false" customHeight="false" outlineLevel="0" collapsed="false">
      <c r="E301" s="151" t="n">
        <v>23533</v>
      </c>
      <c r="F301" s="148" t="s">
        <v>588</v>
      </c>
      <c r="G301" s="154"/>
      <c r="H301" s="156"/>
    </row>
    <row r="302" customFormat="false" ht="12.75" hidden="false" customHeight="false" outlineLevel="0" collapsed="false">
      <c r="E302" s="151" t="n">
        <v>23534</v>
      </c>
      <c r="F302" s="148" t="s">
        <v>589</v>
      </c>
      <c r="G302" s="154"/>
      <c r="H302" s="156"/>
    </row>
    <row r="303" customFormat="false" ht="12.75" hidden="false" customHeight="false" outlineLevel="0" collapsed="false">
      <c r="E303" s="151" t="n">
        <v>23535</v>
      </c>
      <c r="F303" s="148" t="s">
        <v>590</v>
      </c>
      <c r="G303" s="154"/>
      <c r="H303" s="156"/>
    </row>
    <row r="304" customFormat="false" ht="12.75" hidden="false" customHeight="false" outlineLevel="0" collapsed="false">
      <c r="E304" s="151" t="n">
        <v>23538</v>
      </c>
      <c r="F304" s="148" t="s">
        <v>591</v>
      </c>
      <c r="G304" s="154"/>
      <c r="H304" s="156"/>
    </row>
    <row r="305" customFormat="false" ht="12.75" hidden="false" customHeight="false" outlineLevel="0" collapsed="false">
      <c r="E305" s="151" t="n">
        <v>23540</v>
      </c>
      <c r="F305" s="148" t="s">
        <v>592</v>
      </c>
      <c r="G305" s="154"/>
      <c r="H305" s="156"/>
    </row>
    <row r="306" customFormat="false" ht="12.75" hidden="false" customHeight="false" outlineLevel="0" collapsed="false">
      <c r="E306" s="151" t="n">
        <v>23541</v>
      </c>
      <c r="F306" s="148" t="s">
        <v>593</v>
      </c>
      <c r="G306" s="154"/>
      <c r="H306" s="156"/>
    </row>
    <row r="307" customFormat="false" ht="12.75" hidden="false" customHeight="false" outlineLevel="0" collapsed="false">
      <c r="E307" s="151" t="n">
        <v>23543</v>
      </c>
      <c r="F307" s="148" t="s">
        <v>594</v>
      </c>
      <c r="G307" s="154"/>
      <c r="H307" s="156"/>
    </row>
    <row r="308" customFormat="false" ht="12.75" hidden="false" customHeight="false" outlineLevel="0" collapsed="false">
      <c r="E308" s="151" t="n">
        <v>23545</v>
      </c>
      <c r="F308" s="148" t="s">
        <v>595</v>
      </c>
      <c r="G308" s="154"/>
      <c r="H308" s="156"/>
    </row>
    <row r="309" customFormat="false" ht="12.75" hidden="false" customHeight="false" outlineLevel="0" collapsed="false">
      <c r="E309" s="151" t="n">
        <v>23546</v>
      </c>
      <c r="F309" s="148" t="s">
        <v>596</v>
      </c>
      <c r="G309" s="154"/>
      <c r="H309" s="156"/>
    </row>
    <row r="310" customFormat="false" ht="12.75" hidden="false" customHeight="false" outlineLevel="0" collapsed="false">
      <c r="E310" s="151" t="n">
        <v>23547</v>
      </c>
      <c r="F310" s="148" t="s">
        <v>597</v>
      </c>
      <c r="G310" s="154"/>
      <c r="H310" s="156"/>
    </row>
    <row r="311" customFormat="false" ht="12.75" hidden="false" customHeight="false" outlineLevel="0" collapsed="false">
      <c r="E311" s="151" t="n">
        <v>23548</v>
      </c>
      <c r="F311" s="148" t="s">
        <v>598</v>
      </c>
      <c r="G311" s="154"/>
      <c r="H311" s="156"/>
    </row>
    <row r="312" customFormat="false" ht="12.75" hidden="false" customHeight="false" outlineLevel="0" collapsed="false">
      <c r="E312" s="151" t="n">
        <v>23550</v>
      </c>
      <c r="F312" s="148" t="s">
        <v>599</v>
      </c>
      <c r="G312" s="154"/>
      <c r="H312" s="156"/>
    </row>
    <row r="313" customFormat="false" ht="12.75" hidden="false" customHeight="false" outlineLevel="0" collapsed="false">
      <c r="E313" s="151" t="n">
        <v>23551</v>
      </c>
      <c r="F313" s="148" t="s">
        <v>600</v>
      </c>
      <c r="G313" s="154"/>
      <c r="H313" s="156"/>
    </row>
    <row r="314" customFormat="false" ht="12.75" hidden="false" customHeight="false" outlineLevel="0" collapsed="false">
      <c r="E314" s="151" t="n">
        <v>23552</v>
      </c>
      <c r="F314" s="148" t="s">
        <v>601</v>
      </c>
      <c r="G314" s="154"/>
      <c r="H314" s="156"/>
    </row>
    <row r="315" customFormat="false" ht="12.75" hidden="false" customHeight="false" outlineLevel="0" collapsed="false">
      <c r="E315" s="151" t="n">
        <v>23553</v>
      </c>
      <c r="F315" s="148" t="s">
        <v>602</v>
      </c>
      <c r="G315" s="154"/>
      <c r="H315" s="157"/>
    </row>
    <row r="316" customFormat="false" ht="12.75" hidden="false" customHeight="false" outlineLevel="0" collapsed="false">
      <c r="E316" s="151" t="n">
        <v>23555</v>
      </c>
      <c r="F316" s="148" t="s">
        <v>603</v>
      </c>
      <c r="G316" s="154"/>
      <c r="H316" s="157"/>
    </row>
    <row r="317" customFormat="false" ht="12.75" hidden="false" customHeight="false" outlineLevel="0" collapsed="false">
      <c r="E317" s="151" t="n">
        <v>23557</v>
      </c>
      <c r="F317" s="148" t="s">
        <v>604</v>
      </c>
      <c r="G317" s="154"/>
      <c r="H317" s="157"/>
    </row>
    <row r="318" customFormat="false" ht="12.75" hidden="false" customHeight="false" outlineLevel="0" collapsed="false">
      <c r="E318" s="151" t="n">
        <v>23558</v>
      </c>
      <c r="F318" s="148" t="s">
        <v>605</v>
      </c>
      <c r="G318" s="154"/>
      <c r="H318" s="157"/>
    </row>
    <row r="319" customFormat="false" ht="12.75" hidden="false" customHeight="false" outlineLevel="0" collapsed="false">
      <c r="E319" s="151" t="n">
        <v>23559</v>
      </c>
      <c r="F319" s="148" t="s">
        <v>606</v>
      </c>
      <c r="G319" s="154"/>
      <c r="H319" s="157"/>
    </row>
    <row r="320" customFormat="false" ht="12.75" hidden="false" customHeight="false" outlineLevel="0" collapsed="false">
      <c r="E320" s="151" t="n">
        <v>23560</v>
      </c>
      <c r="F320" s="148" t="s">
        <v>607</v>
      </c>
      <c r="G320" s="154"/>
      <c r="H320" s="157"/>
    </row>
    <row r="321" customFormat="false" ht="12.75" hidden="false" customHeight="false" outlineLevel="0" collapsed="false">
      <c r="E321" s="151" t="n">
        <v>23561</v>
      </c>
      <c r="F321" s="148" t="s">
        <v>608</v>
      </c>
      <c r="G321" s="154"/>
      <c r="H321" s="157"/>
    </row>
    <row r="322" customFormat="false" ht="12.75" hidden="false" customHeight="false" outlineLevel="0" collapsed="false">
      <c r="E322" s="151" t="n">
        <v>23562</v>
      </c>
      <c r="F322" s="148" t="s">
        <v>609</v>
      </c>
      <c r="G322" s="154"/>
      <c r="H322" s="157"/>
    </row>
    <row r="323" customFormat="false" ht="12.75" hidden="false" customHeight="false" outlineLevel="0" collapsed="false">
      <c r="E323" s="151" t="n">
        <v>23563</v>
      </c>
      <c r="F323" s="148" t="s">
        <v>610</v>
      </c>
      <c r="G323" s="154"/>
      <c r="H323" s="157"/>
    </row>
    <row r="324" customFormat="false" ht="12.75" hidden="false" customHeight="false" outlineLevel="0" collapsed="false">
      <c r="E324" s="151" t="n">
        <v>23564</v>
      </c>
      <c r="F324" s="148" t="s">
        <v>611</v>
      </c>
      <c r="G324" s="154"/>
      <c r="H324" s="157"/>
    </row>
    <row r="325" customFormat="false" ht="12.75" hidden="false" customHeight="false" outlineLevel="0" collapsed="false">
      <c r="E325" s="151" t="n">
        <v>23565</v>
      </c>
      <c r="F325" s="148" t="s">
        <v>612</v>
      </c>
      <c r="G325" s="154"/>
      <c r="H325" s="157"/>
    </row>
    <row r="326" customFormat="false" ht="12.75" hidden="false" customHeight="false" outlineLevel="0" collapsed="false">
      <c r="E326" s="151" t="n">
        <v>23566</v>
      </c>
      <c r="F326" s="148" t="s">
        <v>613</v>
      </c>
      <c r="G326" s="154"/>
      <c r="H326" s="157"/>
    </row>
    <row r="327" customFormat="false" ht="12.75" hidden="false" customHeight="false" outlineLevel="0" collapsed="false">
      <c r="E327" s="151" t="n">
        <v>23567</v>
      </c>
      <c r="F327" s="148" t="s">
        <v>614</v>
      </c>
      <c r="G327" s="154"/>
      <c r="H327" s="157"/>
    </row>
    <row r="328" customFormat="false" ht="12.75" hidden="false" customHeight="false" outlineLevel="0" collapsed="false">
      <c r="E328" s="151" t="n">
        <v>23571</v>
      </c>
      <c r="F328" s="148" t="s">
        <v>615</v>
      </c>
      <c r="G328" s="154"/>
      <c r="H328" s="157"/>
    </row>
    <row r="329" customFormat="false" ht="12.75" hidden="false" customHeight="false" outlineLevel="0" collapsed="false">
      <c r="E329" s="151" t="n">
        <v>23572</v>
      </c>
      <c r="F329" s="148" t="s">
        <v>616</v>
      </c>
      <c r="G329" s="154"/>
      <c r="H329" s="157"/>
    </row>
    <row r="330" customFormat="false" ht="12.75" hidden="false" customHeight="false" outlineLevel="0" collapsed="false">
      <c r="E330" s="151" t="n">
        <v>23573</v>
      </c>
      <c r="F330" s="148" t="s">
        <v>617</v>
      </c>
      <c r="G330" s="154"/>
      <c r="H330" s="157"/>
    </row>
    <row r="331" customFormat="false" ht="12.75" hidden="false" customHeight="false" outlineLevel="0" collapsed="false">
      <c r="E331" s="151" t="n">
        <v>23574</v>
      </c>
      <c r="F331" s="148" t="s">
        <v>618</v>
      </c>
      <c r="G331" s="154"/>
      <c r="H331" s="157"/>
    </row>
    <row r="332" customFormat="false" ht="12.75" hidden="false" customHeight="false" outlineLevel="0" collapsed="false">
      <c r="E332" s="151" t="n">
        <v>23575</v>
      </c>
      <c r="F332" s="148" t="s">
        <v>619</v>
      </c>
      <c r="G332" s="154"/>
      <c r="H332" s="157"/>
    </row>
    <row r="333" customFormat="false" ht="12.75" hidden="false" customHeight="false" outlineLevel="0" collapsed="false">
      <c r="E333" s="151" t="n">
        <v>23579</v>
      </c>
      <c r="F333" s="148" t="s">
        <v>620</v>
      </c>
      <c r="G333" s="154"/>
      <c r="H333" s="157"/>
    </row>
    <row r="334" customFormat="false" ht="12.75" hidden="false" customHeight="false" outlineLevel="0" collapsed="false">
      <c r="E334" s="151" t="n">
        <v>23580</v>
      </c>
      <c r="F334" s="148" t="s">
        <v>621</v>
      </c>
      <c r="G334" s="154"/>
      <c r="H334" s="157"/>
    </row>
    <row r="335" customFormat="false" ht="12.75" hidden="false" customHeight="false" outlineLevel="0" collapsed="false">
      <c r="E335" s="151" t="n">
        <v>23582</v>
      </c>
      <c r="F335" s="148" t="s">
        <v>622</v>
      </c>
      <c r="G335" s="154"/>
      <c r="H335" s="157"/>
    </row>
    <row r="336" customFormat="false" ht="12.75" hidden="false" customHeight="false" outlineLevel="0" collapsed="false">
      <c r="E336" s="151" t="n">
        <v>23583</v>
      </c>
      <c r="F336" s="148" t="s">
        <v>623</v>
      </c>
      <c r="G336" s="154"/>
      <c r="H336" s="157"/>
    </row>
    <row r="337" customFormat="false" ht="12.75" hidden="false" customHeight="false" outlineLevel="0" collapsed="false">
      <c r="E337" s="151" t="n">
        <v>23584</v>
      </c>
      <c r="F337" s="148" t="s">
        <v>624</v>
      </c>
      <c r="G337" s="154"/>
      <c r="H337" s="157"/>
    </row>
    <row r="338" customFormat="false" ht="12.75" hidden="false" customHeight="false" outlineLevel="0" collapsed="false">
      <c r="E338" s="151" t="n">
        <v>23585</v>
      </c>
      <c r="F338" s="148" t="s">
        <v>625</v>
      </c>
      <c r="G338" s="154"/>
      <c r="H338" s="157"/>
    </row>
    <row r="339" customFormat="false" ht="12.75" hidden="false" customHeight="false" outlineLevel="0" collapsed="false">
      <c r="E339" s="151" t="n">
        <v>23586</v>
      </c>
      <c r="F339" s="148" t="s">
        <v>626</v>
      </c>
      <c r="G339" s="154"/>
      <c r="H339" s="157"/>
    </row>
    <row r="340" customFormat="false" ht="12.75" hidden="false" customHeight="false" outlineLevel="0" collapsed="false">
      <c r="E340" s="151" t="n">
        <v>23587</v>
      </c>
      <c r="F340" s="148" t="s">
        <v>627</v>
      </c>
      <c r="G340" s="154"/>
      <c r="H340" s="157"/>
    </row>
    <row r="341" customFormat="false" ht="12.75" hidden="false" customHeight="false" outlineLevel="0" collapsed="false">
      <c r="E341" s="151" t="n">
        <v>23588</v>
      </c>
      <c r="F341" s="148" t="s">
        <v>628</v>
      </c>
      <c r="G341" s="154"/>
      <c r="H341" s="157"/>
    </row>
    <row r="342" customFormat="false" ht="12.75" hidden="false" customHeight="false" outlineLevel="0" collapsed="false">
      <c r="E342" s="151" t="n">
        <v>23589</v>
      </c>
      <c r="F342" s="148" t="s">
        <v>629</v>
      </c>
      <c r="G342" s="154"/>
      <c r="H342" s="157"/>
    </row>
    <row r="343" customFormat="false" ht="12.75" hidden="false" customHeight="false" outlineLevel="0" collapsed="false">
      <c r="E343" s="151" t="n">
        <v>23590</v>
      </c>
      <c r="F343" s="148" t="s">
        <v>630</v>
      </c>
      <c r="G343" s="154"/>
      <c r="H343" s="157"/>
    </row>
    <row r="344" customFormat="false" ht="12.75" hidden="false" customHeight="false" outlineLevel="0" collapsed="false">
      <c r="E344" s="151" t="n">
        <v>23591</v>
      </c>
      <c r="F344" s="148" t="s">
        <v>631</v>
      </c>
      <c r="G344" s="154"/>
      <c r="H344" s="157"/>
    </row>
    <row r="345" customFormat="false" ht="12.75" hidden="false" customHeight="false" outlineLevel="0" collapsed="false">
      <c r="E345" s="151" t="n">
        <v>23592</v>
      </c>
      <c r="F345" s="148" t="s">
        <v>632</v>
      </c>
      <c r="G345" s="154"/>
      <c r="H345" s="157"/>
    </row>
    <row r="346" customFormat="false" ht="12.75" hidden="false" customHeight="false" outlineLevel="0" collapsed="false">
      <c r="E346" s="151" t="n">
        <v>23593</v>
      </c>
      <c r="F346" s="148" t="s">
        <v>633</v>
      </c>
      <c r="G346" s="154"/>
      <c r="H346" s="157"/>
    </row>
    <row r="347" customFormat="false" ht="12.75" hidden="false" customHeight="false" outlineLevel="0" collapsed="false">
      <c r="E347" s="151" t="n">
        <v>23595</v>
      </c>
      <c r="F347" s="148" t="s">
        <v>634</v>
      </c>
      <c r="G347" s="154"/>
      <c r="H347" s="157"/>
    </row>
    <row r="348" customFormat="false" ht="12.75" hidden="false" customHeight="false" outlineLevel="0" collapsed="false">
      <c r="E348" s="151" t="n">
        <v>23598</v>
      </c>
      <c r="F348" s="148" t="s">
        <v>635</v>
      </c>
      <c r="G348" s="154"/>
      <c r="H348" s="157"/>
    </row>
    <row r="349" customFormat="false" ht="12.75" hidden="false" customHeight="false" outlineLevel="0" collapsed="false">
      <c r="E349" s="151" t="n">
        <v>23600</v>
      </c>
      <c r="F349" s="148" t="s">
        <v>636</v>
      </c>
      <c r="G349" s="154"/>
      <c r="H349" s="157"/>
    </row>
    <row r="350" customFormat="false" ht="12.75" hidden="false" customHeight="false" outlineLevel="0" collapsed="false">
      <c r="E350" s="151" t="n">
        <v>23601</v>
      </c>
      <c r="F350" s="148" t="s">
        <v>637</v>
      </c>
      <c r="G350" s="154"/>
      <c r="H350" s="157"/>
    </row>
    <row r="351" customFormat="false" ht="12.75" hidden="false" customHeight="false" outlineLevel="0" collapsed="false">
      <c r="E351" s="151" t="n">
        <v>23603</v>
      </c>
      <c r="F351" s="148" t="s">
        <v>638</v>
      </c>
      <c r="G351" s="154"/>
      <c r="H351" s="157"/>
    </row>
    <row r="352" customFormat="false" ht="12.75" hidden="false" customHeight="false" outlineLevel="0" collapsed="false">
      <c r="E352" s="151" t="n">
        <v>23604</v>
      </c>
      <c r="F352" s="148" t="s">
        <v>639</v>
      </c>
      <c r="G352" s="154"/>
      <c r="H352" s="157"/>
    </row>
    <row r="353" customFormat="false" ht="12.75" hidden="false" customHeight="false" outlineLevel="0" collapsed="false">
      <c r="E353" s="151" t="n">
        <v>23606</v>
      </c>
      <c r="F353" s="148" t="s">
        <v>640</v>
      </c>
      <c r="G353" s="154"/>
      <c r="H353" s="157"/>
    </row>
    <row r="354" customFormat="false" ht="12.75" hidden="false" customHeight="false" outlineLevel="0" collapsed="false">
      <c r="E354" s="151" t="n">
        <v>23607</v>
      </c>
      <c r="F354" s="148" t="s">
        <v>641</v>
      </c>
      <c r="G354" s="154"/>
      <c r="H354" s="157"/>
    </row>
    <row r="355" customFormat="false" ht="12.75" hidden="false" customHeight="false" outlineLevel="0" collapsed="false">
      <c r="E355" s="151" t="n">
        <v>23608</v>
      </c>
      <c r="F355" s="148" t="s">
        <v>642</v>
      </c>
      <c r="G355" s="154"/>
      <c r="H355" s="158"/>
    </row>
    <row r="356" customFormat="false" ht="12.75" hidden="false" customHeight="false" outlineLevel="0" collapsed="false">
      <c r="E356" s="151" t="n">
        <v>23609</v>
      </c>
      <c r="F356" s="148" t="s">
        <v>643</v>
      </c>
      <c r="G356" s="154"/>
      <c r="H356" s="158"/>
    </row>
    <row r="357" customFormat="false" ht="12.75" hidden="false" customHeight="false" outlineLevel="0" collapsed="false">
      <c r="E357" s="151" t="n">
        <v>23610</v>
      </c>
      <c r="F357" s="148" t="s">
        <v>644</v>
      </c>
      <c r="G357" s="154"/>
      <c r="H357" s="158"/>
    </row>
    <row r="358" customFormat="false" ht="12.75" hidden="false" customHeight="false" outlineLevel="0" collapsed="false">
      <c r="E358" s="151" t="n">
        <v>23611</v>
      </c>
      <c r="F358" s="148" t="s">
        <v>645</v>
      </c>
      <c r="G358" s="154"/>
      <c r="H358" s="158"/>
    </row>
    <row r="359" customFormat="false" ht="12.75" hidden="false" customHeight="false" outlineLevel="0" collapsed="false">
      <c r="E359" s="151" t="n">
        <v>23612</v>
      </c>
      <c r="F359" s="148" t="s">
        <v>646</v>
      </c>
      <c r="G359" s="154"/>
      <c r="H359" s="158"/>
    </row>
    <row r="360" customFormat="false" ht="12.75" hidden="false" customHeight="false" outlineLevel="0" collapsed="false">
      <c r="E360" s="151" t="n">
        <v>23613</v>
      </c>
      <c r="F360" s="148" t="s">
        <v>647</v>
      </c>
      <c r="G360" s="154"/>
      <c r="H360" s="158"/>
    </row>
    <row r="361" customFormat="false" ht="12.75" hidden="false" customHeight="false" outlineLevel="0" collapsed="false">
      <c r="E361" s="151" t="n">
        <v>23614</v>
      </c>
      <c r="F361" s="148" t="s">
        <v>648</v>
      </c>
      <c r="G361" s="154"/>
      <c r="H361" s="158"/>
    </row>
    <row r="362" customFormat="false" ht="12.75" hidden="false" customHeight="false" outlineLevel="0" collapsed="false">
      <c r="E362" s="151" t="n">
        <v>23616</v>
      </c>
      <c r="F362" s="148" t="s">
        <v>649</v>
      </c>
      <c r="G362" s="154"/>
      <c r="H362" s="158"/>
    </row>
    <row r="363" customFormat="false" ht="12.75" hidden="false" customHeight="false" outlineLevel="0" collapsed="false">
      <c r="E363" s="151" t="n">
        <v>23619</v>
      </c>
      <c r="F363" s="148" t="s">
        <v>650</v>
      </c>
      <c r="G363" s="154"/>
      <c r="H363" s="158"/>
    </row>
    <row r="364" customFormat="false" ht="12.75" hidden="false" customHeight="false" outlineLevel="0" collapsed="false">
      <c r="E364" s="151" t="n">
        <v>23620</v>
      </c>
      <c r="F364" s="148" t="s">
        <v>651</v>
      </c>
      <c r="G364" s="154"/>
      <c r="H364" s="158"/>
    </row>
    <row r="365" customFormat="false" ht="12.75" hidden="false" customHeight="false" outlineLevel="0" collapsed="false">
      <c r="E365" s="151" t="n">
        <v>23621</v>
      </c>
      <c r="F365" s="148" t="s">
        <v>652</v>
      </c>
      <c r="G365" s="154"/>
      <c r="H365" s="158"/>
    </row>
    <row r="366" customFormat="false" ht="12.75" hidden="false" customHeight="false" outlineLevel="0" collapsed="false">
      <c r="E366" s="151" t="n">
        <v>23622</v>
      </c>
      <c r="F366" s="148" t="s">
        <v>653</v>
      </c>
      <c r="G366" s="154"/>
      <c r="H366" s="158"/>
    </row>
    <row r="367" customFormat="false" ht="12.75" hidden="false" customHeight="false" outlineLevel="0" collapsed="false">
      <c r="E367" s="151" t="n">
        <v>23625</v>
      </c>
      <c r="F367" s="148" t="s">
        <v>654</v>
      </c>
      <c r="G367" s="154"/>
      <c r="H367" s="158"/>
    </row>
    <row r="368" customFormat="false" ht="12.75" hidden="false" customHeight="false" outlineLevel="0" collapsed="false">
      <c r="E368" s="151" t="n">
        <v>23626</v>
      </c>
      <c r="F368" s="148" t="s">
        <v>655</v>
      </c>
      <c r="G368" s="154"/>
      <c r="H368" s="158"/>
    </row>
    <row r="369" customFormat="false" ht="12.75" hidden="false" customHeight="false" outlineLevel="0" collapsed="false">
      <c r="E369" s="151" t="n">
        <v>23627</v>
      </c>
      <c r="F369" s="148" t="s">
        <v>656</v>
      </c>
      <c r="G369" s="154"/>
      <c r="H369" s="158"/>
    </row>
    <row r="370" customFormat="false" ht="12.75" hidden="false" customHeight="false" outlineLevel="0" collapsed="false">
      <c r="E370" s="151" t="n">
        <v>23628</v>
      </c>
      <c r="F370" s="148" t="s">
        <v>657</v>
      </c>
      <c r="G370" s="154"/>
      <c r="H370" s="158"/>
    </row>
    <row r="371" customFormat="false" ht="12.75" hidden="false" customHeight="false" outlineLevel="0" collapsed="false">
      <c r="E371" s="151" t="n">
        <v>23629</v>
      </c>
      <c r="F371" s="148" t="s">
        <v>658</v>
      </c>
      <c r="G371" s="154"/>
      <c r="H371" s="158"/>
    </row>
    <row r="372" customFormat="false" ht="12.75" hidden="false" customHeight="false" outlineLevel="0" collapsed="false">
      <c r="E372" s="151" t="n">
        <v>23632</v>
      </c>
      <c r="F372" s="148" t="s">
        <v>659</v>
      </c>
      <c r="G372" s="154"/>
      <c r="H372" s="158"/>
    </row>
    <row r="373" customFormat="false" ht="12.75" hidden="false" customHeight="false" outlineLevel="0" collapsed="false">
      <c r="E373" s="151" t="n">
        <v>23639</v>
      </c>
      <c r="F373" s="148" t="s">
        <v>660</v>
      </c>
      <c r="G373" s="154"/>
      <c r="H373" s="158"/>
    </row>
    <row r="374" customFormat="false" ht="12.75" hidden="false" customHeight="false" outlineLevel="0" collapsed="false">
      <c r="E374" s="151" t="n">
        <v>23640</v>
      </c>
      <c r="F374" s="148" t="s">
        <v>661</v>
      </c>
      <c r="G374" s="154"/>
      <c r="H374" s="158"/>
    </row>
    <row r="375" customFormat="false" ht="12.75" hidden="false" customHeight="false" outlineLevel="0" collapsed="false">
      <c r="E375" s="151" t="n">
        <v>23641</v>
      </c>
      <c r="F375" s="148" t="s">
        <v>662</v>
      </c>
      <c r="G375" s="154"/>
      <c r="H375" s="158"/>
    </row>
    <row r="376" customFormat="false" ht="12.75" hidden="false" customHeight="false" outlineLevel="0" collapsed="false">
      <c r="E376" s="151" t="n">
        <v>23642</v>
      </c>
      <c r="F376" s="148" t="s">
        <v>663</v>
      </c>
      <c r="G376" s="154"/>
      <c r="H376" s="156"/>
    </row>
    <row r="377" customFormat="false" ht="12.75" hidden="false" customHeight="false" outlineLevel="0" collapsed="false">
      <c r="E377" s="151" t="n">
        <v>23644</v>
      </c>
      <c r="F377" s="148" t="s">
        <v>664</v>
      </c>
      <c r="G377" s="154"/>
      <c r="H377" s="156"/>
    </row>
    <row r="378" customFormat="false" ht="12.75" hidden="false" customHeight="false" outlineLevel="0" collapsed="false">
      <c r="E378" s="151" t="n">
        <v>23645</v>
      </c>
      <c r="F378" s="148" t="s">
        <v>665</v>
      </c>
      <c r="G378" s="154"/>
      <c r="H378" s="156"/>
    </row>
    <row r="379" customFormat="false" ht="12.75" hidden="false" customHeight="false" outlineLevel="0" collapsed="false">
      <c r="E379" s="151" t="n">
        <v>23646</v>
      </c>
      <c r="F379" s="148" t="s">
        <v>666</v>
      </c>
      <c r="G379" s="154"/>
      <c r="H379" s="156"/>
    </row>
    <row r="380" customFormat="false" ht="12.75" hidden="false" customHeight="false" outlineLevel="0" collapsed="false">
      <c r="E380" s="151" t="n">
        <v>23647</v>
      </c>
      <c r="F380" s="148" t="s">
        <v>667</v>
      </c>
      <c r="G380" s="154"/>
      <c r="H380" s="156"/>
    </row>
    <row r="381" customFormat="false" ht="12.75" hidden="false" customHeight="false" outlineLevel="0" collapsed="false">
      <c r="E381" s="151" t="n">
        <v>23650</v>
      </c>
      <c r="F381" s="148" t="s">
        <v>668</v>
      </c>
      <c r="G381" s="154"/>
      <c r="H381" s="156"/>
    </row>
    <row r="382" customFormat="false" ht="12.75" hidden="false" customHeight="false" outlineLevel="0" collapsed="false">
      <c r="E382" s="151" t="n">
        <v>23652</v>
      </c>
      <c r="F382" s="148" t="s">
        <v>669</v>
      </c>
      <c r="G382" s="154"/>
      <c r="H382" s="156"/>
    </row>
    <row r="383" customFormat="false" ht="12.75" hidden="false" customHeight="false" outlineLevel="0" collapsed="false">
      <c r="E383" s="151" t="n">
        <v>23653</v>
      </c>
      <c r="F383" s="148" t="s">
        <v>670</v>
      </c>
      <c r="G383" s="154"/>
      <c r="H383" s="156"/>
    </row>
    <row r="384" customFormat="false" ht="12.75" hidden="false" customHeight="false" outlineLevel="0" collapsed="false">
      <c r="E384" s="151" t="n">
        <v>23654</v>
      </c>
      <c r="F384" s="148" t="s">
        <v>671</v>
      </c>
      <c r="G384" s="154"/>
      <c r="H384" s="156"/>
    </row>
    <row r="385" customFormat="false" ht="12.75" hidden="false" customHeight="false" outlineLevel="0" collapsed="false">
      <c r="E385" s="151" t="n">
        <v>23655</v>
      </c>
      <c r="F385" s="148" t="s">
        <v>672</v>
      </c>
      <c r="G385" s="154"/>
      <c r="H385" s="156"/>
    </row>
    <row r="386" customFormat="false" ht="12.75" hidden="false" customHeight="false" outlineLevel="0" collapsed="false">
      <c r="E386" s="151" t="n">
        <v>23656</v>
      </c>
      <c r="F386" s="148" t="s">
        <v>673</v>
      </c>
      <c r="G386" s="154"/>
      <c r="H386" s="156"/>
    </row>
    <row r="387" customFormat="false" ht="12.75" hidden="false" customHeight="false" outlineLevel="0" collapsed="false">
      <c r="E387" s="151" t="n">
        <v>23657</v>
      </c>
      <c r="F387" s="148" t="s">
        <v>674</v>
      </c>
      <c r="G387" s="154"/>
      <c r="H387" s="156"/>
    </row>
    <row r="388" customFormat="false" ht="12.75" hidden="false" customHeight="false" outlineLevel="0" collapsed="false">
      <c r="E388" s="151" t="n">
        <v>23659</v>
      </c>
      <c r="F388" s="148" t="s">
        <v>675</v>
      </c>
      <c r="G388" s="154"/>
      <c r="H388" s="156"/>
    </row>
    <row r="389" customFormat="false" ht="12.75" hidden="false" customHeight="false" outlineLevel="0" collapsed="false">
      <c r="E389" s="151" t="n">
        <v>23660</v>
      </c>
      <c r="F389" s="148" t="s">
        <v>676</v>
      </c>
      <c r="G389" s="154"/>
      <c r="H389" s="156"/>
    </row>
    <row r="390" customFormat="false" ht="12.75" hidden="false" customHeight="false" outlineLevel="0" collapsed="false">
      <c r="E390" s="151" t="n">
        <v>23663</v>
      </c>
      <c r="F390" s="148" t="s">
        <v>677</v>
      </c>
      <c r="G390" s="154"/>
      <c r="H390" s="156"/>
    </row>
    <row r="391" customFormat="false" ht="12.75" hidden="false" customHeight="false" outlineLevel="0" collapsed="false">
      <c r="E391" s="151" t="n">
        <v>23687</v>
      </c>
      <c r="F391" s="148" t="s">
        <v>678</v>
      </c>
      <c r="G391" s="154"/>
      <c r="H391" s="156"/>
    </row>
    <row r="392" customFormat="false" ht="12.75" hidden="false" customHeight="false" outlineLevel="0" collapsed="false">
      <c r="E392" s="151" t="n">
        <v>23688</v>
      </c>
      <c r="F392" s="148" t="s">
        <v>679</v>
      </c>
      <c r="G392" s="154"/>
      <c r="H392" s="156"/>
    </row>
    <row r="393" customFormat="false" ht="12.75" hidden="false" customHeight="false" outlineLevel="0" collapsed="false">
      <c r="E393" s="151" t="n">
        <v>23689</v>
      </c>
      <c r="F393" s="148" t="s">
        <v>680</v>
      </c>
      <c r="G393" s="154"/>
      <c r="H393" s="156"/>
    </row>
    <row r="394" customFormat="false" ht="12.75" hidden="false" customHeight="false" outlineLevel="0" collapsed="false">
      <c r="E394" s="151" t="n">
        <v>23690</v>
      </c>
      <c r="F394" s="148" t="s">
        <v>681</v>
      </c>
      <c r="G394" s="154"/>
      <c r="H394" s="156"/>
    </row>
    <row r="395" customFormat="false" ht="12.75" hidden="false" customHeight="false" outlineLevel="0" collapsed="false">
      <c r="E395" s="151" t="n">
        <v>23691</v>
      </c>
      <c r="F395" s="148" t="s">
        <v>682</v>
      </c>
      <c r="G395" s="154"/>
      <c r="H395" s="156"/>
    </row>
    <row r="396" customFormat="false" ht="12.75" hidden="false" customHeight="false" outlineLevel="0" collapsed="false">
      <c r="E396" s="151" t="n">
        <v>23692</v>
      </c>
      <c r="F396" s="148" t="s">
        <v>683</v>
      </c>
      <c r="G396" s="154"/>
      <c r="H396" s="156"/>
    </row>
    <row r="397" customFormat="false" ht="12.75" hidden="false" customHeight="false" outlineLevel="0" collapsed="false">
      <c r="E397" s="151" t="n">
        <v>23693</v>
      </c>
      <c r="F397" s="148" t="s">
        <v>684</v>
      </c>
      <c r="G397" s="154"/>
      <c r="H397" s="156"/>
    </row>
    <row r="398" customFormat="false" ht="12.75" hidden="false" customHeight="false" outlineLevel="0" collapsed="false">
      <c r="E398" s="151" t="n">
        <v>23694</v>
      </c>
      <c r="F398" s="148" t="s">
        <v>685</v>
      </c>
      <c r="G398" s="154"/>
      <c r="H398" s="156"/>
    </row>
    <row r="399" customFormat="false" ht="12.75" hidden="false" customHeight="false" outlineLevel="0" collapsed="false">
      <c r="E399" s="151" t="n">
        <v>23695</v>
      </c>
      <c r="F399" s="148" t="s">
        <v>686</v>
      </c>
      <c r="G399" s="154"/>
      <c r="H399" s="156"/>
    </row>
    <row r="400" customFormat="false" ht="12.75" hidden="false" customHeight="false" outlineLevel="0" collapsed="false">
      <c r="E400" s="151" t="n">
        <v>23696</v>
      </c>
      <c r="F400" s="148" t="s">
        <v>687</v>
      </c>
    </row>
    <row r="401" customFormat="false" ht="12.75" hidden="false" customHeight="false" outlineLevel="0" collapsed="false">
      <c r="E401" s="151" t="n">
        <v>23697</v>
      </c>
      <c r="F401" s="148" t="s">
        <v>688</v>
      </c>
    </row>
    <row r="402" customFormat="false" ht="12.75" hidden="false" customHeight="false" outlineLevel="0" collapsed="false">
      <c r="E402" s="151" t="n">
        <v>23698</v>
      </c>
      <c r="F402" s="148" t="s">
        <v>689</v>
      </c>
    </row>
    <row r="403" customFormat="false" ht="12.75" hidden="false" customHeight="false" outlineLevel="0" collapsed="false">
      <c r="E403" s="151" t="n">
        <v>23699</v>
      </c>
      <c r="F403" s="148" t="s">
        <v>690</v>
      </c>
    </row>
    <row r="404" customFormat="false" ht="12.75" hidden="false" customHeight="false" outlineLevel="0" collapsed="false">
      <c r="E404" s="151" t="n">
        <v>23700</v>
      </c>
      <c r="F404" s="148" t="s">
        <v>691</v>
      </c>
    </row>
    <row r="405" customFormat="false" ht="12.75" hidden="false" customHeight="false" outlineLevel="0" collapsed="false">
      <c r="E405" s="151" t="n">
        <v>23701</v>
      </c>
      <c r="F405" s="148" t="s">
        <v>692</v>
      </c>
    </row>
    <row r="406" customFormat="false" ht="12.75" hidden="false" customHeight="false" outlineLevel="0" collapsed="false">
      <c r="E406" s="151" t="n">
        <v>23702</v>
      </c>
      <c r="F406" s="148" t="s">
        <v>693</v>
      </c>
    </row>
    <row r="407" customFormat="false" ht="12.75" hidden="false" customHeight="false" outlineLevel="0" collapsed="false">
      <c r="E407" s="151" t="n">
        <v>23703</v>
      </c>
      <c r="F407" s="148" t="s">
        <v>694</v>
      </c>
    </row>
    <row r="408" customFormat="false" ht="12.75" hidden="false" customHeight="false" outlineLevel="0" collapsed="false">
      <c r="E408" s="151" t="n">
        <v>23704</v>
      </c>
      <c r="F408" s="148" t="s">
        <v>695</v>
      </c>
    </row>
    <row r="409" customFormat="false" ht="12.75" hidden="false" customHeight="false" outlineLevel="0" collapsed="false">
      <c r="E409" s="151" t="n">
        <v>23705</v>
      </c>
      <c r="F409" s="148" t="s">
        <v>696</v>
      </c>
    </row>
    <row r="410" customFormat="false" ht="12.75" hidden="false" customHeight="false" outlineLevel="0" collapsed="false">
      <c r="E410" s="151" t="n">
        <v>23706</v>
      </c>
      <c r="F410" s="148" t="s">
        <v>697</v>
      </c>
    </row>
    <row r="411" customFormat="false" ht="12.75" hidden="false" customHeight="false" outlineLevel="0" collapsed="false">
      <c r="E411" s="151" t="n">
        <v>23707</v>
      </c>
      <c r="F411" s="148" t="s">
        <v>698</v>
      </c>
    </row>
    <row r="412" customFormat="false" ht="12.75" hidden="false" customHeight="false" outlineLevel="0" collapsed="false">
      <c r="E412" s="151" t="n">
        <v>23708</v>
      </c>
      <c r="F412" s="148" t="s">
        <v>699</v>
      </c>
    </row>
    <row r="413" customFormat="false" ht="12.75" hidden="false" customHeight="false" outlineLevel="0" collapsed="false">
      <c r="E413" s="151" t="n">
        <v>23709</v>
      </c>
      <c r="F413" s="148" t="s">
        <v>700</v>
      </c>
    </row>
    <row r="414" customFormat="false" ht="12.75" hidden="false" customHeight="false" outlineLevel="0" collapsed="false">
      <c r="E414" s="151" t="n">
        <v>23710</v>
      </c>
      <c r="F414" s="148" t="s">
        <v>701</v>
      </c>
    </row>
    <row r="415" customFormat="false" ht="12.75" hidden="false" customHeight="false" outlineLevel="0" collapsed="false">
      <c r="E415" s="151" t="n">
        <v>23711</v>
      </c>
      <c r="F415" s="148" t="s">
        <v>702</v>
      </c>
    </row>
    <row r="416" customFormat="false" ht="12.75" hidden="false" customHeight="false" outlineLevel="0" collapsed="false">
      <c r="E416" s="151" t="n">
        <v>23712</v>
      </c>
      <c r="F416" s="148" t="s">
        <v>703</v>
      </c>
    </row>
    <row r="417" customFormat="false" ht="12.75" hidden="false" customHeight="false" outlineLevel="0" collapsed="false">
      <c r="E417" s="151" t="n">
        <v>23713</v>
      </c>
      <c r="F417" s="148" t="s">
        <v>704</v>
      </c>
    </row>
    <row r="418" customFormat="false" ht="12.75" hidden="false" customHeight="false" outlineLevel="0" collapsed="false">
      <c r="E418" s="151" t="n">
        <v>23714</v>
      </c>
      <c r="F418" s="148" t="s">
        <v>705</v>
      </c>
    </row>
    <row r="419" customFormat="false" ht="12.75" hidden="false" customHeight="false" outlineLevel="0" collapsed="false">
      <c r="E419" s="151" t="n">
        <v>23715</v>
      </c>
      <c r="F419" s="148" t="s">
        <v>706</v>
      </c>
    </row>
    <row r="420" customFormat="false" ht="12.75" hidden="false" customHeight="false" outlineLevel="0" collapsed="false">
      <c r="E420" s="151" t="n">
        <v>23716</v>
      </c>
      <c r="F420" s="148" t="s">
        <v>707</v>
      </c>
    </row>
    <row r="421" customFormat="false" ht="12.75" hidden="false" customHeight="false" outlineLevel="0" collapsed="false">
      <c r="E421" s="151" t="n">
        <v>23717</v>
      </c>
      <c r="F421" s="148" t="s">
        <v>708</v>
      </c>
    </row>
    <row r="422" customFormat="false" ht="12.75" hidden="false" customHeight="false" outlineLevel="0" collapsed="false">
      <c r="E422" s="151" t="n">
        <v>23718</v>
      </c>
      <c r="F422" s="148" t="s">
        <v>709</v>
      </c>
    </row>
    <row r="423" customFormat="false" ht="12.75" hidden="false" customHeight="false" outlineLevel="0" collapsed="false">
      <c r="E423" s="151" t="n">
        <v>23719</v>
      </c>
      <c r="F423" s="148" t="s">
        <v>710</v>
      </c>
    </row>
    <row r="424" customFormat="false" ht="12.75" hidden="false" customHeight="false" outlineLevel="0" collapsed="false">
      <c r="E424" s="151" t="n">
        <v>23720</v>
      </c>
      <c r="F424" s="148" t="s">
        <v>711</v>
      </c>
    </row>
    <row r="425" customFormat="false" ht="12.75" hidden="false" customHeight="false" outlineLevel="0" collapsed="false">
      <c r="E425" s="151" t="n">
        <v>23721</v>
      </c>
      <c r="F425" s="148" t="s">
        <v>712</v>
      </c>
    </row>
    <row r="426" customFormat="false" ht="12.75" hidden="false" customHeight="false" outlineLevel="0" collapsed="false">
      <c r="E426" s="151" t="n">
        <v>23722</v>
      </c>
      <c r="F426" s="148" t="s">
        <v>713</v>
      </c>
    </row>
    <row r="427" customFormat="false" ht="12.75" hidden="false" customHeight="false" outlineLevel="0" collapsed="false">
      <c r="E427" s="151" t="n">
        <v>23729</v>
      </c>
      <c r="F427" s="148" t="s">
        <v>714</v>
      </c>
    </row>
    <row r="428" customFormat="false" ht="12.75" hidden="false" customHeight="false" outlineLevel="0" collapsed="false">
      <c r="E428" s="151" t="n">
        <v>23743</v>
      </c>
      <c r="F428" s="148" t="s">
        <v>715</v>
      </c>
    </row>
    <row r="429" customFormat="false" ht="12.75" hidden="false" customHeight="false" outlineLevel="0" collapsed="false">
      <c r="E429" s="151" t="n">
        <v>23744</v>
      </c>
      <c r="F429" s="148" t="s">
        <v>716</v>
      </c>
    </row>
    <row r="430" customFormat="false" ht="12.75" hidden="false" customHeight="false" outlineLevel="0" collapsed="false">
      <c r="E430" s="151" t="n">
        <v>23754</v>
      </c>
      <c r="F430" s="148" t="s">
        <v>717</v>
      </c>
    </row>
    <row r="431" customFormat="false" ht="12.75" hidden="false" customHeight="false" outlineLevel="0" collapsed="false">
      <c r="E431" s="151" t="n">
        <v>23756</v>
      </c>
      <c r="F431" s="148" t="s">
        <v>718</v>
      </c>
    </row>
    <row r="432" customFormat="false" ht="12.75" hidden="false" customHeight="false" outlineLevel="0" collapsed="false">
      <c r="E432" s="151" t="n">
        <v>23757</v>
      </c>
      <c r="F432" s="148" t="s">
        <v>719</v>
      </c>
    </row>
    <row r="433" customFormat="false" ht="12.75" hidden="false" customHeight="false" outlineLevel="0" collapsed="false">
      <c r="E433" s="151" t="n">
        <v>23758</v>
      </c>
      <c r="F433" s="148" t="s">
        <v>720</v>
      </c>
    </row>
    <row r="434" customFormat="false" ht="12.75" hidden="false" customHeight="false" outlineLevel="0" collapsed="false">
      <c r="E434" s="151" t="n">
        <v>23759</v>
      </c>
      <c r="F434" s="148" t="s">
        <v>721</v>
      </c>
    </row>
    <row r="435" customFormat="false" ht="12.75" hidden="false" customHeight="false" outlineLevel="0" collapsed="false">
      <c r="E435" s="151" t="n">
        <v>23760</v>
      </c>
      <c r="F435" s="148" t="s">
        <v>722</v>
      </c>
    </row>
    <row r="436" customFormat="false" ht="12.75" hidden="false" customHeight="false" outlineLevel="0" collapsed="false">
      <c r="E436" s="151" t="n">
        <v>23765</v>
      </c>
      <c r="F436" s="148" t="s">
        <v>723</v>
      </c>
    </row>
    <row r="437" customFormat="false" ht="12.75" hidden="false" customHeight="false" outlineLevel="0" collapsed="false">
      <c r="E437" s="151" t="n">
        <v>23766</v>
      </c>
      <c r="F437" s="148" t="s">
        <v>724</v>
      </c>
    </row>
    <row r="438" customFormat="false" ht="12.75" hidden="false" customHeight="false" outlineLevel="0" collapsed="false">
      <c r="E438" s="151" t="n">
        <v>23767</v>
      </c>
      <c r="F438" s="148" t="s">
        <v>725</v>
      </c>
    </row>
    <row r="439" customFormat="false" ht="12.75" hidden="false" customHeight="false" outlineLevel="0" collapsed="false">
      <c r="E439" s="151" t="n">
        <v>23768</v>
      </c>
      <c r="F439" s="148" t="s">
        <v>726</v>
      </c>
    </row>
    <row r="440" customFormat="false" ht="12.75" hidden="false" customHeight="false" outlineLevel="0" collapsed="false">
      <c r="E440" s="151" t="n">
        <v>23769</v>
      </c>
      <c r="F440" s="148" t="s">
        <v>727</v>
      </c>
    </row>
    <row r="441" customFormat="false" ht="12.75" hidden="false" customHeight="false" outlineLevel="0" collapsed="false">
      <c r="E441" s="151" t="n">
        <v>23770</v>
      </c>
      <c r="F441" s="148" t="s">
        <v>728</v>
      </c>
    </row>
    <row r="442" customFormat="false" ht="12.75" hidden="false" customHeight="false" outlineLevel="0" collapsed="false">
      <c r="E442" s="151" t="n">
        <v>23776</v>
      </c>
      <c r="F442" s="148" t="s">
        <v>729</v>
      </c>
    </row>
    <row r="443" customFormat="false" ht="12.75" hidden="false" customHeight="false" outlineLevel="0" collapsed="false">
      <c r="E443" s="151" t="n">
        <v>23777</v>
      </c>
      <c r="F443" s="148" t="s">
        <v>730</v>
      </c>
    </row>
    <row r="444" customFormat="false" ht="12.75" hidden="false" customHeight="false" outlineLevel="0" collapsed="false">
      <c r="E444" s="151" t="n">
        <v>23778</v>
      </c>
      <c r="F444" s="148" t="s">
        <v>731</v>
      </c>
    </row>
    <row r="445" customFormat="false" ht="12.75" hidden="false" customHeight="false" outlineLevel="0" collapsed="false">
      <c r="E445" s="151" t="n">
        <v>23779</v>
      </c>
      <c r="F445" s="148" t="s">
        <v>732</v>
      </c>
    </row>
    <row r="446" customFormat="false" ht="12.75" hidden="false" customHeight="false" outlineLevel="0" collapsed="false">
      <c r="E446" s="151" t="n">
        <v>23780</v>
      </c>
      <c r="F446" s="148" t="s">
        <v>733</v>
      </c>
    </row>
    <row r="447" customFormat="false" ht="12.75" hidden="false" customHeight="false" outlineLevel="0" collapsed="false">
      <c r="E447" s="151" t="n">
        <v>23781</v>
      </c>
      <c r="F447" s="148" t="s">
        <v>734</v>
      </c>
    </row>
    <row r="448" customFormat="false" ht="12.75" hidden="false" customHeight="false" outlineLevel="0" collapsed="false">
      <c r="E448" s="151" t="n">
        <v>23783</v>
      </c>
      <c r="F448" s="148" t="s">
        <v>735</v>
      </c>
    </row>
    <row r="449" customFormat="false" ht="12.75" hidden="false" customHeight="false" outlineLevel="0" collapsed="false">
      <c r="E449" s="151" t="n">
        <v>23786</v>
      </c>
      <c r="F449" s="148" t="s">
        <v>736</v>
      </c>
    </row>
    <row r="450" customFormat="false" ht="12.75" hidden="false" customHeight="false" outlineLevel="0" collapsed="false">
      <c r="E450" s="151" t="n">
        <v>23790</v>
      </c>
      <c r="F450" s="148" t="s">
        <v>737</v>
      </c>
    </row>
    <row r="451" customFormat="false" ht="12.75" hidden="false" customHeight="false" outlineLevel="0" collapsed="false">
      <c r="E451" s="151" t="n">
        <v>23791</v>
      </c>
      <c r="F451" s="148" t="s">
        <v>738</v>
      </c>
    </row>
    <row r="452" customFormat="false" ht="12.75" hidden="false" customHeight="false" outlineLevel="0" collapsed="false">
      <c r="E452" s="151" t="n">
        <v>23792</v>
      </c>
      <c r="F452" s="148" t="s">
        <v>739</v>
      </c>
    </row>
    <row r="453" customFormat="false" ht="12.75" hidden="false" customHeight="false" outlineLevel="0" collapsed="false">
      <c r="E453" s="151" t="n">
        <v>23793</v>
      </c>
      <c r="F453" s="148" t="s">
        <v>740</v>
      </c>
    </row>
    <row r="454" customFormat="false" ht="12.75" hidden="false" customHeight="false" outlineLevel="0" collapsed="false">
      <c r="E454" s="151" t="n">
        <v>23794</v>
      </c>
      <c r="F454" s="148" t="s">
        <v>741</v>
      </c>
    </row>
    <row r="455" customFormat="false" ht="12.75" hidden="false" customHeight="false" outlineLevel="0" collapsed="false">
      <c r="E455" s="151" t="n">
        <v>23796</v>
      </c>
      <c r="F455" s="148" t="s">
        <v>742</v>
      </c>
    </row>
    <row r="456" customFormat="false" ht="12.75" hidden="false" customHeight="false" outlineLevel="0" collapsed="false">
      <c r="E456" s="151" t="n">
        <v>23797</v>
      </c>
      <c r="F456" s="148" t="s">
        <v>743</v>
      </c>
    </row>
    <row r="457" customFormat="false" ht="12.75" hidden="false" customHeight="false" outlineLevel="0" collapsed="false">
      <c r="E457" s="151" t="n">
        <v>23798</v>
      </c>
      <c r="F457" s="148" t="s">
        <v>744</v>
      </c>
    </row>
    <row r="458" customFormat="false" ht="12.75" hidden="false" customHeight="false" outlineLevel="0" collapsed="false">
      <c r="E458" s="151" t="n">
        <v>23799</v>
      </c>
      <c r="F458" s="148" t="s">
        <v>745</v>
      </c>
    </row>
    <row r="459" customFormat="false" ht="12.75" hidden="false" customHeight="false" outlineLevel="0" collapsed="false">
      <c r="E459" s="151" t="n">
        <v>23800</v>
      </c>
      <c r="F459" s="148" t="s">
        <v>746</v>
      </c>
    </row>
    <row r="460" customFormat="false" ht="12.75" hidden="false" customHeight="false" outlineLevel="0" collapsed="false">
      <c r="E460" s="151" t="n">
        <v>23801</v>
      </c>
      <c r="F460" s="148" t="s">
        <v>747</v>
      </c>
    </row>
    <row r="461" customFormat="false" ht="12.75" hidden="false" customHeight="false" outlineLevel="0" collapsed="false">
      <c r="E461" s="151" t="n">
        <v>23802</v>
      </c>
      <c r="F461" s="148" t="s">
        <v>748</v>
      </c>
    </row>
    <row r="462" customFormat="false" ht="12.75" hidden="false" customHeight="false" outlineLevel="0" collapsed="false">
      <c r="E462" s="151" t="n">
        <v>23803</v>
      </c>
      <c r="F462" s="148" t="s">
        <v>749</v>
      </c>
    </row>
    <row r="463" customFormat="false" ht="12.75" hidden="false" customHeight="false" outlineLevel="0" collapsed="false">
      <c r="E463" s="151" t="n">
        <v>23805</v>
      </c>
      <c r="F463" s="148" t="s">
        <v>750</v>
      </c>
    </row>
    <row r="464" customFormat="false" ht="12.75" hidden="false" customHeight="false" outlineLevel="0" collapsed="false">
      <c r="E464" s="151" t="n">
        <v>23807</v>
      </c>
      <c r="F464" s="148" t="s">
        <v>751</v>
      </c>
    </row>
    <row r="465" customFormat="false" ht="12.75" hidden="false" customHeight="false" outlineLevel="0" collapsed="false">
      <c r="E465" s="151" t="n">
        <v>23808</v>
      </c>
      <c r="F465" s="148" t="s">
        <v>752</v>
      </c>
    </row>
    <row r="466" customFormat="false" ht="12.75" hidden="false" customHeight="false" outlineLevel="0" collapsed="false">
      <c r="E466" s="151" t="n">
        <v>23810</v>
      </c>
      <c r="F466" s="148" t="s">
        <v>753</v>
      </c>
    </row>
    <row r="467" customFormat="false" ht="12.75" hidden="false" customHeight="false" outlineLevel="0" collapsed="false">
      <c r="E467" s="151" t="n">
        <v>23811</v>
      </c>
      <c r="F467" s="148" t="s">
        <v>754</v>
      </c>
    </row>
    <row r="468" customFormat="false" ht="12.75" hidden="false" customHeight="false" outlineLevel="0" collapsed="false">
      <c r="E468" s="151" t="n">
        <v>23856</v>
      </c>
      <c r="F468" s="148" t="s">
        <v>755</v>
      </c>
    </row>
    <row r="469" customFormat="false" ht="12.75" hidden="false" customHeight="false" outlineLevel="0" collapsed="false">
      <c r="E469" s="151" t="n">
        <v>23857</v>
      </c>
      <c r="F469" s="148" t="s">
        <v>756</v>
      </c>
    </row>
    <row r="470" customFormat="false" ht="12.75" hidden="false" customHeight="false" outlineLevel="0" collapsed="false">
      <c r="E470" s="151" t="n">
        <v>23858</v>
      </c>
      <c r="F470" s="148" t="s">
        <v>757</v>
      </c>
    </row>
    <row r="471" customFormat="false" ht="12.75" hidden="false" customHeight="false" outlineLevel="0" collapsed="false">
      <c r="E471" s="151" t="n">
        <v>23895</v>
      </c>
      <c r="F471" s="148" t="s">
        <v>758</v>
      </c>
    </row>
    <row r="472" customFormat="false" ht="12.75" hidden="false" customHeight="false" outlineLevel="0" collapsed="false">
      <c r="E472" s="151" t="n">
        <v>23900</v>
      </c>
      <c r="F472" s="148" t="s">
        <v>759</v>
      </c>
    </row>
    <row r="473" customFormat="false" ht="12.75" hidden="false" customHeight="false" outlineLevel="0" collapsed="false">
      <c r="E473" s="151" t="n">
        <v>23901</v>
      </c>
      <c r="F473" s="148" t="s">
        <v>760</v>
      </c>
    </row>
    <row r="474" customFormat="false" ht="12.75" hidden="false" customHeight="false" outlineLevel="0" collapsed="false">
      <c r="E474" s="151" t="n">
        <v>23902</v>
      </c>
      <c r="F474" s="148" t="s">
        <v>761</v>
      </c>
    </row>
    <row r="475" customFormat="false" ht="12.75" hidden="false" customHeight="false" outlineLevel="0" collapsed="false">
      <c r="E475" s="151" t="n">
        <v>23903</v>
      </c>
      <c r="F475" s="148" t="s">
        <v>762</v>
      </c>
    </row>
    <row r="476" customFormat="false" ht="12.75" hidden="false" customHeight="false" outlineLevel="0" collapsed="false">
      <c r="E476" s="151" t="n">
        <v>23913</v>
      </c>
      <c r="F476" s="148" t="s">
        <v>763</v>
      </c>
    </row>
    <row r="477" customFormat="false" ht="12.75" hidden="false" customHeight="false" outlineLevel="0" collapsed="false">
      <c r="E477" s="151" t="n">
        <v>23914</v>
      </c>
      <c r="F477" s="148" t="s">
        <v>764</v>
      </c>
    </row>
    <row r="478" customFormat="false" ht="12.75" hidden="false" customHeight="false" outlineLevel="0" collapsed="false">
      <c r="E478" s="151" t="n">
        <v>23915</v>
      </c>
      <c r="F478" s="148" t="s">
        <v>765</v>
      </c>
    </row>
    <row r="479" customFormat="false" ht="12.75" hidden="false" customHeight="false" outlineLevel="0" collapsed="false">
      <c r="E479" s="151" t="n">
        <v>23982</v>
      </c>
      <c r="F479" s="148" t="s">
        <v>766</v>
      </c>
    </row>
    <row r="480" customFormat="false" ht="12.75" hidden="false" customHeight="false" outlineLevel="0" collapsed="false">
      <c r="E480" s="151" t="n">
        <v>23983</v>
      </c>
      <c r="F480" s="148" t="s">
        <v>767</v>
      </c>
    </row>
    <row r="481" customFormat="false" ht="12.75" hidden="false" customHeight="false" outlineLevel="0" collapsed="false">
      <c r="E481" s="151" t="n">
        <v>23985</v>
      </c>
      <c r="F481" s="148" t="s">
        <v>768</v>
      </c>
    </row>
    <row r="482" customFormat="false" ht="12.75" hidden="false" customHeight="false" outlineLevel="0" collapsed="false">
      <c r="E482" s="151" t="n">
        <v>23986</v>
      </c>
      <c r="F482" s="148" t="s">
        <v>769</v>
      </c>
    </row>
    <row r="483" customFormat="false" ht="12.75" hidden="false" customHeight="false" outlineLevel="0" collapsed="false">
      <c r="E483" s="151" t="n">
        <v>23987</v>
      </c>
      <c r="F483" s="148" t="s">
        <v>770</v>
      </c>
    </row>
    <row r="484" customFormat="false" ht="12.75" hidden="false" customHeight="false" outlineLevel="0" collapsed="false">
      <c r="E484" s="151" t="n">
        <v>23988</v>
      </c>
      <c r="F484" s="148" t="s">
        <v>771</v>
      </c>
    </row>
    <row r="485" customFormat="false" ht="12.75" hidden="false" customHeight="false" outlineLevel="0" collapsed="false">
      <c r="E485" s="151" t="n">
        <v>23990</v>
      </c>
      <c r="F485" s="148" t="s">
        <v>772</v>
      </c>
    </row>
    <row r="486" customFormat="false" ht="12.75" hidden="false" customHeight="false" outlineLevel="0" collapsed="false">
      <c r="E486" s="151" t="n">
        <v>24000</v>
      </c>
      <c r="F486" s="148" t="s">
        <v>773</v>
      </c>
    </row>
    <row r="487" customFormat="false" ht="12.75" hidden="false" customHeight="false" outlineLevel="0" collapsed="false">
      <c r="E487" s="151" t="n">
        <v>24010</v>
      </c>
      <c r="F487" s="148" t="s">
        <v>774</v>
      </c>
    </row>
    <row r="488" customFormat="false" ht="12.75" hidden="false" customHeight="false" outlineLevel="0" collapsed="false">
      <c r="E488" s="151" t="n">
        <v>24011</v>
      </c>
      <c r="F488" s="148" t="s">
        <v>775</v>
      </c>
    </row>
    <row r="489" customFormat="false" ht="12.75" hidden="false" customHeight="false" outlineLevel="0" collapsed="false">
      <c r="E489" s="151" t="n">
        <v>24013</v>
      </c>
      <c r="F489" s="148" t="s">
        <v>776</v>
      </c>
    </row>
    <row r="490" customFormat="false" ht="12.75" hidden="false" customHeight="false" outlineLevel="0" collapsed="false">
      <c r="E490" s="151" t="n">
        <v>24014</v>
      </c>
      <c r="F490" s="148" t="s">
        <v>777</v>
      </c>
    </row>
    <row r="491" customFormat="false" ht="12.75" hidden="false" customHeight="false" outlineLevel="0" collapsed="false">
      <c r="E491" s="151" t="n">
        <v>24015</v>
      </c>
      <c r="F491" s="148" t="s">
        <v>778</v>
      </c>
    </row>
    <row r="492" customFormat="false" ht="12.75" hidden="false" customHeight="false" outlineLevel="0" collapsed="false">
      <c r="E492" s="151" t="n">
        <v>24016</v>
      </c>
      <c r="F492" s="148" t="s">
        <v>779</v>
      </c>
    </row>
    <row r="493" customFormat="false" ht="12.75" hidden="false" customHeight="false" outlineLevel="0" collapsed="false">
      <c r="E493" s="151" t="n">
        <v>24017</v>
      </c>
      <c r="F493" s="148" t="s">
        <v>780</v>
      </c>
    </row>
    <row r="494" customFormat="false" ht="12.75" hidden="false" customHeight="false" outlineLevel="0" collapsed="false">
      <c r="E494" s="151" t="n">
        <v>24018</v>
      </c>
      <c r="F494" s="148" t="s">
        <v>781</v>
      </c>
    </row>
    <row r="495" customFormat="false" ht="12.75" hidden="false" customHeight="false" outlineLevel="0" collapsed="false">
      <c r="E495" s="151" t="n">
        <v>24019</v>
      </c>
      <c r="F495" s="148" t="s">
        <v>782</v>
      </c>
    </row>
    <row r="496" customFormat="false" ht="12.75" hidden="false" customHeight="false" outlineLevel="0" collapsed="false">
      <c r="E496" s="151" t="n">
        <v>24020</v>
      </c>
      <c r="F496" s="148" t="s">
        <v>783</v>
      </c>
    </row>
    <row r="497" customFormat="false" ht="12.75" hidden="false" customHeight="false" outlineLevel="0" collapsed="false">
      <c r="E497" s="151" t="n">
        <v>24021</v>
      </c>
      <c r="F497" s="148" t="s">
        <v>784</v>
      </c>
    </row>
    <row r="498" customFormat="false" ht="12.75" hidden="false" customHeight="false" outlineLevel="0" collapsed="false">
      <c r="E498" s="151" t="n">
        <v>24023</v>
      </c>
      <c r="F498" s="148" t="s">
        <v>785</v>
      </c>
    </row>
    <row r="499" customFormat="false" ht="12.75" hidden="false" customHeight="false" outlineLevel="0" collapsed="false">
      <c r="E499" s="151" t="n">
        <v>24024</v>
      </c>
      <c r="F499" s="148" t="s">
        <v>786</v>
      </c>
    </row>
    <row r="500" customFormat="false" ht="12.75" hidden="false" customHeight="false" outlineLevel="0" collapsed="false">
      <c r="E500" s="151" t="n">
        <v>24026</v>
      </c>
      <c r="F500" s="148" t="s">
        <v>787</v>
      </c>
    </row>
    <row r="501" customFormat="false" ht="12.75" hidden="false" customHeight="false" outlineLevel="0" collapsed="false">
      <c r="E501" s="151" t="n">
        <v>24028</v>
      </c>
      <c r="F501" s="148" t="s">
        <v>788</v>
      </c>
    </row>
    <row r="502" customFormat="false" ht="12.75" hidden="false" customHeight="false" outlineLevel="0" collapsed="false">
      <c r="E502" s="151" t="n">
        <v>24039</v>
      </c>
      <c r="F502" s="148" t="s">
        <v>789</v>
      </c>
    </row>
    <row r="503" customFormat="false" ht="12.75" hidden="false" customHeight="false" outlineLevel="0" collapsed="false">
      <c r="E503" s="151" t="n">
        <v>24041</v>
      </c>
      <c r="F503" s="148" t="s">
        <v>790</v>
      </c>
    </row>
    <row r="504" customFormat="false" ht="12.75" hidden="false" customHeight="false" outlineLevel="0" collapsed="false">
      <c r="E504" s="151" t="n">
        <v>24042</v>
      </c>
      <c r="F504" s="148" t="s">
        <v>791</v>
      </c>
    </row>
    <row r="505" customFormat="false" ht="12.75" hidden="false" customHeight="false" outlineLevel="0" collapsed="false">
      <c r="E505" s="151" t="n">
        <v>24043</v>
      </c>
      <c r="F505" s="148" t="s">
        <v>792</v>
      </c>
    </row>
    <row r="506" customFormat="false" ht="12.75" hidden="false" customHeight="false" outlineLevel="0" collapsed="false">
      <c r="E506" s="151" t="n">
        <v>24044</v>
      </c>
      <c r="F506" s="148" t="s">
        <v>793</v>
      </c>
    </row>
    <row r="507" customFormat="false" ht="12.75" hidden="false" customHeight="false" outlineLevel="0" collapsed="false">
      <c r="E507" s="151" t="n">
        <v>24046</v>
      </c>
      <c r="F507" s="148" t="s">
        <v>794</v>
      </c>
    </row>
    <row r="508" customFormat="false" ht="12.75" hidden="false" customHeight="false" outlineLevel="0" collapsed="false">
      <c r="E508" s="151" t="n">
        <v>24047</v>
      </c>
      <c r="F508" s="148" t="s">
        <v>795</v>
      </c>
    </row>
    <row r="509" customFormat="false" ht="12.75" hidden="false" customHeight="false" outlineLevel="0" collapsed="false">
      <c r="E509" s="151" t="n">
        <v>24048</v>
      </c>
      <c r="F509" s="148" t="s">
        <v>796</v>
      </c>
    </row>
    <row r="510" customFormat="false" ht="12.75" hidden="false" customHeight="false" outlineLevel="0" collapsed="false">
      <c r="E510" s="151" t="n">
        <v>24049</v>
      </c>
      <c r="F510" s="148" t="s">
        <v>797</v>
      </c>
    </row>
    <row r="511" customFormat="false" ht="12.75" hidden="false" customHeight="false" outlineLevel="0" collapsed="false">
      <c r="E511" s="151" t="n">
        <v>24050</v>
      </c>
      <c r="F511" s="148" t="s">
        <v>798</v>
      </c>
    </row>
    <row r="512" customFormat="false" ht="12.75" hidden="false" customHeight="false" outlineLevel="0" collapsed="false">
      <c r="E512" s="151" t="n">
        <v>24051</v>
      </c>
      <c r="F512" s="148" t="s">
        <v>799</v>
      </c>
    </row>
    <row r="513" customFormat="false" ht="12.75" hidden="false" customHeight="false" outlineLevel="0" collapsed="false">
      <c r="E513" s="151" t="n">
        <v>24053</v>
      </c>
      <c r="F513" s="148" t="s">
        <v>800</v>
      </c>
    </row>
    <row r="514" customFormat="false" ht="12.75" hidden="false" customHeight="false" outlineLevel="0" collapsed="false">
      <c r="E514" s="151" t="n">
        <v>24054</v>
      </c>
      <c r="F514" s="148" t="s">
        <v>801</v>
      </c>
    </row>
    <row r="515" customFormat="false" ht="12.75" hidden="false" customHeight="false" outlineLevel="0" collapsed="false">
      <c r="E515" s="151" t="n">
        <v>24056</v>
      </c>
      <c r="F515" s="148" t="s">
        <v>802</v>
      </c>
    </row>
    <row r="516" customFormat="false" ht="12.75" hidden="false" customHeight="false" outlineLevel="0" collapsed="false">
      <c r="E516" s="151" t="n">
        <v>24057</v>
      </c>
      <c r="F516" s="148" t="s">
        <v>803</v>
      </c>
    </row>
    <row r="517" customFormat="false" ht="12.75" hidden="false" customHeight="false" outlineLevel="0" collapsed="false">
      <c r="E517" s="151" t="n">
        <v>24058</v>
      </c>
      <c r="F517" s="148" t="s">
        <v>804</v>
      </c>
    </row>
    <row r="518" customFormat="false" ht="12.75" hidden="false" customHeight="false" outlineLevel="0" collapsed="false">
      <c r="E518" s="151" t="n">
        <v>24059</v>
      </c>
      <c r="F518" s="148" t="s">
        <v>805</v>
      </c>
    </row>
    <row r="519" customFormat="false" ht="12.75" hidden="false" customHeight="false" outlineLevel="0" collapsed="false">
      <c r="E519" s="151" t="n">
        <v>24060</v>
      </c>
      <c r="F519" s="148" t="s">
        <v>806</v>
      </c>
    </row>
    <row r="520" customFormat="false" ht="12.75" hidden="false" customHeight="false" outlineLevel="0" collapsed="false">
      <c r="E520" s="151" t="n">
        <v>24077</v>
      </c>
      <c r="F520" s="148" t="s">
        <v>807</v>
      </c>
    </row>
    <row r="521" customFormat="false" ht="12.75" hidden="false" customHeight="false" outlineLevel="0" collapsed="false">
      <c r="E521" s="151" t="n">
        <v>24078</v>
      </c>
      <c r="F521" s="148" t="s">
        <v>808</v>
      </c>
    </row>
    <row r="522" customFormat="false" ht="12.75" hidden="false" customHeight="false" outlineLevel="0" collapsed="false">
      <c r="E522" s="151" t="n">
        <v>24079</v>
      </c>
      <c r="F522" s="148" t="s">
        <v>809</v>
      </c>
    </row>
    <row r="523" customFormat="false" ht="12.75" hidden="false" customHeight="false" outlineLevel="0" collapsed="false">
      <c r="E523" s="151" t="n">
        <v>24080</v>
      </c>
      <c r="F523" s="148" t="s">
        <v>810</v>
      </c>
    </row>
    <row r="524" customFormat="false" ht="12.75" hidden="false" customHeight="false" outlineLevel="0" collapsed="false">
      <c r="E524" s="151" t="n">
        <v>24084</v>
      </c>
      <c r="F524" s="148" t="s">
        <v>811</v>
      </c>
    </row>
    <row r="525" customFormat="false" ht="12.75" hidden="false" customHeight="false" outlineLevel="0" collapsed="false">
      <c r="E525" s="151" t="n">
        <v>24094</v>
      </c>
      <c r="F525" s="148" t="s">
        <v>812</v>
      </c>
    </row>
    <row r="526" customFormat="false" ht="12.75" hidden="false" customHeight="false" outlineLevel="0" collapsed="false">
      <c r="E526" s="151" t="n">
        <v>24095</v>
      </c>
      <c r="F526" s="148" t="s">
        <v>813</v>
      </c>
    </row>
    <row r="527" customFormat="false" ht="12.75" hidden="false" customHeight="false" outlineLevel="0" collapsed="false">
      <c r="E527" s="151" t="n">
        <v>24096</v>
      </c>
      <c r="F527" s="148" t="s">
        <v>814</v>
      </c>
    </row>
    <row r="528" customFormat="false" ht="12.75" hidden="false" customHeight="false" outlineLevel="0" collapsed="false">
      <c r="E528" s="151" t="n">
        <v>24097</v>
      </c>
      <c r="F528" s="148" t="s">
        <v>815</v>
      </c>
    </row>
    <row r="529" customFormat="false" ht="12.75" hidden="false" customHeight="false" outlineLevel="0" collapsed="false">
      <c r="E529" s="151" t="n">
        <v>24098</v>
      </c>
      <c r="F529" s="148" t="s">
        <v>816</v>
      </c>
    </row>
    <row r="530" customFormat="false" ht="12.75" hidden="false" customHeight="false" outlineLevel="0" collapsed="false">
      <c r="E530" s="151" t="n">
        <v>24099</v>
      </c>
      <c r="F530" s="148" t="s">
        <v>817</v>
      </c>
    </row>
    <row r="531" customFormat="false" ht="12.75" hidden="false" customHeight="false" outlineLevel="0" collapsed="false">
      <c r="E531" s="151" t="n">
        <v>24100</v>
      </c>
      <c r="F531" s="148" t="s">
        <v>818</v>
      </c>
    </row>
    <row r="532" customFormat="false" ht="12.75" hidden="false" customHeight="false" outlineLevel="0" collapsed="false">
      <c r="E532" s="151" t="n">
        <v>24101</v>
      </c>
      <c r="F532" s="148" t="s">
        <v>819</v>
      </c>
    </row>
    <row r="533" customFormat="false" ht="12.75" hidden="false" customHeight="false" outlineLevel="0" collapsed="false">
      <c r="E533" s="151" t="n">
        <v>24102</v>
      </c>
      <c r="F533" s="148" t="s">
        <v>820</v>
      </c>
    </row>
    <row r="534" customFormat="false" ht="12.75" hidden="false" customHeight="false" outlineLevel="0" collapsed="false">
      <c r="E534" s="151" t="n">
        <v>24103</v>
      </c>
      <c r="F534" s="148" t="s">
        <v>821</v>
      </c>
    </row>
    <row r="535" customFormat="false" ht="12.75" hidden="false" customHeight="false" outlineLevel="0" collapsed="false">
      <c r="E535" s="151" t="n">
        <v>24104</v>
      </c>
      <c r="F535" s="148" t="s">
        <v>822</v>
      </c>
    </row>
    <row r="536" customFormat="false" ht="12.75" hidden="false" customHeight="false" outlineLevel="0" collapsed="false">
      <c r="E536" s="151" t="n">
        <v>24105</v>
      </c>
      <c r="F536" s="148" t="s">
        <v>823</v>
      </c>
    </row>
    <row r="537" customFormat="false" ht="12.75" hidden="false" customHeight="false" outlineLevel="0" collapsed="false">
      <c r="E537" s="151" t="n">
        <v>24106</v>
      </c>
      <c r="F537" s="148" t="s">
        <v>824</v>
      </c>
    </row>
    <row r="538" customFormat="false" ht="12.75" hidden="false" customHeight="false" outlineLevel="0" collapsed="false">
      <c r="E538" s="151" t="n">
        <v>24107</v>
      </c>
      <c r="F538" s="148" t="s">
        <v>825</v>
      </c>
    </row>
    <row r="539" customFormat="false" ht="12.75" hidden="false" customHeight="false" outlineLevel="0" collapsed="false">
      <c r="E539" s="151" t="n">
        <v>24108</v>
      </c>
      <c r="F539" s="148" t="s">
        <v>826</v>
      </c>
    </row>
    <row r="540" customFormat="false" ht="12.75" hidden="false" customHeight="false" outlineLevel="0" collapsed="false">
      <c r="E540" s="151" t="n">
        <v>24109</v>
      </c>
      <c r="F540" s="148" t="s">
        <v>827</v>
      </c>
    </row>
    <row r="541" customFormat="false" ht="12.75" hidden="false" customHeight="false" outlineLevel="0" collapsed="false">
      <c r="E541" s="151" t="n">
        <v>24110</v>
      </c>
      <c r="F541" s="148" t="s">
        <v>828</v>
      </c>
    </row>
    <row r="542" customFormat="false" ht="12.75" hidden="false" customHeight="false" outlineLevel="0" collapsed="false">
      <c r="E542" s="151" t="n">
        <v>24111</v>
      </c>
      <c r="F542" s="148" t="s">
        <v>829</v>
      </c>
    </row>
    <row r="543" customFormat="false" ht="12.75" hidden="false" customHeight="false" outlineLevel="0" collapsed="false">
      <c r="E543" s="151" t="n">
        <v>24112</v>
      </c>
      <c r="F543" s="148" t="s">
        <v>830</v>
      </c>
    </row>
    <row r="544" customFormat="false" ht="12.75" hidden="false" customHeight="false" outlineLevel="0" collapsed="false">
      <c r="E544" s="151" t="n">
        <v>24113</v>
      </c>
      <c r="F544" s="148" t="s">
        <v>831</v>
      </c>
    </row>
    <row r="545" customFormat="false" ht="12.75" hidden="false" customHeight="false" outlineLevel="0" collapsed="false">
      <c r="E545" s="151" t="n">
        <v>24114</v>
      </c>
      <c r="F545" s="148" t="s">
        <v>832</v>
      </c>
    </row>
    <row r="546" customFormat="false" ht="12.75" hidden="false" customHeight="false" outlineLevel="0" collapsed="false">
      <c r="E546" s="151" t="n">
        <v>24115</v>
      </c>
      <c r="F546" s="148" t="s">
        <v>833</v>
      </c>
    </row>
    <row r="547" customFormat="false" ht="12.75" hidden="false" customHeight="false" outlineLevel="0" collapsed="false">
      <c r="E547" s="151" t="n">
        <v>24116</v>
      </c>
      <c r="F547" s="148" t="s">
        <v>834</v>
      </c>
    </row>
    <row r="548" customFormat="false" ht="12.75" hidden="false" customHeight="false" outlineLevel="0" collapsed="false">
      <c r="E548" s="151" t="n">
        <v>24117</v>
      </c>
      <c r="F548" s="148" t="s">
        <v>835</v>
      </c>
    </row>
    <row r="549" customFormat="false" ht="12.75" hidden="false" customHeight="false" outlineLevel="0" collapsed="false">
      <c r="E549" s="151" t="n">
        <v>24118</v>
      </c>
      <c r="F549" s="148" t="s">
        <v>836</v>
      </c>
    </row>
    <row r="550" customFormat="false" ht="12.75" hidden="false" customHeight="false" outlineLevel="0" collapsed="false">
      <c r="E550" s="151" t="n">
        <v>24119</v>
      </c>
      <c r="F550" s="148" t="s">
        <v>837</v>
      </c>
    </row>
    <row r="551" customFormat="false" ht="12.75" hidden="false" customHeight="false" outlineLevel="0" collapsed="false">
      <c r="E551" s="151" t="n">
        <v>24120</v>
      </c>
      <c r="F551" s="148" t="s">
        <v>838</v>
      </c>
    </row>
    <row r="552" customFormat="false" ht="12.75" hidden="false" customHeight="false" outlineLevel="0" collapsed="false">
      <c r="E552" s="151" t="n">
        <v>24121</v>
      </c>
      <c r="F552" s="148" t="s">
        <v>839</v>
      </c>
    </row>
    <row r="553" customFormat="false" ht="12.75" hidden="false" customHeight="false" outlineLevel="0" collapsed="false">
      <c r="E553" s="151" t="n">
        <v>24122</v>
      </c>
      <c r="F553" s="148" t="s">
        <v>840</v>
      </c>
    </row>
    <row r="554" customFormat="false" ht="12.75" hidden="false" customHeight="false" outlineLevel="0" collapsed="false">
      <c r="E554" s="151" t="n">
        <v>24123</v>
      </c>
      <c r="F554" s="148" t="s">
        <v>841</v>
      </c>
    </row>
    <row r="555" customFormat="false" ht="12.75" hidden="false" customHeight="false" outlineLevel="0" collapsed="false">
      <c r="E555" s="151" t="n">
        <v>24124</v>
      </c>
      <c r="F555" s="148" t="s">
        <v>842</v>
      </c>
    </row>
    <row r="556" customFormat="false" ht="12.75" hidden="false" customHeight="false" outlineLevel="0" collapsed="false">
      <c r="E556" s="151" t="n">
        <v>24125</v>
      </c>
      <c r="F556" s="148" t="s">
        <v>843</v>
      </c>
    </row>
    <row r="557" customFormat="false" ht="12.75" hidden="false" customHeight="false" outlineLevel="0" collapsed="false">
      <c r="E557" s="151" t="n">
        <v>24126</v>
      </c>
      <c r="F557" s="148" t="s">
        <v>844</v>
      </c>
    </row>
    <row r="558" customFormat="false" ht="12.75" hidden="false" customHeight="false" outlineLevel="0" collapsed="false">
      <c r="E558" s="151" t="n">
        <v>24127</v>
      </c>
      <c r="F558" s="148" t="s">
        <v>845</v>
      </c>
    </row>
    <row r="559" customFormat="false" ht="12.75" hidden="false" customHeight="false" outlineLevel="0" collapsed="false">
      <c r="E559" s="151" t="n">
        <v>24128</v>
      </c>
      <c r="F559" s="148" t="s">
        <v>846</v>
      </c>
    </row>
    <row r="560" customFormat="false" ht="12.75" hidden="false" customHeight="false" outlineLevel="0" collapsed="false">
      <c r="E560" s="151" t="n">
        <v>24129</v>
      </c>
      <c r="F560" s="148" t="s">
        <v>847</v>
      </c>
    </row>
    <row r="561" customFormat="false" ht="12.75" hidden="false" customHeight="false" outlineLevel="0" collapsed="false">
      <c r="E561" s="151" t="n">
        <v>24130</v>
      </c>
      <c r="F561" s="148" t="s">
        <v>848</v>
      </c>
    </row>
    <row r="562" customFormat="false" ht="12.75" hidden="false" customHeight="false" outlineLevel="0" collapsed="false">
      <c r="E562" s="151" t="n">
        <v>24131</v>
      </c>
      <c r="F562" s="148" t="s">
        <v>849</v>
      </c>
    </row>
    <row r="563" customFormat="false" ht="12.75" hidden="false" customHeight="false" outlineLevel="0" collapsed="false">
      <c r="E563" s="151" t="n">
        <v>24132</v>
      </c>
      <c r="F563" s="148" t="s">
        <v>850</v>
      </c>
    </row>
    <row r="564" customFormat="false" ht="12.75" hidden="false" customHeight="false" outlineLevel="0" collapsed="false">
      <c r="E564" s="151" t="n">
        <v>24133</v>
      </c>
      <c r="F564" s="148" t="s">
        <v>851</v>
      </c>
    </row>
    <row r="565" customFormat="false" ht="12.75" hidden="false" customHeight="false" outlineLevel="0" collapsed="false">
      <c r="E565" s="151" t="n">
        <v>24134</v>
      </c>
      <c r="F565" s="148" t="s">
        <v>852</v>
      </c>
    </row>
    <row r="566" customFormat="false" ht="12.75" hidden="false" customHeight="false" outlineLevel="0" collapsed="false">
      <c r="E566" s="151" t="n">
        <v>24135</v>
      </c>
      <c r="F566" s="148" t="s">
        <v>853</v>
      </c>
    </row>
    <row r="567" customFormat="false" ht="12.75" hidden="false" customHeight="false" outlineLevel="0" collapsed="false">
      <c r="E567" s="151" t="n">
        <v>24136</v>
      </c>
      <c r="F567" s="148" t="s">
        <v>854</v>
      </c>
    </row>
    <row r="568" customFormat="false" ht="12.75" hidden="false" customHeight="false" outlineLevel="0" collapsed="false">
      <c r="E568" s="151" t="n">
        <v>24137</v>
      </c>
      <c r="F568" s="148" t="s">
        <v>855</v>
      </c>
    </row>
    <row r="569" customFormat="false" ht="12.75" hidden="false" customHeight="false" outlineLevel="0" collapsed="false">
      <c r="E569" s="151" t="n">
        <v>24138</v>
      </c>
      <c r="F569" s="148" t="s">
        <v>856</v>
      </c>
    </row>
    <row r="570" customFormat="false" ht="12.75" hidden="false" customHeight="false" outlineLevel="0" collapsed="false">
      <c r="E570" s="151" t="n">
        <v>24139</v>
      </c>
      <c r="F570" s="148" t="s">
        <v>857</v>
      </c>
    </row>
    <row r="571" customFormat="false" ht="12.75" hidden="false" customHeight="false" outlineLevel="0" collapsed="false">
      <c r="E571" s="151" t="n">
        <v>24146</v>
      </c>
      <c r="F571" s="148" t="s">
        <v>858</v>
      </c>
    </row>
    <row r="572" customFormat="false" ht="12.75" hidden="false" customHeight="false" outlineLevel="0" collapsed="false">
      <c r="E572" s="151" t="n">
        <v>24147</v>
      </c>
      <c r="F572" s="148" t="s">
        <v>859</v>
      </c>
    </row>
    <row r="573" customFormat="false" ht="12.75" hidden="false" customHeight="false" outlineLevel="0" collapsed="false">
      <c r="E573" s="151" t="n">
        <v>24148</v>
      </c>
      <c r="F573" s="148" t="s">
        <v>860</v>
      </c>
    </row>
    <row r="574" customFormat="false" ht="12.75" hidden="false" customHeight="false" outlineLevel="0" collapsed="false">
      <c r="E574" s="151" t="n">
        <v>24149</v>
      </c>
      <c r="F574" s="148" t="s">
        <v>861</v>
      </c>
    </row>
    <row r="575" customFormat="false" ht="12.75" hidden="false" customHeight="false" outlineLevel="0" collapsed="false">
      <c r="E575" s="151" t="n">
        <v>24151</v>
      </c>
      <c r="F575" s="148" t="s">
        <v>862</v>
      </c>
    </row>
    <row r="576" customFormat="false" ht="12.75" hidden="false" customHeight="false" outlineLevel="0" collapsed="false">
      <c r="E576" s="151" t="n">
        <v>24152</v>
      </c>
      <c r="F576" s="148" t="s">
        <v>863</v>
      </c>
    </row>
    <row r="577" customFormat="false" ht="12.75" hidden="false" customHeight="false" outlineLevel="0" collapsed="false">
      <c r="E577" s="151" t="n">
        <v>24155</v>
      </c>
      <c r="F577" s="148" t="s">
        <v>864</v>
      </c>
    </row>
    <row r="578" customFormat="false" ht="12.75" hidden="false" customHeight="false" outlineLevel="0" collapsed="false">
      <c r="E578" s="151" t="n">
        <v>24156</v>
      </c>
      <c r="F578" s="148" t="s">
        <v>865</v>
      </c>
    </row>
    <row r="579" customFormat="false" ht="12.75" hidden="false" customHeight="false" outlineLevel="0" collapsed="false">
      <c r="E579" s="151" t="n">
        <v>24157</v>
      </c>
      <c r="F579" s="148" t="s">
        <v>866</v>
      </c>
    </row>
    <row r="580" customFormat="false" ht="12.75" hidden="false" customHeight="false" outlineLevel="0" collapsed="false">
      <c r="E580" s="151" t="n">
        <v>24158</v>
      </c>
      <c r="F580" s="148" t="s">
        <v>867</v>
      </c>
    </row>
    <row r="581" customFormat="false" ht="12.75" hidden="false" customHeight="false" outlineLevel="0" collapsed="false">
      <c r="E581" s="151" t="n">
        <v>24159</v>
      </c>
      <c r="F581" s="148" t="s">
        <v>868</v>
      </c>
    </row>
    <row r="582" customFormat="false" ht="12.75" hidden="false" customHeight="false" outlineLevel="0" collapsed="false">
      <c r="E582" s="151" t="n">
        <v>24160</v>
      </c>
      <c r="F582" s="148" t="s">
        <v>869</v>
      </c>
    </row>
    <row r="583" customFormat="false" ht="12.75" hidden="false" customHeight="false" outlineLevel="0" collapsed="false">
      <c r="E583" s="151" t="n">
        <v>24161</v>
      </c>
      <c r="F583" s="148" t="s">
        <v>870</v>
      </c>
    </row>
    <row r="584" customFormat="false" ht="12.75" hidden="false" customHeight="false" outlineLevel="0" collapsed="false">
      <c r="E584" s="151" t="n">
        <v>24162</v>
      </c>
      <c r="F584" s="148" t="s">
        <v>871</v>
      </c>
    </row>
    <row r="585" customFormat="false" ht="12.75" hidden="false" customHeight="false" outlineLevel="0" collapsed="false">
      <c r="E585" s="151" t="n">
        <v>24163</v>
      </c>
      <c r="F585" s="148" t="s">
        <v>872</v>
      </c>
    </row>
    <row r="586" customFormat="false" ht="12.75" hidden="false" customHeight="false" outlineLevel="0" collapsed="false">
      <c r="E586" s="151" t="n">
        <v>24164</v>
      </c>
      <c r="F586" s="148" t="s">
        <v>873</v>
      </c>
    </row>
    <row r="587" customFormat="false" ht="12.75" hidden="false" customHeight="false" outlineLevel="0" collapsed="false">
      <c r="E587" s="151" t="n">
        <v>24167</v>
      </c>
      <c r="F587" s="148" t="s">
        <v>874</v>
      </c>
    </row>
    <row r="588" customFormat="false" ht="12.75" hidden="false" customHeight="false" outlineLevel="0" collapsed="false">
      <c r="E588" s="151" t="n">
        <v>24168</v>
      </c>
      <c r="F588" s="148" t="s">
        <v>875</v>
      </c>
    </row>
    <row r="589" customFormat="false" ht="12.75" hidden="false" customHeight="false" outlineLevel="0" collapsed="false">
      <c r="E589" s="151" t="n">
        <v>24225</v>
      </c>
      <c r="F589" s="148" t="s">
        <v>876</v>
      </c>
    </row>
    <row r="590" customFormat="false" ht="12.75" hidden="false" customHeight="false" outlineLevel="0" collapsed="false">
      <c r="E590" s="151" t="n">
        <v>24226</v>
      </c>
      <c r="F590" s="148" t="s">
        <v>877</v>
      </c>
    </row>
    <row r="591" customFormat="false" ht="12.75" hidden="false" customHeight="false" outlineLevel="0" collapsed="false">
      <c r="E591" s="151" t="n">
        <v>24227</v>
      </c>
      <c r="F591" s="148" t="s">
        <v>878</v>
      </c>
    </row>
    <row r="592" customFormat="false" ht="12.75" hidden="false" customHeight="false" outlineLevel="0" collapsed="false">
      <c r="E592" s="151" t="n">
        <v>24228</v>
      </c>
      <c r="F592" s="148" t="s">
        <v>879</v>
      </c>
    </row>
    <row r="593" customFormat="false" ht="12.75" hidden="false" customHeight="false" outlineLevel="0" collapsed="false">
      <c r="E593" s="151" t="n">
        <v>24229</v>
      </c>
      <c r="F593" s="148" t="s">
        <v>880</v>
      </c>
    </row>
    <row r="594" customFormat="false" ht="12.75" hidden="false" customHeight="false" outlineLevel="0" collapsed="false">
      <c r="E594" s="151" t="n">
        <v>24230</v>
      </c>
      <c r="F594" s="148" t="s">
        <v>881</v>
      </c>
    </row>
    <row r="595" customFormat="false" ht="12.75" hidden="false" customHeight="false" outlineLevel="0" collapsed="false">
      <c r="E595" s="151" t="n">
        <v>24231</v>
      </c>
      <c r="F595" s="148" t="s">
        <v>882</v>
      </c>
    </row>
    <row r="596" customFormat="false" ht="12.75" hidden="false" customHeight="false" outlineLevel="0" collapsed="false">
      <c r="E596" s="151" t="n">
        <v>24232</v>
      </c>
      <c r="F596" s="148" t="s">
        <v>883</v>
      </c>
    </row>
    <row r="597" customFormat="false" ht="12.75" hidden="false" customHeight="false" outlineLevel="0" collapsed="false">
      <c r="E597" s="151" t="n">
        <v>24233</v>
      </c>
      <c r="F597" s="148" t="s">
        <v>884</v>
      </c>
    </row>
    <row r="598" customFormat="false" ht="12.75" hidden="false" customHeight="false" outlineLevel="0" collapsed="false">
      <c r="E598" s="151" t="n">
        <v>24234</v>
      </c>
      <c r="F598" s="148" t="s">
        <v>885</v>
      </c>
    </row>
    <row r="599" customFormat="false" ht="12.75" hidden="false" customHeight="false" outlineLevel="0" collapsed="false">
      <c r="E599" s="151" t="n">
        <v>24235</v>
      </c>
      <c r="F599" s="148" t="s">
        <v>886</v>
      </c>
    </row>
    <row r="600" customFormat="false" ht="12.75" hidden="false" customHeight="false" outlineLevel="0" collapsed="false">
      <c r="E600" s="151" t="n">
        <v>24236</v>
      </c>
      <c r="F600" s="148" t="s">
        <v>887</v>
      </c>
    </row>
    <row r="601" customFormat="false" ht="12.75" hidden="false" customHeight="false" outlineLevel="0" collapsed="false">
      <c r="E601" s="151" t="n">
        <v>24237</v>
      </c>
      <c r="F601" s="148" t="s">
        <v>888</v>
      </c>
    </row>
    <row r="602" customFormat="false" ht="12.75" hidden="false" customHeight="false" outlineLevel="0" collapsed="false">
      <c r="E602" s="151" t="n">
        <v>24238</v>
      </c>
      <c r="F602" s="148" t="s">
        <v>889</v>
      </c>
    </row>
    <row r="603" customFormat="false" ht="12.75" hidden="false" customHeight="false" outlineLevel="0" collapsed="false">
      <c r="E603" s="151" t="n">
        <v>24239</v>
      </c>
      <c r="F603" s="148" t="s">
        <v>890</v>
      </c>
    </row>
    <row r="604" customFormat="false" ht="12.75" hidden="false" customHeight="false" outlineLevel="0" collapsed="false">
      <c r="E604" s="151" t="n">
        <v>24240</v>
      </c>
      <c r="F604" s="148" t="s">
        <v>891</v>
      </c>
    </row>
    <row r="605" customFormat="false" ht="12.75" hidden="false" customHeight="false" outlineLevel="0" collapsed="false">
      <c r="E605" s="151" t="n">
        <v>24241</v>
      </c>
      <c r="F605" s="148" t="s">
        <v>892</v>
      </c>
    </row>
    <row r="606" customFormat="false" ht="12.75" hidden="false" customHeight="false" outlineLevel="0" collapsed="false">
      <c r="E606" s="151" t="n">
        <v>24242</v>
      </c>
      <c r="F606" s="148" t="s">
        <v>893</v>
      </c>
    </row>
    <row r="607" customFormat="false" ht="12.75" hidden="false" customHeight="false" outlineLevel="0" collapsed="false">
      <c r="E607" s="151" t="n">
        <v>24243</v>
      </c>
      <c r="F607" s="148" t="s">
        <v>894</v>
      </c>
    </row>
    <row r="608" customFormat="false" ht="12.75" hidden="false" customHeight="false" outlineLevel="0" collapsed="false">
      <c r="E608" s="151" t="n">
        <v>24244</v>
      </c>
      <c r="F608" s="148" t="s">
        <v>895</v>
      </c>
    </row>
    <row r="609" customFormat="false" ht="12.75" hidden="false" customHeight="false" outlineLevel="0" collapsed="false">
      <c r="E609" s="151" t="n">
        <v>24245</v>
      </c>
      <c r="F609" s="148" t="s">
        <v>896</v>
      </c>
    </row>
    <row r="610" customFormat="false" ht="12.75" hidden="false" customHeight="false" outlineLevel="0" collapsed="false">
      <c r="E610" s="151" t="n">
        <v>24246</v>
      </c>
      <c r="F610" s="148" t="s">
        <v>897</v>
      </c>
    </row>
    <row r="611" customFormat="false" ht="12.75" hidden="false" customHeight="false" outlineLevel="0" collapsed="false">
      <c r="E611" s="151" t="n">
        <v>24247</v>
      </c>
      <c r="F611" s="148" t="s">
        <v>898</v>
      </c>
    </row>
    <row r="612" customFormat="false" ht="12.75" hidden="false" customHeight="false" outlineLevel="0" collapsed="false">
      <c r="E612" s="151" t="n">
        <v>24248</v>
      </c>
      <c r="F612" s="148" t="s">
        <v>899</v>
      </c>
    </row>
    <row r="613" customFormat="false" ht="12.75" hidden="false" customHeight="false" outlineLevel="0" collapsed="false">
      <c r="E613" s="151" t="n">
        <v>24249</v>
      </c>
      <c r="F613" s="148" t="s">
        <v>900</v>
      </c>
    </row>
    <row r="614" customFormat="false" ht="12.75" hidden="false" customHeight="false" outlineLevel="0" collapsed="false">
      <c r="E614" s="151" t="n">
        <v>24250</v>
      </c>
      <c r="F614" s="148" t="s">
        <v>901</v>
      </c>
    </row>
    <row r="615" customFormat="false" ht="12.75" hidden="false" customHeight="false" outlineLevel="0" collapsed="false">
      <c r="E615" s="151" t="n">
        <v>24251</v>
      </c>
      <c r="F615" s="148" t="s">
        <v>902</v>
      </c>
    </row>
    <row r="616" customFormat="false" ht="12.75" hidden="false" customHeight="false" outlineLevel="0" collapsed="false">
      <c r="E616" s="151" t="n">
        <v>24252</v>
      </c>
      <c r="F616" s="148" t="s">
        <v>903</v>
      </c>
    </row>
    <row r="617" customFormat="false" ht="12.75" hidden="false" customHeight="false" outlineLevel="0" collapsed="false">
      <c r="E617" s="151" t="n">
        <v>24253</v>
      </c>
      <c r="F617" s="148" t="s">
        <v>904</v>
      </c>
    </row>
    <row r="618" customFormat="false" ht="12.75" hidden="false" customHeight="false" outlineLevel="0" collapsed="false">
      <c r="E618" s="151" t="n">
        <v>24254</v>
      </c>
      <c r="F618" s="148" t="s">
        <v>905</v>
      </c>
    </row>
    <row r="619" customFormat="false" ht="12.75" hidden="false" customHeight="false" outlineLevel="0" collapsed="false">
      <c r="E619" s="151" t="n">
        <v>24255</v>
      </c>
      <c r="F619" s="148" t="s">
        <v>906</v>
      </c>
    </row>
    <row r="620" customFormat="false" ht="12.75" hidden="false" customHeight="false" outlineLevel="0" collapsed="false">
      <c r="E620" s="151" t="n">
        <v>24256</v>
      </c>
      <c r="F620" s="148" t="s">
        <v>907</v>
      </c>
    </row>
    <row r="621" customFormat="false" ht="12.75" hidden="false" customHeight="false" outlineLevel="0" collapsed="false">
      <c r="E621" s="151" t="n">
        <v>24257</v>
      </c>
      <c r="F621" s="148" t="s">
        <v>908</v>
      </c>
    </row>
    <row r="622" customFormat="false" ht="12.75" hidden="false" customHeight="false" outlineLevel="0" collapsed="false">
      <c r="E622" s="151" t="n">
        <v>24258</v>
      </c>
      <c r="F622" s="148" t="s">
        <v>909</v>
      </c>
    </row>
    <row r="623" customFormat="false" ht="12.75" hidden="false" customHeight="false" outlineLevel="0" collapsed="false">
      <c r="E623" s="151" t="n">
        <v>24259</v>
      </c>
      <c r="F623" s="148" t="s">
        <v>910</v>
      </c>
    </row>
    <row r="624" customFormat="false" ht="12.75" hidden="false" customHeight="false" outlineLevel="0" collapsed="false">
      <c r="E624" s="151" t="n">
        <v>24260</v>
      </c>
      <c r="F624" s="148" t="s">
        <v>911</v>
      </c>
    </row>
    <row r="625" customFormat="false" ht="12.75" hidden="false" customHeight="false" outlineLevel="0" collapsed="false">
      <c r="E625" s="151" t="n">
        <v>24261</v>
      </c>
      <c r="F625" s="148" t="s">
        <v>912</v>
      </c>
    </row>
    <row r="626" customFormat="false" ht="12.75" hidden="false" customHeight="false" outlineLevel="0" collapsed="false">
      <c r="E626" s="151" t="n">
        <v>24275</v>
      </c>
      <c r="F626" s="148" t="s">
        <v>913</v>
      </c>
    </row>
    <row r="627" customFormat="false" ht="12.75" hidden="false" customHeight="false" outlineLevel="0" collapsed="false">
      <c r="E627" s="151" t="n">
        <v>999999</v>
      </c>
      <c r="F627" s="148" t="s">
        <v>914</v>
      </c>
    </row>
    <row r="628" customFormat="false" ht="12.75" hidden="false" customHeight="false" outlineLevel="0" collapsed="false">
      <c r="E628" s="14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46"/>
  <sheetViews>
    <sheetView showFormulas="false" showGridLines="true" showRowColHeaders="true" showZeros="true" rightToLeft="false" tabSelected="false" showOutlineSymbols="false" defaultGridColor="true" view="normal" topLeftCell="A72" colorId="64" zoomScale="100" zoomScaleNormal="100" zoomScalePageLayoutView="100" workbookViewId="0">
      <selection pane="topLeft" activeCell="L90" activeCellId="0" sqref="L90"/>
    </sheetView>
  </sheetViews>
  <sheetFormatPr defaultColWidth="9.0546875" defaultRowHeight="12.75" customHeight="true" zeroHeight="false" outlineLevelRow="0" outlineLevelCol="0"/>
  <sheetData>
    <row r="1" customFormat="false" ht="12.75" hidden="false" customHeight="false" outlineLevel="0" collapsed="false">
      <c r="E1" s="161" t="s">
        <v>79</v>
      </c>
    </row>
    <row r="2" customFormat="false" ht="12.75" hidden="false" customHeight="false" outlineLevel="0" collapsed="false">
      <c r="D2" s="142"/>
      <c r="E2" s="161" t="s">
        <v>1107</v>
      </c>
    </row>
    <row r="6" customFormat="false" ht="15.75" hidden="false" customHeight="false" outlineLevel="0" collapsed="false">
      <c r="A6" s="162"/>
      <c r="B6" s="162"/>
      <c r="C6" s="162"/>
      <c r="D6" s="162"/>
      <c r="E6" s="162" t="s">
        <v>1108</v>
      </c>
      <c r="F6" s="162"/>
      <c r="G6" s="162"/>
      <c r="H6" s="162"/>
      <c r="I6" s="162"/>
      <c r="J6" s="162"/>
    </row>
    <row r="7" customFormat="false" ht="15.75" hidden="false" customHeight="false" outlineLevel="0" collapsed="false">
      <c r="A7" s="162"/>
      <c r="B7" s="162"/>
      <c r="C7" s="162"/>
      <c r="D7" s="162"/>
      <c r="E7" s="162"/>
      <c r="F7" s="162"/>
      <c r="G7" s="162"/>
      <c r="H7" s="162"/>
      <c r="I7" s="162"/>
      <c r="J7" s="162"/>
    </row>
    <row r="8" customFormat="false" ht="15.75" hidden="false" customHeight="false" outlineLevel="0" collapsed="false">
      <c r="A8" s="162"/>
      <c r="B8" s="162"/>
      <c r="C8" s="162"/>
      <c r="D8" s="162"/>
      <c r="E8" s="162"/>
      <c r="F8" s="162"/>
      <c r="G8" s="162"/>
      <c r="H8" s="162"/>
      <c r="I8" s="162"/>
      <c r="J8" s="162"/>
    </row>
    <row r="10" customFormat="false" ht="12.75" hidden="false" customHeight="false" outlineLevel="0" collapsed="false">
      <c r="A10" s="163" t="s">
        <v>84</v>
      </c>
      <c r="B10" s="163"/>
      <c r="C10" s="164"/>
      <c r="D10" s="164"/>
      <c r="E10" s="165"/>
      <c r="F10" s="163"/>
      <c r="H10" s="19"/>
      <c r="I10" s="19"/>
    </row>
    <row r="12" customFormat="false" ht="12.75" hidden="false" customHeight="false" outlineLevel="0" collapsed="false">
      <c r="A12" s="163" t="s">
        <v>1109</v>
      </c>
      <c r="B12" s="164"/>
      <c r="F12" s="163" t="s">
        <v>1110</v>
      </c>
      <c r="G12" s="163"/>
      <c r="H12" s="163"/>
      <c r="I12" s="163"/>
      <c r="J12" s="163"/>
    </row>
    <row r="15" customFormat="false" ht="12.75" hidden="false" customHeight="false" outlineLevel="0" collapsed="false">
      <c r="A15" s="166"/>
      <c r="B15" s="167" t="s">
        <v>1111</v>
      </c>
      <c r="C15" s="167" t="s">
        <v>1112</v>
      </c>
      <c r="D15" s="168"/>
      <c r="E15" s="169"/>
      <c r="F15" s="170" t="s">
        <v>1113</v>
      </c>
      <c r="G15" s="169"/>
      <c r="H15" s="171"/>
    </row>
    <row r="16" customFormat="false" ht="12.75" hidden="false" customHeight="false" outlineLevel="0" collapsed="false">
      <c r="A16" s="172" t="s">
        <v>1114</v>
      </c>
      <c r="B16" s="172" t="s">
        <v>1115</v>
      </c>
      <c r="C16" s="172" t="s">
        <v>1116</v>
      </c>
      <c r="D16" s="173" t="s">
        <v>135</v>
      </c>
      <c r="E16" s="173" t="s">
        <v>139</v>
      </c>
      <c r="F16" s="173" t="s">
        <v>1117</v>
      </c>
      <c r="G16" s="173" t="s">
        <v>146</v>
      </c>
      <c r="H16" s="173" t="s">
        <v>142</v>
      </c>
    </row>
    <row r="17" customFormat="false" ht="12.75" hidden="false" customHeight="false" outlineLevel="0" collapsed="false">
      <c r="A17" s="174"/>
      <c r="B17" s="174"/>
      <c r="C17" s="174"/>
      <c r="D17" s="174"/>
      <c r="E17" s="174"/>
      <c r="F17" s="174"/>
      <c r="G17" s="174"/>
      <c r="H17" s="174"/>
    </row>
    <row r="18" customFormat="false" ht="12.75" hidden="false" customHeight="false" outlineLevel="0" collapsed="false">
      <c r="A18" s="174"/>
      <c r="B18" s="174"/>
      <c r="C18" s="174"/>
      <c r="D18" s="174"/>
      <c r="E18" s="174"/>
      <c r="F18" s="174"/>
      <c r="G18" s="174"/>
      <c r="H18" s="174"/>
    </row>
    <row r="19" customFormat="false" ht="12.75" hidden="false" customHeight="false" outlineLevel="0" collapsed="false">
      <c r="A19" s="174"/>
      <c r="B19" s="174"/>
      <c r="C19" s="174"/>
      <c r="D19" s="174"/>
      <c r="E19" s="174"/>
      <c r="F19" s="174"/>
      <c r="G19" s="174"/>
      <c r="H19" s="174"/>
    </row>
    <row r="20" customFormat="false" ht="12.75" hidden="false" customHeight="false" outlineLevel="0" collapsed="false">
      <c r="A20" s="174"/>
      <c r="B20" s="174"/>
      <c r="C20" s="174"/>
      <c r="D20" s="174"/>
      <c r="E20" s="174"/>
      <c r="F20" s="174"/>
      <c r="G20" s="174"/>
      <c r="H20" s="174"/>
    </row>
    <row r="21" customFormat="false" ht="12.75" hidden="false" customHeight="false" outlineLevel="0" collapsed="false">
      <c r="A21" s="174"/>
      <c r="B21" s="174"/>
      <c r="C21" s="174"/>
      <c r="D21" s="174"/>
      <c r="E21" s="174"/>
      <c r="F21" s="174"/>
      <c r="G21" s="174"/>
      <c r="H21" s="174"/>
    </row>
    <row r="22" customFormat="false" ht="12.75" hidden="false" customHeight="false" outlineLevel="0" collapsed="false">
      <c r="A22" s="174"/>
      <c r="B22" s="174"/>
      <c r="C22" s="174"/>
      <c r="D22" s="174"/>
      <c r="E22" s="174"/>
      <c r="F22" s="174"/>
      <c r="G22" s="174"/>
      <c r="H22" s="174"/>
    </row>
    <row r="23" customFormat="false" ht="12.75" hidden="false" customHeight="false" outlineLevel="0" collapsed="false">
      <c r="A23" s="174"/>
      <c r="B23" s="174"/>
      <c r="C23" s="174"/>
      <c r="D23" s="174"/>
      <c r="E23" s="174"/>
      <c r="F23" s="174"/>
      <c r="G23" s="174"/>
      <c r="H23" s="174"/>
    </row>
    <row r="24" customFormat="false" ht="12.75" hidden="false" customHeight="false" outlineLevel="0" collapsed="false">
      <c r="A24" s="174"/>
      <c r="B24" s="174"/>
      <c r="C24" s="174"/>
      <c r="D24" s="174"/>
      <c r="E24" s="174"/>
      <c r="F24" s="174"/>
      <c r="G24" s="174"/>
      <c r="H24" s="174"/>
    </row>
    <row r="25" customFormat="false" ht="12.75" hidden="false" customHeight="false" outlineLevel="0" collapsed="false">
      <c r="A25" s="174"/>
      <c r="B25" s="174"/>
      <c r="C25" s="174"/>
      <c r="D25" s="174"/>
      <c r="E25" s="174"/>
      <c r="F25" s="174"/>
      <c r="G25" s="174"/>
      <c r="H25" s="174"/>
    </row>
    <row r="26" customFormat="false" ht="12.75" hidden="false" customHeight="false" outlineLevel="0" collapsed="false">
      <c r="A26" s="174"/>
      <c r="B26" s="174"/>
      <c r="C26" s="174"/>
      <c r="D26" s="174"/>
      <c r="E26" s="174"/>
      <c r="F26" s="174"/>
      <c r="G26" s="174"/>
      <c r="H26" s="174"/>
    </row>
    <row r="27" customFormat="false" ht="12.75" hidden="false" customHeight="false" outlineLevel="0" collapsed="false">
      <c r="A27" s="174"/>
      <c r="B27" s="174"/>
      <c r="C27" s="174"/>
      <c r="D27" s="174"/>
      <c r="E27" s="174"/>
      <c r="F27" s="174"/>
      <c r="G27" s="174"/>
      <c r="H27" s="174"/>
    </row>
    <row r="28" customFormat="false" ht="12.75" hidden="false" customHeight="false" outlineLevel="0" collapsed="false">
      <c r="A28" s="174"/>
      <c r="B28" s="174"/>
      <c r="C28" s="174"/>
      <c r="D28" s="174"/>
      <c r="E28" s="174"/>
      <c r="F28" s="174"/>
      <c r="G28" s="174"/>
      <c r="H28" s="174"/>
    </row>
    <row r="29" customFormat="false" ht="12.75" hidden="false" customHeight="false" outlineLevel="0" collapsed="false">
      <c r="A29" s="174"/>
      <c r="B29" s="174"/>
      <c r="C29" s="174"/>
      <c r="D29" s="174"/>
      <c r="E29" s="174"/>
      <c r="F29" s="174"/>
      <c r="G29" s="174"/>
      <c r="H29" s="174"/>
    </row>
    <row r="30" customFormat="false" ht="12.75" hidden="false" customHeight="false" outlineLevel="0" collapsed="false">
      <c r="A30" s="174"/>
      <c r="B30" s="174"/>
      <c r="C30" s="174"/>
      <c r="D30" s="174"/>
      <c r="E30" s="174"/>
      <c r="F30" s="174"/>
      <c r="G30" s="174"/>
      <c r="H30" s="174"/>
    </row>
    <row r="31" customFormat="false" ht="12.75" hidden="false" customHeight="false" outlineLevel="0" collapsed="false">
      <c r="A31" s="174"/>
      <c r="B31" s="174"/>
      <c r="C31" s="174"/>
      <c r="D31" s="174"/>
      <c r="E31" s="174"/>
      <c r="F31" s="174"/>
      <c r="G31" s="174"/>
      <c r="H31" s="174"/>
    </row>
    <row r="32" customFormat="false" ht="12.75" hidden="false" customHeight="false" outlineLevel="0" collapsed="false">
      <c r="A32" s="174"/>
      <c r="B32" s="174"/>
      <c r="C32" s="174"/>
      <c r="D32" s="174"/>
      <c r="E32" s="174"/>
      <c r="F32" s="174"/>
      <c r="G32" s="174"/>
      <c r="H32" s="174"/>
    </row>
    <row r="33" customFormat="false" ht="12.75" hidden="false" customHeight="false" outlineLevel="0" collapsed="false">
      <c r="A33" s="175"/>
      <c r="B33" s="161"/>
    </row>
    <row r="34" customFormat="false" ht="12.75" hidden="false" customHeight="false" outlineLevel="0" collapsed="false">
      <c r="A34" s="176" t="s">
        <v>1118</v>
      </c>
    </row>
    <row r="36" customFormat="false" ht="12.75" hidden="false" customHeight="false" outlineLevel="0" collapsed="false">
      <c r="A36" s="0" t="s">
        <v>1119</v>
      </c>
    </row>
    <row r="37" customFormat="false" ht="12.75" hidden="false" customHeight="false" outlineLevel="0" collapsed="false">
      <c r="A37" s="0" t="s">
        <v>1120</v>
      </c>
    </row>
    <row r="40" customFormat="false" ht="12.75" hidden="false" customHeight="false" outlineLevel="0" collapsed="false">
      <c r="A40" s="0" t="s">
        <v>118</v>
      </c>
      <c r="C40" s="165"/>
      <c r="D40" s="165"/>
      <c r="E40" s="165"/>
      <c r="G40" s="0" t="s">
        <v>1121</v>
      </c>
      <c r="H40" s="165"/>
      <c r="I40" s="165"/>
    </row>
    <row r="41" customFormat="false" ht="12.75" hidden="false" customHeight="false" outlineLevel="0" collapsed="false">
      <c r="A41" s="0" t="s">
        <v>1122</v>
      </c>
      <c r="C41" s="165"/>
      <c r="D41" s="165"/>
      <c r="E41" s="165"/>
      <c r="F41" s="165"/>
    </row>
    <row r="42" customFormat="false" ht="12.75" hidden="false" customHeight="false" outlineLevel="0" collapsed="false">
      <c r="A42" s="0" t="s">
        <v>1123</v>
      </c>
      <c r="C42" s="165"/>
      <c r="D42" s="165"/>
      <c r="E42" s="165"/>
      <c r="F42" s="165"/>
    </row>
    <row r="43" customFormat="false" ht="12.75" hidden="false" customHeight="false" outlineLevel="0" collapsed="false">
      <c r="C43" s="169"/>
      <c r="D43" s="169"/>
      <c r="E43" s="169"/>
      <c r="F43" s="169"/>
    </row>
    <row r="44" customFormat="false" ht="12.75" hidden="false" customHeight="false" outlineLevel="0" collapsed="false">
      <c r="C44" s="169"/>
      <c r="D44" s="169"/>
      <c r="E44" s="169"/>
      <c r="F44" s="169"/>
    </row>
    <row r="45" customFormat="false" ht="12.75" hidden="false" customHeight="false" outlineLevel="0" collapsed="false">
      <c r="C45" s="169"/>
      <c r="D45" s="169"/>
      <c r="E45" s="169"/>
      <c r="F45" s="169"/>
    </row>
    <row r="46" customFormat="false" ht="12.75" hidden="false" customHeight="false" outlineLevel="0" collapsed="false">
      <c r="A46" s="0" t="s">
        <v>1124</v>
      </c>
      <c r="C46" s="169"/>
      <c r="D46" s="169"/>
      <c r="E46" s="169"/>
      <c r="F46" s="16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1998-06-26T15:40:39Z</dcterms:created>
  <dc:creator>PHB User</dc:creator>
  <dc:description/>
  <dc:language>en-US</dc:language>
  <cp:lastModifiedBy>EMPLOYEE</cp:lastModifiedBy>
  <cp:lastPrinted>2001-10-17T15:48:57Z</cp:lastPrinted>
  <dcterms:modified xsi:type="dcterms:W3CDTF">2001-11-13T16:00:21Z</dcterms:modified>
  <cp:revision>0</cp:revision>
  <dc:subject/>
  <dc:title/>
</cp:coreProperties>
</file>