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mos ended 3-31-01 Settlement" sheetId="1" state="visible" r:id="rId3"/>
  </sheets>
  <externalReferences>
    <externalReference r:id="rId4"/>
  </externalReferences>
  <definedNames>
    <definedName function="false" hidden="false" name="ACA" vbProcedure="false">'[1]Data Input'!$C$338</definedName>
    <definedName function="false" hidden="false" name="COM_FUE_P_G" vbProcedure="false">'[1]Data Input'!$AR$11052</definedName>
    <definedName function="false" hidden="false" name="COM_VAR_ALL_OTH" vbProcedure="false">'[1]Data Input'!$V$5398</definedName>
    <definedName function="false" hidden="false" name="COM_VAR_GAS_PUR" vbProcedure="false">'[1]Data Input'!$S$4627</definedName>
    <definedName function="false" hidden="false" name="COM_VAR_OTH_P_G" vbProcedure="false">'[1]Data Input'!$W$5655</definedName>
    <definedName function="false" hidden="false" name="DEPR_GS" vbProcedure="false">'[1]Schedule I-2 Pg 1 of 6'!$R$4370</definedName>
    <definedName function="false" hidden="false" name="GATH_COMOTH" vbProcedure="false">#REF!</definedName>
    <definedName function="false" hidden="false" name="GATH_COMVAR" vbProcedure="false">#REF!</definedName>
    <definedName function="false" hidden="false" name="GATH_MA_LN_PAY" vbProcedure="false">'[1]Data Input'!DT$31355</definedName>
    <definedName function="false" hidden="false" name="GATH_MA_LN_S_E" vbProcedure="false">'[1]Data Input'!DU$31612</definedName>
    <definedName function="false" hidden="false" name="GATH_MA_OTH_FIX" vbProcedure="false">'[1]Data Input'!$DY32898</definedName>
    <definedName function="false" hidden="false" name="GATH_MA_OTH_VAR" vbProcedure="false">'[1]Data Input'!$DZ33155</definedName>
    <definedName function="false" hidden="false" name="GATH_MA_PUR_EXP" vbProcedure="false">'[1]Data Input'!DX$32383</definedName>
    <definedName function="false" hidden="false" name="GATH_MA_PUR_PAY" vbProcedure="false">'[1]Data Input'!DW$32126</definedName>
    <definedName function="false" hidden="false" name="GATH_MA_PUR_S_E" vbProcedure="false">'[1]Data Input'!DR$30841</definedName>
    <definedName function="false" hidden="false" name="GATH_MCF" vbProcedure="false">'[1]Data Input'!$B$258</definedName>
    <definedName function="false" hidden="false" name="GATH_OP_LN_FUE" vbProcedure="false">'[1]Data Input'!DE$27500</definedName>
    <definedName function="false" hidden="false" name="GATH_OP_LN_PAY" vbProcedure="false">'[1]Data Input'!DC$26986</definedName>
    <definedName function="false" hidden="false" name="GATH_OP_LN_S_E" vbProcedure="false">'[1]Data Input'!DD$27243</definedName>
    <definedName function="false" hidden="false" name="GATH_OP_OTH_FIX" vbProcedure="false">'[1]Data Input'!DK$29042</definedName>
    <definedName function="false" hidden="false" name="GATH_OP_OTH_VAR" vbProcedure="false">'[1]Data Input'!DL$29299</definedName>
    <definedName function="false" hidden="false" name="GATH_OP_PUR_EXP" vbProcedure="false">'[1]Data Input'!DH$28271</definedName>
    <definedName function="false" hidden="false" name="GATH_OP_PUR_FUE" vbProcedure="false">'[1]Data Input'!DI$28528</definedName>
    <definedName function="false" hidden="false" name="GATH_OP_PUR_PAY" vbProcedure="false">'[1]Data Input'!DG$28014</definedName>
    <definedName function="false" hidden="false" name="GATH_OP_PUR_S_E" vbProcedure="false">'[1]Data Input'!DA$26472</definedName>
    <definedName function="false" hidden="false" name="IB2_COL_B_LN_37" vbProcedure="false">'[1]Schedule I-1(a) pg 3 of 3'!$AQ$10795</definedName>
    <definedName function="false" hidden="false" name="IB2_COL_B_LN_43" vbProcedure="false">'[1]Schedule I-1(a) pg 3 of 3'!$Y$6169</definedName>
    <definedName function="false" hidden="false" name="I_B_COL_B_LN_36" vbProcedure="false">'[1]Schedule I-1(a) pg 3 of 3'!$AP$10538</definedName>
    <definedName function="false" hidden="false" name="I_B_COL_B_LN_37" vbProcedure="false">'[1]Schedule I-1(a) pg 3 of 3'!$AQ$10795</definedName>
    <definedName function="false" hidden="false" name="LINK3" vbProcedure="false">'[1]Schedule I-2 Pg 1 of 6'!$R$4370</definedName>
    <definedName function="false" hidden="false" name="OTHERCOMFIX" vbProcedure="false">#REF!</definedName>
    <definedName function="false" hidden="false" name="OTHERCOMVAR" vbProcedure="false">#REF!</definedName>
    <definedName function="false" hidden="false" name="OTH_GAS_PUR_FIX" vbProcedure="false">'[1]Data Input'!$FH41893</definedName>
    <definedName function="false" hidden="false" name="OTH_GAS_PUR_VAR" vbProcedure="false">'[1]Data Input'!$FI42150</definedName>
    <definedName function="false" hidden="false" name="OTH_GAS_SUP_FIX" vbProcedure="false">'[1]Data Input'!$FK42664</definedName>
    <definedName function="false" hidden="false" name="OTH_GAS_SUP_TCR" vbProcedure="false">'[1]Data Input'!$FM43178</definedName>
    <definedName function="false" hidden="false" name="OTH_GAS_SUP_VAR" vbProcedure="false">'[1]Data Input'!$FL42921</definedName>
    <definedName function="false" hidden="false" name="PRODEXTCOMFIX" vbProcedure="false">#REF!</definedName>
    <definedName function="false" hidden="false" name="PROD_DEPR" vbProcedure="false">'[1]Data Input'!$BD$14136</definedName>
    <definedName function="false" hidden="false" name="PROD_MA_EXP" vbProcedure="false">'[1]Data Input'!$EV38809</definedName>
    <definedName function="false" hidden="false" name="PROD_MA_PAY" vbProcedure="false">'[1]Data Input'!$EU38552</definedName>
    <definedName function="false" hidden="false" name="PROD_MA_S_E" vbProcedure="false">'[1]Data Input'!$ES38038</definedName>
    <definedName function="false" hidden="false" name="PROD_OP_GAS" vbProcedure="false">'[1]Data Input'!$EK35982</definedName>
    <definedName function="false" hidden="false" name="PROD_OP_OTH_FUE" vbProcedure="false">'[1]Data Input'!$EL36239</definedName>
    <definedName function="false" hidden="false" name="PROD_OP_PAY" vbProcedure="false">'[1]Data Input'!$EJ35725</definedName>
    <definedName function="false" hidden="false" name="PROD_OP_S_E" vbProcedure="false">'[1]Data Input'!$EI35468</definedName>
    <definedName function="false" hidden="false" name="PROD_OTH_MA_EXP" vbProcedure="false">'[1]Data Input'!$EW39066</definedName>
    <definedName function="false" hidden="false" name="PROD_OTH_MA_FIX" vbProcedure="false">'[1]Data Input'!$EX39323</definedName>
    <definedName function="false" hidden="false" name="PROD_OTH_MA_VAR" vbProcedure="false">'[1]Data Input'!$EY39580</definedName>
    <definedName function="false" hidden="false" name="PROD_OTH_OP_EXP" vbProcedure="false">'[1]Data Input'!$EM36496</definedName>
    <definedName function="false" hidden="false" name="P_GCOMFIX" vbProcedure="false">#REF!</definedName>
    <definedName function="false" hidden="false" name="P_G_COMVARGAS" vbProcedure="false">#REF!</definedName>
    <definedName function="false" hidden="false" name="P_G_COMVAROTH" vbProcedure="false">#REF!</definedName>
    <definedName function="false" hidden="false" name="P_G_FIXED_O_M" vbProcedure="false">'[1]Schedule I-2 pg 4 of 6'!$N$3342</definedName>
    <definedName function="false" hidden="false" name="P_G_GAS_USED" vbProcedure="false">'[1]Schedule I-2 pg 4 of 6'!$P$3856</definedName>
    <definedName function="false" hidden="false" name="P_G_OTHER_O_M" vbProcedure="false">'[1]Schedule I-2 pg 4 of 6'!$Q$4113</definedName>
    <definedName function="false" hidden="false" name="P_G_OTH_FIX" vbProcedure="false">'[1]Data Input'!GX52430</definedName>
    <definedName function="false" hidden="false" name="P_G_O_M_OTHER" vbProcedure="false">'[1]Schedule I-2 pg 4 of 6'!$Q$4113</definedName>
    <definedName function="false" hidden="false" name="P_G_R_RIT" vbProcedure="false">'[1]Data Input'!GW52173</definedName>
    <definedName function="false" hidden="false" name="SALES_MEAS_DEPR" vbProcedure="false">'[1]Data Input'!$BF$14650</definedName>
    <definedName function="false" hidden="false" name="SCH_I_2_P5" vbProcedure="false">#REF!</definedName>
    <definedName function="false" hidden="false" name="SCH_I_2_P6" vbProcedure="false">#REF!</definedName>
    <definedName function="false" hidden="false" name="SCH_I_3_P3" vbProcedure="false">#REF!</definedName>
    <definedName function="false" hidden="false" name="SCH_I_3_P5" vbProcedure="false">#REF!</definedName>
    <definedName function="false" hidden="false" name="SCH_K_1_P1" vbProcedure="false">#REF!</definedName>
    <definedName function="false" hidden="false" name="SCH_K_1_P2" vbProcedure="false">#REF!</definedName>
    <definedName function="false" hidden="false" name="SCH_K_1_P3" vbProcedure="false">#REF!</definedName>
    <definedName function="false" hidden="false" name="SCH_K_1_P4" vbProcedure="false">#REF!</definedName>
    <definedName function="false" hidden="false" name="SCH_K_1_P5" vbProcedure="false">#REF!</definedName>
    <definedName function="false" hidden="false" name="SCH_K_1_P6" vbProcedure="false">#REF!</definedName>
    <definedName function="false" hidden="false" name="SCH_K_1_P7" vbProcedure="false">#REF!</definedName>
    <definedName function="false" hidden="false" name="SCH_K_1_P9" vbProcedure="false">#REF!</definedName>
    <definedName function="false" hidden="false" name="SHC_K_1_P9" vbProcedure="false">#REF!</definedName>
    <definedName function="false" hidden="false" name="STMT_I_A_P1" vbProcedure="false">#REF!</definedName>
    <definedName function="false" hidden="false" name="STMT_I_A_P4" vbProcedure="false">#REF!</definedName>
    <definedName function="false" hidden="false" name="STMT_I_C_P3" vbProcedure="false">#REF!</definedName>
    <definedName function="false" hidden="false" name="STMT_I_D_P3" vbProcedure="false">#REF!</definedName>
    <definedName function="false" hidden="false" name="STOR_ASBCOM" vbProcedure="false">'[1]Schedule I-2 Pg 5 of 6'!$BD$14136</definedName>
    <definedName function="false" hidden="false" name="STOR_ASBFIX" vbProcedure="false">'[1]Schedule I-2 Pg 5 of 6'!$BD$14136</definedName>
    <definedName function="false" hidden="false" name="STOR_GASVAR" vbProcedure="false">'[1]Schedule I-2 Pg 5 of 6'!$BC$13879</definedName>
    <definedName function="false" hidden="false" name="STOR_GAS_USED" vbProcedure="false">'[1]Schedule I-2 pg 4 of 6'!$P$3856</definedName>
    <definedName function="false" hidden="false" name="STOR_O_M_DEM" vbProcedure="false">'[1]Schedule I-2 pg 4 of 6'!$O$3599</definedName>
    <definedName function="false" hidden="false" name="STO_O_M_COM" vbProcedure="false">'[1]Schedule I-2 pg 4 of 6'!$P$3856</definedName>
    <definedName function="false" hidden="false" name="TAX_FED_P_G_FIX" vbProcedure="false">'[1]Data Input'!HP57056</definedName>
    <definedName function="false" hidden="false" name="TAX_FED_P_G_RET" vbProcedure="false">'[1]Data Input'!HO56799</definedName>
    <definedName function="false" hidden="false" name="TAX_ST_P_G_FIX" vbProcedure="false">'[1]Data Input'!IG61425</definedName>
    <definedName function="false" hidden="false" name="TAX_ST_P_G_RET" vbProcedure="false">'[1]Data Input'!IF61168</definedName>
    <definedName function="false" hidden="false" name="TCR" vbProcedure="false">#REF!</definedName>
    <definedName function="false" hidden="false" name="TCR_DEMAND" vbProcedure="false">#REF!</definedName>
    <definedName function="false" hidden="false" name="TCR_SURCHARGE" vbProcedure="false">#REF!</definedName>
    <definedName function="false" hidden="false" name="TRANS_ASBFIX" vbProcedure="false">'[1]Schedule I-2 Pg 6 0f 6'!$AF$7968</definedName>
    <definedName function="false" hidden="false" name="TRANS_ASBOTH" vbProcedure="false">'[1]Schedule I-2 Pg 6 0f 6'!$AF$7968</definedName>
    <definedName function="false" hidden="false" name="TRANS_GASVAR" vbProcedure="false">'[1]Schedule I-2 Pg 6 0f 6'!$AF$7968</definedName>
    <definedName function="false" hidden="false" name="TRAN_GAS_USED" vbProcedure="false">'[1]Schedule I-2 pg 4 of 6'!$U$5141</definedName>
    <definedName function="false" hidden="false" name="TRAN_O_M_FIXED" vbProcedure="false">'[1]Schedule I-2 pg 4 of 6'!$U$5141</definedName>
    <definedName function="false" hidden="false" name="TRAN_O_M_VAR" vbProcedure="false">'[1]Schedule I-2 pg 4 of 6'!$V$5398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<sst xmlns="http://schemas.openxmlformats.org/spreadsheetml/2006/main" count="35" uniqueCount="32">
  <si>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Northern Natural Gas Company</t>
  </si>
  <si>
    <t xml:space="preserve">Settlement Offer</t>
  </si>
  <si>
    <t xml:space="preserve">July 17, 2001</t>
  </si>
  <si>
    <t xml:space="preserve">In Docket Nos. RP01-76-000, RP01-382-000</t>
  </si>
  <si>
    <t xml:space="preserve">and RP01-396-000</t>
  </si>
  <si>
    <t xml:space="preserve">SLA - Adjusted Average Cash Balance</t>
  </si>
  <si>
    <t xml:space="preserve">Month-end Balance @</t>
  </si>
  <si>
    <t xml:space="preserve">Balance</t>
  </si>
  <si>
    <t xml:space="preserve">March 31, 2000</t>
  </si>
  <si>
    <t xml:space="preserve">April 30, 2000</t>
  </si>
  <si>
    <t xml:space="preserve">May 31, 2000</t>
  </si>
  <si>
    <t xml:space="preserve">June 30, 2000</t>
  </si>
  <si>
    <t xml:space="preserve">July 31, 2000</t>
  </si>
  <si>
    <t xml:space="preserve">August 31, 2000</t>
  </si>
  <si>
    <t xml:space="preserve">September 30, 2000</t>
  </si>
  <si>
    <t xml:space="preserve">October 31, 2000</t>
  </si>
  <si>
    <t xml:space="preserve">November 30, 2000</t>
  </si>
  <si>
    <t xml:space="preserve">December 31, 2000</t>
  </si>
  <si>
    <t xml:space="preserve">January 31, 2001</t>
  </si>
  <si>
    <t xml:space="preserve">February 28, 2001</t>
  </si>
  <si>
    <t xml:space="preserve">March 31, 2001</t>
  </si>
  <si>
    <t xml:space="preserve"> </t>
  </si>
  <si>
    <t xml:space="preserve">13-Month Average Cash Balance</t>
  </si>
  <si>
    <t xml:space="preserve">Adjustment for Return &amp; Tax Calculation</t>
  </si>
  <si>
    <t xml:space="preserve">13-Month Adjusted Average Cash Balance</t>
  </si>
  <si>
    <t xml:space="preserve">Calculation of Return &amp; Tax and SLA Credit</t>
  </si>
  <si>
    <t xml:space="preserve">Total</t>
  </si>
  <si>
    <t xml:space="preserve">Return &amp; Tax</t>
  </si>
  <si>
    <t xml:space="preserve">SLA Credit</t>
  </si>
  <si>
    <t xml:space="preserve">  @ 15%</t>
  </si>
  <si>
    <t xml:space="preserve">  @ 12%</t>
  </si>
  <si>
    <t xml:space="preserve"> @ 3%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</si>
</sst>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d\-mmm\-yy"/>
    <numFmt numFmtId="166" formatCode="@"/>
    <numFmt numFmtId="167" formatCode="_(* #,##0.00_);_(* \(#,##0.00\);_(* \-??_);_(@_)"/>
    <numFmt numFmtId="168" formatCode="_(\$* #,##0_);_(\$* \(#,##0\);_(\$* \-_);_(@_)"/>
    <numFmt numFmtId="169" formatCode="_(* #,##0_);_(* \(#,##0\);_(* \-??_);_(@_)"/>
    <numFmt numFmtId="170" formatCode="_(* #,##0_);_(* \(#,##0\);_(* \-_);_(@_)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0"/>
    </font>
    <font>
      <b val="true"/>
      <u val="single"/>
      <sz val="12"/>
      <name val="Times New Roman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ATA/SLA/SLA_Iand%20J%20support%20Appendix%20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edule I-1(a) pg 1 of 3"/>
      <sheetName val="Schedule I-1(a) pg 2 of 3"/>
      <sheetName val="Schedule I-1(a) pg 3 of 3"/>
      <sheetName val="Schedule I-1(b) pg 1 of 4"/>
      <sheetName val="Schedule I-1(b) pg 2 of 4"/>
      <sheetName val="Schedule I-1(b) pg 3 of 4"/>
      <sheetName val="Schedule I-1(b) pg 4 of 4"/>
      <sheetName val="Schedule I-1(d)"/>
      <sheetName val="Schedule I-2 Pg 1 of 6"/>
      <sheetName val="Schedule I-2 Pg 2 of 6"/>
      <sheetName val="Schedule I-2 Pg 3 of 6"/>
      <sheetName val="Schedule I-2 pg 4 of 6"/>
      <sheetName val="Schedule I-2 Pg 5 of 6"/>
      <sheetName val="Schedule I-2 Pg 6 0f 6"/>
      <sheetName val="Schedule I-3(a) pg 1 of 3"/>
      <sheetName val="Schedule I-3(a) pg 2 of 3"/>
      <sheetName val="Schedule I-3(a) pg 2 of 3 (2)"/>
      <sheetName val="Schedule I-3a pg 3 of 3"/>
      <sheetName val="Schedule I-3(b) pg 1 of 2"/>
      <sheetName val="Schedule I-3(b) pg 2 of 2"/>
      <sheetName val="Schedule I-3(c) pg 1 of 2"/>
      <sheetName val="Schedule I-3(c) pg 2 of 2"/>
      <sheetName val="Schedule I-4"/>
      <sheetName val="Schedule I-5"/>
      <sheetName val="Statement J"/>
      <sheetName val="Schedule J-1, pg 2 of 2 "/>
      <sheetName val="Schedule J-2 pg 1 of 9"/>
      <sheetName val="Schedule J-2 pg 2 of 9"/>
      <sheetName val="Schedule J-2 pg 3 of 9"/>
      <sheetName val="Schedule J-2 pg 4 of 9"/>
      <sheetName val="Schedule J-2 pg 5 of 9 "/>
      <sheetName val="Schedule J-2 pg 6 of 9"/>
      <sheetName val="storage derivation"/>
      <sheetName val="Schedule J-2 pg 7 of 9"/>
      <sheetName val="Schedule J-2 pg 8 of 9"/>
      <sheetName val="Schedule J-2 pg 9 of 9"/>
      <sheetName val="Data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671875" defaultRowHeight="15.75" customHeight="true" zeroHeight="false" outlineLevelRow="0" outlineLevelCol="0"/>
  <cols>
    <col collapsed="false" customWidth="true" hidden="false" outlineLevel="0" max="1" min="1" style="0" width="2.9"/>
    <col collapsed="false" customWidth="true" hidden="false" outlineLevel="0" max="2" min="2" style="0" width="44.47"/>
    <col collapsed="false" customWidth="true" hidden="false" outlineLevel="0" max="3" min="3" style="0" width="7.47"/>
    <col collapsed="false" customWidth="true" hidden="false" outlineLevel="0" max="4" min="4" style="0" width="17.45"/>
    <col collapsed="false" customWidth="true" hidden="false" outlineLevel="0" max="5" min="5" style="1" width="0.96"/>
    <col collapsed="false" customWidth="true" hidden="false" outlineLevel="0" max="6" min="6" style="0" width="16.89"/>
    <col collapsed="false" customWidth="true" hidden="false" outlineLevel="0" max="7" min="7" style="1" width="0.96"/>
    <col collapsed="false" customWidth="true" hidden="false" outlineLevel="0" max="8" min="8" style="0" width="15.51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A5" s="2" t="s">
        <v>4</v>
      </c>
      <c r="B5" s="2"/>
      <c r="C5" s="2"/>
      <c r="D5" s="2"/>
      <c r="E5" s="2"/>
      <c r="F5" s="2"/>
      <c r="G5" s="2"/>
      <c r="H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</row>
    <row r="7" customFormat="false" ht="15.75" hidden="false" customHeight="false" outlineLevel="0" collapsed="false">
      <c r="B7" s="5" t="s">
        <v>5</v>
      </c>
    </row>
    <row r="9" customFormat="false" ht="15.75" hidden="false" customHeight="false" outlineLevel="0" collapsed="false">
      <c r="B9" s="6" t="s">
        <v>6</v>
      </c>
      <c r="C9" s="7"/>
      <c r="D9" s="8" t="s">
        <v>7</v>
      </c>
      <c r="E9" s="2"/>
      <c r="F9" s="2"/>
      <c r="G9" s="2"/>
      <c r="H9" s="2"/>
    </row>
    <row r="10" customFormat="false" ht="15.75" hidden="false" customHeight="false" outlineLevel="0" collapsed="false">
      <c r="B10" s="9" t="s">
        <v>8</v>
      </c>
      <c r="C10" s="7"/>
      <c r="D10" s="10" t="n">
        <v>5052748</v>
      </c>
      <c r="E10" s="11"/>
      <c r="F10" s="11"/>
      <c r="G10" s="11"/>
      <c r="H10" s="11"/>
    </row>
    <row r="11" customFormat="false" ht="15.75" hidden="false" customHeight="false" outlineLevel="0" collapsed="false">
      <c r="B11" s="9" t="s">
        <v>9</v>
      </c>
      <c r="C11" s="7"/>
      <c r="D11" s="11" t="n">
        <v>-3550968</v>
      </c>
      <c r="E11" s="11"/>
      <c r="F11" s="11"/>
      <c r="G11" s="11"/>
      <c r="H11" s="11"/>
    </row>
    <row r="12" customFormat="false" ht="15.75" hidden="false" customHeight="false" outlineLevel="0" collapsed="false">
      <c r="B12" s="9" t="s">
        <v>10</v>
      </c>
      <c r="C12" s="7"/>
      <c r="D12" s="11" t="n">
        <v>-7800148</v>
      </c>
      <c r="E12" s="11"/>
      <c r="F12" s="11"/>
      <c r="G12" s="11"/>
      <c r="H12" s="11"/>
    </row>
    <row r="13" customFormat="false" ht="15.75" hidden="false" customHeight="false" outlineLevel="0" collapsed="false">
      <c r="B13" s="9" t="s">
        <v>11</v>
      </c>
      <c r="C13" s="7"/>
      <c r="D13" s="11" t="n">
        <v>-9587057</v>
      </c>
      <c r="E13" s="11"/>
      <c r="F13" s="11"/>
      <c r="G13" s="11"/>
      <c r="H13" s="11"/>
    </row>
    <row r="14" customFormat="false" ht="15.75" hidden="false" customHeight="false" outlineLevel="0" collapsed="false">
      <c r="B14" s="9" t="s">
        <v>12</v>
      </c>
      <c r="C14" s="7"/>
      <c r="D14" s="11" t="n">
        <v>7033222</v>
      </c>
      <c r="E14" s="11"/>
      <c r="F14" s="11"/>
      <c r="G14" s="11"/>
      <c r="H14" s="11"/>
    </row>
    <row r="15" customFormat="false" ht="15.75" hidden="false" customHeight="false" outlineLevel="0" collapsed="false">
      <c r="B15" s="9" t="s">
        <v>13</v>
      </c>
      <c r="C15" s="7"/>
      <c r="D15" s="11" t="n">
        <v>-6081372</v>
      </c>
      <c r="E15" s="11"/>
      <c r="F15" s="11"/>
      <c r="G15" s="11"/>
      <c r="H15" s="11"/>
    </row>
    <row r="16" customFormat="false" ht="15.75" hidden="false" customHeight="false" outlineLevel="0" collapsed="false">
      <c r="B16" s="9" t="s">
        <v>14</v>
      </c>
      <c r="C16" s="7"/>
      <c r="D16" s="11" t="n">
        <v>-14365398</v>
      </c>
      <c r="E16" s="11"/>
      <c r="F16" s="11"/>
      <c r="G16" s="11"/>
      <c r="H16" s="11"/>
    </row>
    <row r="17" customFormat="false" ht="15.75" hidden="false" customHeight="false" outlineLevel="0" collapsed="false">
      <c r="B17" s="9" t="s">
        <v>15</v>
      </c>
      <c r="C17" s="7"/>
      <c r="D17" s="11" t="n">
        <v>5832256</v>
      </c>
      <c r="E17" s="11"/>
      <c r="F17" s="11"/>
      <c r="G17" s="11"/>
      <c r="H17" s="11"/>
    </row>
    <row r="18" customFormat="false" ht="15.75" hidden="false" customHeight="false" outlineLevel="0" collapsed="false">
      <c r="B18" s="9" t="s">
        <v>16</v>
      </c>
      <c r="C18" s="7"/>
      <c r="D18" s="11" t="n">
        <v>-5095168</v>
      </c>
      <c r="E18" s="11"/>
      <c r="F18" s="11"/>
      <c r="G18" s="11"/>
      <c r="H18" s="11"/>
    </row>
    <row r="19" customFormat="false" ht="15.75" hidden="false" customHeight="false" outlineLevel="0" collapsed="false">
      <c r="B19" s="9" t="s">
        <v>17</v>
      </c>
      <c r="C19" s="7"/>
      <c r="D19" s="11" t="n">
        <v>-87992</v>
      </c>
      <c r="E19" s="11"/>
      <c r="F19" s="11"/>
      <c r="G19" s="11"/>
      <c r="H19" s="11"/>
    </row>
    <row r="20" customFormat="false" ht="15.75" hidden="false" customHeight="false" outlineLevel="0" collapsed="false">
      <c r="B20" s="9" t="s">
        <v>18</v>
      </c>
      <c r="C20" s="7"/>
      <c r="D20" s="11" t="n">
        <v>52370716</v>
      </c>
      <c r="E20" s="11"/>
      <c r="F20" s="11"/>
      <c r="G20" s="11"/>
      <c r="H20" s="11"/>
    </row>
    <row r="21" customFormat="false" ht="15.75" hidden="false" customHeight="false" outlineLevel="0" collapsed="false">
      <c r="B21" s="9" t="s">
        <v>19</v>
      </c>
      <c r="C21" s="7"/>
      <c r="D21" s="11" t="n">
        <v>59478600</v>
      </c>
      <c r="E21" s="11"/>
      <c r="F21" s="11"/>
      <c r="G21" s="11"/>
      <c r="H21" s="11"/>
    </row>
    <row r="22" customFormat="false" ht="15.75" hidden="false" customHeight="false" outlineLevel="0" collapsed="false">
      <c r="B22" s="9" t="s">
        <v>20</v>
      </c>
      <c r="C22" s="7"/>
      <c r="D22" s="11" t="n">
        <v>58394896</v>
      </c>
      <c r="E22" s="11"/>
      <c r="F22" s="11"/>
      <c r="G22" s="11"/>
      <c r="H22" s="11"/>
    </row>
    <row r="23" customFormat="false" ht="15.75" hidden="false" customHeight="false" outlineLevel="0" collapsed="false">
      <c r="B23" s="9" t="s">
        <v>21</v>
      </c>
      <c r="C23" s="7"/>
      <c r="D23" s="12"/>
      <c r="E23" s="12"/>
      <c r="F23" s="12"/>
      <c r="G23" s="12"/>
      <c r="H23" s="12"/>
    </row>
    <row r="24" customFormat="false" ht="15.75" hidden="false" customHeight="false" outlineLevel="0" collapsed="false">
      <c r="B24" s="9"/>
      <c r="C24" s="7"/>
      <c r="D24" s="12"/>
      <c r="E24" s="12"/>
      <c r="F24" s="12"/>
      <c r="G24" s="12"/>
      <c r="H24" s="12"/>
    </row>
    <row r="25" customFormat="false" ht="15.75" hidden="false" customHeight="false" outlineLevel="0" collapsed="false">
      <c r="B25" s="7" t="s">
        <v>22</v>
      </c>
      <c r="C25" s="7"/>
      <c r="D25" s="10" t="n">
        <f aca="false">SUM(D10:D22)/13</f>
        <v>10891871.9230769</v>
      </c>
      <c r="E25" s="11"/>
      <c r="F25" s="11"/>
      <c r="G25" s="11"/>
      <c r="H25" s="11"/>
    </row>
    <row r="26" customFormat="false" ht="15.75" hidden="false" customHeight="false" outlineLevel="0" collapsed="false">
      <c r="B26" s="7"/>
      <c r="C26" s="7"/>
      <c r="D26" s="13"/>
      <c r="E26" s="12"/>
      <c r="F26" s="12"/>
      <c r="G26" s="12"/>
      <c r="H26" s="12"/>
    </row>
    <row r="27" customFormat="false" ht="15.75" hidden="false" customHeight="false" outlineLevel="0" collapsed="false">
      <c r="B27" s="7" t="s">
        <v>23</v>
      </c>
      <c r="C27" s="7"/>
      <c r="D27" s="14" t="n">
        <v>-2500000</v>
      </c>
      <c r="E27" s="15"/>
      <c r="F27" s="12"/>
      <c r="G27" s="12"/>
      <c r="H27" s="12"/>
    </row>
    <row r="28" customFormat="false" ht="15.75" hidden="false" customHeight="false" outlineLevel="0" collapsed="false">
      <c r="B28" s="7"/>
      <c r="C28" s="7"/>
      <c r="D28" s="13"/>
      <c r="E28" s="15"/>
      <c r="F28" s="7"/>
      <c r="G28" s="12"/>
      <c r="H28" s="7"/>
    </row>
    <row r="29" customFormat="false" ht="16.5" hidden="false" customHeight="false" outlineLevel="0" collapsed="false">
      <c r="B29" s="7" t="s">
        <v>24</v>
      </c>
      <c r="C29" s="7"/>
      <c r="D29" s="16" t="n">
        <f aca="false">SUM(D25:D27)</f>
        <v>8391871.92307692</v>
      </c>
      <c r="E29" s="15"/>
      <c r="F29" s="7"/>
      <c r="G29" s="12"/>
      <c r="H29" s="7"/>
    </row>
    <row r="30" customFormat="false" ht="16.5" hidden="false" customHeight="false" outlineLevel="0" collapsed="false">
      <c r="B30" s="7"/>
      <c r="C30" s="7"/>
      <c r="D30" s="17"/>
      <c r="E30" s="15"/>
      <c r="F30" s="7"/>
      <c r="G30" s="12"/>
      <c r="H30" s="18"/>
    </row>
    <row r="31" customFormat="false" ht="15.75" hidden="false" customHeight="false" outlineLevel="0" collapsed="false">
      <c r="B31" s="7"/>
      <c r="C31" s="7"/>
      <c r="D31" s="17"/>
      <c r="E31" s="15"/>
      <c r="F31" s="7"/>
      <c r="G31" s="12"/>
      <c r="H31" s="18" t="s">
        <v>21</v>
      </c>
    </row>
    <row r="32" customFormat="false" ht="15.75" hidden="false" customHeight="false" outlineLevel="0" collapsed="false">
      <c r="B32" s="7"/>
      <c r="C32" s="7"/>
      <c r="D32" s="17"/>
      <c r="E32" s="15"/>
      <c r="F32" s="7"/>
      <c r="G32" s="12"/>
      <c r="H32" s="18" t="s">
        <v>21</v>
      </c>
    </row>
    <row r="33" customFormat="false" ht="15.75" hidden="false" customHeight="false" outlineLevel="0" collapsed="false">
      <c r="B33" s="7"/>
      <c r="C33" s="7"/>
      <c r="D33" s="17"/>
      <c r="E33" s="15"/>
      <c r="F33" s="7"/>
      <c r="G33" s="12"/>
      <c r="H33" s="18" t="s">
        <v>21</v>
      </c>
    </row>
    <row r="34" customFormat="false" ht="15.75" hidden="false" customHeight="false" outlineLevel="0" collapsed="false">
      <c r="B34" s="7" t="s">
        <v>25</v>
      </c>
      <c r="C34" s="7"/>
      <c r="D34" s="19" t="s">
        <v>26</v>
      </c>
      <c r="E34" s="20"/>
      <c r="F34" s="21" t="s">
        <v>27</v>
      </c>
      <c r="G34" s="2"/>
      <c r="H34" s="21" t="s">
        <v>28</v>
      </c>
    </row>
    <row r="35" customFormat="false" ht="6.75" hidden="false" customHeight="true" outlineLevel="0" collapsed="false">
      <c r="B35" s="7"/>
      <c r="C35" s="7"/>
      <c r="D35" s="22"/>
      <c r="E35" s="20"/>
      <c r="F35" s="18"/>
      <c r="G35" s="2"/>
      <c r="H35" s="18"/>
    </row>
    <row r="36" customFormat="false" ht="15.75" hidden="false" customHeight="false" outlineLevel="0" collapsed="false">
      <c r="B36" s="7"/>
      <c r="C36" s="7"/>
      <c r="D36" s="18" t="s">
        <v>29</v>
      </c>
      <c r="E36" s="2"/>
      <c r="F36" s="18" t="s">
        <v>30</v>
      </c>
      <c r="G36" s="2"/>
      <c r="H36" s="18" t="s">
        <v>31</v>
      </c>
    </row>
    <row r="37" customFormat="false" ht="6.75" hidden="false" customHeight="true" outlineLevel="0" collapsed="false">
      <c r="B37" s="7"/>
      <c r="C37" s="7"/>
      <c r="D37" s="18"/>
      <c r="E37" s="2"/>
      <c r="F37" s="18"/>
      <c r="G37" s="2"/>
      <c r="H37" s="18"/>
    </row>
    <row r="38" customFormat="false" ht="15.75" hidden="false" customHeight="false" outlineLevel="0" collapsed="false">
      <c r="B38" s="7"/>
      <c r="C38" s="7"/>
      <c r="D38" s="10" t="n">
        <f aca="false">+D29*0.15</f>
        <v>1258780.78846154</v>
      </c>
      <c r="E38" s="10"/>
      <c r="F38" s="10" t="n">
        <f aca="false">+D29*0.12</f>
        <v>1007024.63076923</v>
      </c>
      <c r="G38" s="10"/>
      <c r="H38" s="10" t="n">
        <f aca="false">+D29*0.03</f>
        <v>251756.157692308</v>
      </c>
      <c r="I38" s="23"/>
      <c r="J38" s="23"/>
    </row>
    <row r="39" customFormat="false" ht="15.75" hidden="false" customHeight="false" outlineLevel="0" collapsed="false">
      <c r="D39" s="4"/>
      <c r="E39" s="24"/>
      <c r="F39" s="4"/>
      <c r="G39" s="24"/>
      <c r="H39" s="4"/>
      <c r="J39" s="23"/>
    </row>
    <row r="40" customFormat="false" ht="15.75" hidden="false" customHeight="false" outlineLevel="0" collapsed="false">
      <c r="D40" s="23"/>
      <c r="E40" s="23"/>
      <c r="F40" s="23"/>
      <c r="G40" s="23"/>
      <c r="H40" s="23"/>
      <c r="I40" s="23"/>
      <c r="J40" s="23"/>
    </row>
    <row r="41" customFormat="false" ht="15.75" hidden="false" customHeight="false" outlineLevel="0" collapsed="false">
      <c r="D41" s="23"/>
      <c r="E41" s="23"/>
      <c r="H41" s="4"/>
      <c r="J41" s="23"/>
    </row>
    <row r="42" customFormat="false" ht="15.75" hidden="false" customHeight="false" outlineLevel="0" collapsed="false">
      <c r="H42" s="25"/>
      <c r="J42" s="23"/>
    </row>
    <row r="43" customFormat="false" ht="15.75" hidden="false" customHeight="false" outlineLevel="0" collapsed="false">
      <c r="B43" s="1"/>
      <c r="C43" s="1"/>
      <c r="D43" s="23"/>
      <c r="E43" s="23"/>
      <c r="F43" s="1"/>
      <c r="H43" s="4"/>
    </row>
    <row r="44" customFormat="false" ht="15.75" hidden="false" customHeight="false" outlineLevel="0" collapsed="false">
      <c r="B44" s="1"/>
      <c r="C44" s="1"/>
      <c r="D44" s="26"/>
      <c r="E44" s="26"/>
      <c r="F44" s="27"/>
      <c r="G44" s="27"/>
    </row>
    <row r="45" customFormat="false" ht="15.75" hidden="false" customHeight="false" outlineLevel="0" collapsed="false">
      <c r="B45" s="1"/>
      <c r="C45" s="1"/>
      <c r="D45" s="26"/>
      <c r="E45" s="26"/>
      <c r="F45" s="27"/>
      <c r="G45" s="27"/>
    </row>
    <row r="46" customFormat="false" ht="15.75" hidden="false" customHeight="false" outlineLevel="0" collapsed="false">
      <c r="B46" s="1"/>
      <c r="C46" s="1"/>
      <c r="D46" s="26"/>
      <c r="E46" s="26"/>
      <c r="F46" s="27"/>
      <c r="G46" s="27"/>
    </row>
  </sheetData>
  <mergeCells count="5">
    <mergeCell ref="A1:H1"/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Roman,Bold"&amp;10Privileged and Confidential
For Settlement Purposes Only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2001-07-18T18:21:40Z</dcterms:created>
  <dc:creator>mdarvea</dc:creator>
  <dc:description/>
  <dc:language>en-US</dc:language>
  <cp:lastModifiedBy>skirk</cp:lastModifiedBy>
  <cp:lastPrinted>2001-07-19T11:44:31Z</cp:lastPrinted>
  <dcterms:modified xsi:type="dcterms:W3CDTF">2001-07-19T11:44:34Z</dcterms:modified>
  <cp:revision>0</cp:revision>
  <dc:subject/>
  <dc:title/>
</cp:coreProperties>
</file>