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" sheetId="1" state="visible" r:id="rId3"/>
    <sheet name="Canada Cap Ch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<sst xmlns="http://schemas.openxmlformats.org/spreadsheetml/2006/main" count="77" uniqueCount="58">
  <si>
    <t xml:space="preserve">Canada Capital Charge - 2001 Plan</t>
  </si>
  <si>
    <t xml:space="preserve">Reconciliation between Delainey &amp; Canada</t>
  </si>
  <si>
    <t xml:space="preserve">Carry Value</t>
  </si>
  <si>
    <t xml:space="preserve">Capital Charge</t>
  </si>
  <si>
    <t xml:space="preserve">Finance</t>
  </si>
  <si>
    <t xml:space="preserve">Startech Common</t>
  </si>
  <si>
    <t xml:space="preserve">Capital charge for 6 months @ 15%</t>
  </si>
  <si>
    <t xml:space="preserve">Invasion Debt</t>
  </si>
  <si>
    <t xml:space="preserve">Capital charge for 6 months @ 15%, balance per 9/30/00 rollforward</t>
  </si>
  <si>
    <t xml:space="preserve">Papier Masson (Canada)</t>
  </si>
  <si>
    <t xml:space="preserve">Startech Common Flow Through</t>
  </si>
  <si>
    <t xml:space="preserve">Invasion (Raptor)</t>
  </si>
  <si>
    <t xml:space="preserve">Executive/Natural Gas</t>
  </si>
  <si>
    <t xml:space="preserve">Turbines</t>
  </si>
  <si>
    <t xml:space="preserve">Canadian Gas Storage</t>
  </si>
  <si>
    <t xml:space="preserve">Capital charge for 1 year @ 8.5%</t>
  </si>
  <si>
    <t xml:space="preserve">TOTAL PER DELAINEY</t>
  </si>
  <si>
    <t xml:space="preserve">Startech Flow Through</t>
  </si>
  <si>
    <t xml:space="preserve">Reduce capital charge due to sale on 2/7/01, 143 days @ 15%</t>
  </si>
  <si>
    <t xml:space="preserve">Impact Energy</t>
  </si>
  <si>
    <t xml:space="preserve">Capital charge for 1 year @ 15%</t>
  </si>
  <si>
    <t xml:space="preserve">Reduce capital charge due to lower carry value, 6 months at 15%</t>
  </si>
  <si>
    <t xml:space="preserve">Reduce capital charge due to estimated sale in 2Q, 3 months @ 15%</t>
  </si>
  <si>
    <t xml:space="preserve">Moore Project</t>
  </si>
  <si>
    <t xml:space="preserve">Capital charge for 1 year @ 15%.  Is this a merchant or strategic investment?</t>
  </si>
  <si>
    <t xml:space="preserve">Papier Masson</t>
  </si>
  <si>
    <t xml:space="preserve">Capital charge for additional 6 months @ 15%</t>
  </si>
  <si>
    <t xml:space="preserve">Reduce capital charge due to lower carry value, 1 year at 15%</t>
  </si>
  <si>
    <t xml:space="preserve">Reduce capital charge due to lower carry value, 1 year at 8.5%</t>
  </si>
  <si>
    <t xml:space="preserve">Capital charge for 1 year @ additional 6.5%</t>
  </si>
  <si>
    <t xml:space="preserve">Rounding</t>
  </si>
  <si>
    <t xml:space="preserve">Total Adjustments</t>
  </si>
  <si>
    <t xml:space="preserve">TOTAL PER CANADA</t>
  </si>
  <si>
    <t xml:space="preserve">Enron Canada 2001 Capital Charge Calculation (US $000s)</t>
  </si>
  <si>
    <t xml:space="preserve">Assets</t>
  </si>
  <si>
    <t xml:space="preserve">Planned Capital Charge</t>
  </si>
  <si>
    <t xml:space="preserve">Kitagawa</t>
  </si>
  <si>
    <t xml:space="preserve">Startech*</t>
  </si>
  <si>
    <t xml:space="preserve"> - Flowthrough Stock</t>
  </si>
  <si>
    <t xml:space="preserve"> - Common Stock</t>
  </si>
  <si>
    <t xml:space="preserve">IDC</t>
  </si>
  <si>
    <t xml:space="preserve">Sales - Q1</t>
  </si>
  <si>
    <t xml:space="preserve">Invasion</t>
  </si>
  <si>
    <t xml:space="preserve"> - Royalty Interest</t>
  </si>
  <si>
    <t xml:space="preserve">-</t>
  </si>
  <si>
    <t xml:space="preserve"> - Equity (Raptor)</t>
  </si>
  <si>
    <t xml:space="preserve"> - Senior Debt**</t>
  </si>
  <si>
    <t xml:space="preserve">Sales - Q2</t>
  </si>
  <si>
    <t xml:space="preserve">Sales - Q4</t>
  </si>
  <si>
    <t xml:space="preserve">Total</t>
  </si>
  <si>
    <t xml:space="preserve">* Position liquidated on 02/07/01</t>
  </si>
  <si>
    <t xml:space="preserve">**Debt scheduled to be retired 03/01/01</t>
  </si>
  <si>
    <t xml:space="preserve">Nat Gas</t>
  </si>
  <si>
    <t xml:space="preserve">McKay/Le Dain</t>
  </si>
  <si>
    <t xml:space="preserve">Storage</t>
  </si>
  <si>
    <t xml:space="preserve">East</t>
  </si>
  <si>
    <t xml:space="preserve">DeVries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</si>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</sst>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2.84"/>
    <col collapsed="false" customWidth="true" hidden="false" outlineLevel="0" max="3" min="3" style="0" width="12.85"/>
    <col collapsed="false" customWidth="true" hidden="false" outlineLevel="0" max="4" min="4" style="0" width="10.85"/>
    <col collapsed="false" customWidth="true" hidden="false" outlineLevel="0" max="5" min="5" style="0" width="10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C4" s="2"/>
      <c r="D4" s="2"/>
      <c r="E4" s="2"/>
      <c r="F4" s="2"/>
      <c r="G4" s="2"/>
    </row>
    <row r="5" customFormat="false" ht="25.5" hidden="false" customHeight="false" outlineLevel="0" collapsed="false">
      <c r="C5" s="3" t="s">
        <v>2</v>
      </c>
      <c r="D5" s="3" t="s">
        <v>3</v>
      </c>
      <c r="E5" s="2"/>
      <c r="F5" s="2"/>
      <c r="G5" s="2"/>
    </row>
    <row r="6" customFormat="false" ht="12.75" hidden="false" customHeight="false" outlineLevel="0" collapsed="false">
      <c r="A6" s="4" t="s">
        <v>4</v>
      </c>
      <c r="C6" s="2"/>
      <c r="D6" s="2"/>
      <c r="E6" s="2"/>
      <c r="F6" s="2"/>
      <c r="G6" s="2"/>
    </row>
    <row r="7" customFormat="false" ht="12.75" hidden="false" customHeight="false" outlineLevel="0" collapsed="false">
      <c r="A7" s="0" t="s">
        <v>5</v>
      </c>
      <c r="C7" s="2" t="n">
        <v>2860000</v>
      </c>
      <c r="D7" s="2" t="n">
        <f aca="false">C7*0.15*(6/12)</f>
        <v>214500</v>
      </c>
      <c r="E7" s="2"/>
      <c r="F7" s="2"/>
      <c r="G7" s="2" t="s">
        <v>6</v>
      </c>
    </row>
    <row r="8" customFormat="false" ht="12.75" hidden="false" customHeight="false" outlineLevel="0" collapsed="false">
      <c r="A8" s="0" t="s">
        <v>7</v>
      </c>
      <c r="C8" s="2" t="n">
        <v>16390000</v>
      </c>
      <c r="D8" s="2" t="n">
        <f aca="false">C8*0.15*(6/12)</f>
        <v>1229250</v>
      </c>
      <c r="E8" s="2"/>
      <c r="F8" s="2"/>
      <c r="G8" s="2" t="s">
        <v>8</v>
      </c>
    </row>
    <row r="9" customFormat="false" ht="12.75" hidden="false" customHeight="false" outlineLevel="0" collapsed="false">
      <c r="A9" s="0" t="s">
        <v>9</v>
      </c>
      <c r="C9" s="2" t="n">
        <v>11920000</v>
      </c>
      <c r="D9" s="2" t="n">
        <f aca="false">C9*0.15*(6/12)</f>
        <v>894000</v>
      </c>
      <c r="E9" s="2"/>
      <c r="F9" s="2"/>
      <c r="G9" s="2" t="s">
        <v>6</v>
      </c>
    </row>
    <row r="10" customFormat="false" ht="12.75" hidden="false" customHeight="false" outlineLevel="0" collapsed="false">
      <c r="A10" s="0" t="s">
        <v>10</v>
      </c>
      <c r="C10" s="2" t="n">
        <v>3050000</v>
      </c>
      <c r="D10" s="2" t="n">
        <f aca="false">C10*0.15*(6/12)</f>
        <v>228750</v>
      </c>
      <c r="E10" s="2"/>
      <c r="F10" s="2"/>
      <c r="G10" s="2" t="s">
        <v>6</v>
      </c>
    </row>
    <row r="11" customFormat="false" ht="12.75" hidden="false" customHeight="false" outlineLevel="0" collapsed="false">
      <c r="A11" s="0" t="s">
        <v>11</v>
      </c>
      <c r="C11" s="2" t="n">
        <v>5920000</v>
      </c>
      <c r="D11" s="5" t="n">
        <f aca="false">C11*0.15*(6/12)</f>
        <v>444000</v>
      </c>
      <c r="E11" s="2"/>
      <c r="F11" s="2"/>
      <c r="G11" s="2" t="s">
        <v>8</v>
      </c>
    </row>
    <row r="12" customFormat="false" ht="12.75" hidden="false" customHeight="false" outlineLevel="0" collapsed="false">
      <c r="C12" s="2"/>
      <c r="D12" s="2"/>
      <c r="E12" s="2" t="n">
        <f aca="false">SUM(D7:D11)</f>
        <v>3010500</v>
      </c>
      <c r="F12" s="2"/>
      <c r="G12" s="2"/>
    </row>
    <row r="13" customFormat="false" ht="12.75" hidden="false" customHeight="false" outlineLevel="0" collapsed="false">
      <c r="C13" s="2"/>
      <c r="D13" s="2"/>
      <c r="E13" s="2"/>
      <c r="F13" s="2"/>
      <c r="G13" s="2"/>
    </row>
    <row r="14" customFormat="false" ht="12.75" hidden="false" customHeight="false" outlineLevel="0" collapsed="false">
      <c r="A14" s="4" t="s">
        <v>12</v>
      </c>
      <c r="C14" s="2"/>
      <c r="D14" s="2"/>
      <c r="E14" s="2"/>
      <c r="F14" s="2"/>
      <c r="G14" s="2"/>
    </row>
    <row r="15" customFormat="false" ht="12.75" hidden="false" customHeight="false" outlineLevel="0" collapsed="false">
      <c r="A15" s="6" t="s">
        <v>13</v>
      </c>
      <c r="C15" s="2" t="n">
        <v>35000000</v>
      </c>
      <c r="D15" s="2" t="n">
        <v>0</v>
      </c>
      <c r="E15" s="2"/>
      <c r="F15" s="2"/>
      <c r="G15" s="2"/>
    </row>
    <row r="16" customFormat="false" ht="12.75" hidden="false" customHeight="false" outlineLevel="0" collapsed="false">
      <c r="A16" s="0" t="s">
        <v>14</v>
      </c>
      <c r="C16" s="2" t="n">
        <v>3000000</v>
      </c>
      <c r="D16" s="5" t="n">
        <f aca="false">C16*0.085</f>
        <v>255000</v>
      </c>
      <c r="E16" s="2"/>
      <c r="F16" s="2"/>
      <c r="G16" s="2" t="s">
        <v>15</v>
      </c>
    </row>
    <row r="17" customFormat="false" ht="12.75" hidden="false" customHeight="false" outlineLevel="0" collapsed="false">
      <c r="C17" s="2"/>
      <c r="D17" s="2"/>
      <c r="E17" s="5" t="n">
        <f aca="false">SUM(D15:D16)</f>
        <v>255000</v>
      </c>
      <c r="F17" s="2"/>
      <c r="G17" s="2"/>
    </row>
    <row r="18" customFormat="false" ht="12.75" hidden="false" customHeight="false" outlineLevel="0" collapsed="false">
      <c r="B18" s="7"/>
      <c r="C18" s="7"/>
      <c r="D18" s="7"/>
      <c r="E18" s="7"/>
    </row>
    <row r="19" customFormat="false" ht="12.75" hidden="false" customHeight="false" outlineLevel="0" collapsed="false">
      <c r="A19" s="8" t="s">
        <v>16</v>
      </c>
      <c r="B19" s="8"/>
      <c r="C19" s="8"/>
      <c r="D19" s="8"/>
      <c r="E19" s="9" t="n">
        <f aca="false">SUM(E12:E17)</f>
        <v>3265500</v>
      </c>
    </row>
    <row r="20" customFormat="false" ht="12.75" hidden="false" customHeight="false" outlineLevel="0" collapsed="false">
      <c r="D20" s="7"/>
    </row>
    <row r="21" customFormat="false" ht="12.75" hidden="false" customHeight="false" outlineLevel="0" collapsed="false">
      <c r="D21" s="7"/>
    </row>
    <row r="22" customFormat="false" ht="12.75" hidden="false" customHeight="false" outlineLevel="0" collapsed="false">
      <c r="A22" s="0" t="s">
        <v>17</v>
      </c>
      <c r="C22" s="2" t="n">
        <v>3050000</v>
      </c>
      <c r="D22" s="2" t="n">
        <f aca="false">-C22*0.15*(143/365)</f>
        <v>-179239.726027397</v>
      </c>
      <c r="G22" s="0" t="s">
        <v>18</v>
      </c>
    </row>
    <row r="23" customFormat="false" ht="12.75" hidden="false" customHeight="false" outlineLevel="0" collapsed="false">
      <c r="A23" s="0" t="s">
        <v>5</v>
      </c>
      <c r="C23" s="2" t="n">
        <v>2860000</v>
      </c>
      <c r="D23" s="2" t="n">
        <f aca="false">-C23*0.15*(143/365)</f>
        <v>-168073.97260274</v>
      </c>
      <c r="E23" s="2"/>
      <c r="G23" s="0" t="s">
        <v>18</v>
      </c>
    </row>
    <row r="24" customFormat="false" ht="12.75" hidden="false" customHeight="false" outlineLevel="0" collapsed="false">
      <c r="A24" s="0" t="s">
        <v>19</v>
      </c>
      <c r="C24" s="2" t="n">
        <v>200000</v>
      </c>
      <c r="D24" s="2" t="n">
        <f aca="false">C24*0.15</f>
        <v>30000</v>
      </c>
      <c r="E24" s="2"/>
      <c r="G24" s="0" t="s">
        <v>20</v>
      </c>
    </row>
    <row r="25" customFormat="false" ht="12.75" hidden="false" customHeight="false" outlineLevel="0" collapsed="false">
      <c r="A25" s="0" t="s">
        <v>11</v>
      </c>
      <c r="C25" s="2" t="n">
        <v>420000</v>
      </c>
      <c r="D25" s="2" t="n">
        <f aca="false">-C25*0.15*(6/12)</f>
        <v>-31500</v>
      </c>
      <c r="E25" s="2"/>
      <c r="G25" s="0" t="s">
        <v>21</v>
      </c>
    </row>
    <row r="26" customFormat="false" ht="12.75" hidden="false" customHeight="false" outlineLevel="0" collapsed="false">
      <c r="A26" s="0" t="s">
        <v>7</v>
      </c>
      <c r="C26" s="2" t="n">
        <v>2700000</v>
      </c>
      <c r="D26" s="2" t="n">
        <f aca="false">-C26*0.15*(6/12)</f>
        <v>-202500</v>
      </c>
      <c r="E26" s="2"/>
      <c r="G26" s="0" t="s">
        <v>21</v>
      </c>
    </row>
    <row r="27" customFormat="false" ht="12.75" hidden="false" customHeight="false" outlineLevel="0" collapsed="false">
      <c r="A27" s="0" t="s">
        <v>7</v>
      </c>
      <c r="C27" s="2" t="n">
        <v>13690000</v>
      </c>
      <c r="D27" s="2" t="n">
        <f aca="false">-C27*0.15*(3/12)</f>
        <v>-513375</v>
      </c>
      <c r="E27" s="2"/>
      <c r="G27" s="0" t="s">
        <v>22</v>
      </c>
    </row>
    <row r="28" customFormat="false" ht="12.75" hidden="false" customHeight="false" outlineLevel="0" collapsed="false">
      <c r="A28" s="0" t="s">
        <v>23</v>
      </c>
      <c r="C28" s="2" t="n">
        <v>2400000</v>
      </c>
      <c r="D28" s="2" t="n">
        <f aca="false">C28*0.15</f>
        <v>360000</v>
      </c>
      <c r="E28" s="2"/>
      <c r="G28" s="0" t="s">
        <v>24</v>
      </c>
    </row>
    <row r="29" customFormat="false" ht="12.75" hidden="false" customHeight="false" outlineLevel="0" collapsed="false">
      <c r="A29" s="0" t="s">
        <v>25</v>
      </c>
      <c r="C29" s="2" t="n">
        <v>11920000</v>
      </c>
      <c r="D29" s="2" t="n">
        <f aca="false">C29*0.15*(6/12)</f>
        <v>894000</v>
      </c>
      <c r="E29" s="2"/>
      <c r="G29" s="0" t="s">
        <v>26</v>
      </c>
    </row>
    <row r="30" customFormat="false" ht="12.75" hidden="false" customHeight="false" outlineLevel="0" collapsed="false">
      <c r="A30" s="0" t="s">
        <v>25</v>
      </c>
      <c r="C30" s="2" t="n">
        <v>10000</v>
      </c>
      <c r="D30" s="2" t="n">
        <f aca="false">-C30*0.15</f>
        <v>-1500</v>
      </c>
      <c r="E30" s="2"/>
      <c r="G30" s="0" t="s">
        <v>27</v>
      </c>
    </row>
    <row r="31" customFormat="false" ht="12.75" hidden="false" customHeight="false" outlineLevel="0" collapsed="false">
      <c r="A31" s="0" t="s">
        <v>14</v>
      </c>
      <c r="C31" s="2" t="n">
        <v>360000</v>
      </c>
      <c r="D31" s="2" t="n">
        <f aca="false">-C31*0.085</f>
        <v>-30600</v>
      </c>
      <c r="E31" s="2"/>
      <c r="G31" s="0" t="s">
        <v>28</v>
      </c>
    </row>
    <row r="32" customFormat="false" ht="12.75" hidden="false" customHeight="false" outlineLevel="0" collapsed="false">
      <c r="A32" s="0" t="s">
        <v>14</v>
      </c>
      <c r="C32" s="2" t="n">
        <v>2640000</v>
      </c>
      <c r="D32" s="2" t="n">
        <f aca="false">C32*0.065</f>
        <v>171600</v>
      </c>
      <c r="G32" s="0" t="s">
        <v>29</v>
      </c>
    </row>
    <row r="33" customFormat="false" ht="12.75" hidden="false" customHeight="false" outlineLevel="0" collapsed="false">
      <c r="A33" s="0" t="s">
        <v>30</v>
      </c>
      <c r="C33" s="2"/>
      <c r="D33" s="5" t="n">
        <v>-3311</v>
      </c>
    </row>
    <row r="34" customFormat="false" ht="12.75" hidden="false" customHeight="false" outlineLevel="0" collapsed="false">
      <c r="C34" s="2"/>
      <c r="D34" s="2"/>
    </row>
    <row r="35" customFormat="false" ht="12.75" hidden="false" customHeight="false" outlineLevel="0" collapsed="false">
      <c r="A35" s="0" t="s">
        <v>31</v>
      </c>
      <c r="C35" s="2"/>
      <c r="D35" s="2"/>
      <c r="E35" s="5" t="n">
        <f aca="false">SUM(D22:D35)</f>
        <v>325500.301369863</v>
      </c>
    </row>
    <row r="36" customFormat="false" ht="12.75" hidden="false" customHeight="false" outlineLevel="0" collapsed="false">
      <c r="C36" s="2"/>
      <c r="D36" s="2"/>
      <c r="E36" s="2"/>
    </row>
    <row r="38" customFormat="false" ht="13.5" hidden="false" customHeight="false" outlineLevel="0" collapsed="false">
      <c r="A38" s="8" t="s">
        <v>32</v>
      </c>
      <c r="B38" s="8"/>
      <c r="C38" s="8"/>
      <c r="D38" s="8"/>
      <c r="E38" s="10" t="n">
        <f aca="false">E19+E35</f>
        <v>3591000.30136986</v>
      </c>
    </row>
    <row r="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8.14"/>
    <col collapsed="false" customWidth="true" hidden="false" outlineLevel="0" max="4" min="4" style="0" width="11.85"/>
    <col collapsed="false" customWidth="true" hidden="false" outlineLevel="0" max="5" min="5" style="0" width="11.7"/>
  </cols>
  <sheetData>
    <row r="1" customFormat="false" ht="15.75" hidden="false" customHeight="false" outlineLevel="0" collapsed="false">
      <c r="A1" s="11" t="s">
        <v>33</v>
      </c>
      <c r="B1" s="11"/>
      <c r="C1" s="11"/>
      <c r="D1" s="11"/>
      <c r="E1" s="11"/>
    </row>
    <row r="4" customFormat="false" ht="38.25" hidden="false" customHeight="false" outlineLevel="0" collapsed="false">
      <c r="A4" s="12"/>
      <c r="B4" s="12"/>
      <c r="C4" s="13" t="s">
        <v>34</v>
      </c>
      <c r="D4" s="13" t="s">
        <v>2</v>
      </c>
      <c r="E4" s="13" t="s">
        <v>35</v>
      </c>
    </row>
    <row r="5" customFormat="false" ht="12.75" hidden="false" customHeight="false" outlineLevel="0" collapsed="false">
      <c r="A5" s="12"/>
      <c r="B5" s="12"/>
      <c r="C5" s="14"/>
      <c r="D5" s="14"/>
      <c r="E5" s="14"/>
    </row>
    <row r="6" customFormat="false" ht="12.75" hidden="false" customHeight="false" outlineLevel="0" collapsed="false">
      <c r="A6" s="4" t="s">
        <v>4</v>
      </c>
      <c r="B6" s="0" t="s">
        <v>36</v>
      </c>
      <c r="C6" s="0" t="s">
        <v>37</v>
      </c>
    </row>
    <row r="7" customFormat="false" ht="12.75" hidden="false" customHeight="false" outlineLevel="0" collapsed="false">
      <c r="C7" s="0" t="s">
        <v>38</v>
      </c>
      <c r="D7" s="15" t="n">
        <v>3050</v>
      </c>
      <c r="E7" s="15" t="n">
        <f aca="false">D7*0.15*(38/365)</f>
        <v>47.6301369863014</v>
      </c>
    </row>
    <row r="8" customFormat="false" ht="15" hidden="false" customHeight="false" outlineLevel="0" collapsed="false">
      <c r="C8" s="0" t="s">
        <v>39</v>
      </c>
      <c r="D8" s="16" t="n">
        <v>2860</v>
      </c>
      <c r="E8" s="16" t="n">
        <f aca="false">D8*0.15*(38/365)</f>
        <v>44.6630136986301</v>
      </c>
    </row>
    <row r="9" customFormat="false" ht="12.75" hidden="false" customHeight="false" outlineLevel="0" collapsed="false">
      <c r="D9" s="15" t="n">
        <f aca="false">SUM(D7:D8)</f>
        <v>5910</v>
      </c>
      <c r="E9" s="15" t="n">
        <f aca="false">SUM(E7:E8)</f>
        <v>92.2931506849315</v>
      </c>
    </row>
    <row r="10" customFormat="false" ht="12.75" hidden="false" customHeight="false" outlineLevel="0" collapsed="false">
      <c r="D10" s="15"/>
      <c r="E10" s="15"/>
    </row>
    <row r="11" customFormat="false" ht="12.75" hidden="false" customHeight="false" outlineLevel="0" collapsed="false">
      <c r="C11" s="0" t="s">
        <v>13</v>
      </c>
      <c r="D11" s="15" t="n">
        <v>35000</v>
      </c>
      <c r="E11" s="15" t="s">
        <v>40</v>
      </c>
    </row>
    <row r="12" customFormat="false" ht="12.75" hidden="false" customHeight="false" outlineLevel="0" collapsed="false">
      <c r="D12" s="15"/>
      <c r="E12" s="15"/>
    </row>
    <row r="13" customFormat="false" ht="12.75" hidden="false" customHeight="false" outlineLevel="0" collapsed="false">
      <c r="C13" s="0" t="s">
        <v>41</v>
      </c>
      <c r="D13" s="15" t="n">
        <f aca="false">-(D9+D11)</f>
        <v>-40910</v>
      </c>
      <c r="E13" s="15"/>
    </row>
    <row r="14" customFormat="false" ht="12.75" hidden="false" customHeight="false" outlineLevel="0" collapsed="false">
      <c r="D14" s="15"/>
      <c r="E14" s="15"/>
    </row>
    <row r="15" customFormat="false" ht="12.75" hidden="false" customHeight="false" outlineLevel="0" collapsed="false">
      <c r="C15" s="0" t="s">
        <v>19</v>
      </c>
      <c r="D15" s="15" t="n">
        <v>200</v>
      </c>
      <c r="E15" s="15" t="n">
        <v>30</v>
      </c>
    </row>
    <row r="16" customFormat="false" ht="12.75" hidden="false" customHeight="false" outlineLevel="0" collapsed="false">
      <c r="D16" s="15"/>
      <c r="E16" s="15"/>
    </row>
    <row r="17" customFormat="false" ht="12.75" hidden="false" customHeight="false" outlineLevel="0" collapsed="false">
      <c r="C17" s="0" t="s">
        <v>42</v>
      </c>
      <c r="D17" s="15"/>
      <c r="E17" s="15"/>
    </row>
    <row r="18" customFormat="false" ht="12.75" hidden="false" customHeight="false" outlineLevel="0" collapsed="false">
      <c r="C18" s="0" t="s">
        <v>43</v>
      </c>
      <c r="D18" s="15" t="n">
        <v>1600</v>
      </c>
      <c r="E18" s="15" t="s">
        <v>44</v>
      </c>
    </row>
    <row r="19" customFormat="false" ht="12.75" hidden="false" customHeight="false" outlineLevel="0" collapsed="false">
      <c r="C19" s="0" t="s">
        <v>45</v>
      </c>
      <c r="D19" s="15" t="n">
        <v>5500</v>
      </c>
      <c r="E19" s="15" t="n">
        <f aca="false">D19*0.5*0.15</f>
        <v>412.5</v>
      </c>
    </row>
    <row r="20" customFormat="false" ht="15" hidden="false" customHeight="false" outlineLevel="0" collapsed="false">
      <c r="C20" s="0" t="s">
        <v>46</v>
      </c>
      <c r="D20" s="16" t="n">
        <v>13690</v>
      </c>
      <c r="E20" s="16" t="n">
        <f aca="false">D20*0.25*0.15</f>
        <v>513.375</v>
      </c>
    </row>
    <row r="21" customFormat="false" ht="12.75" hidden="false" customHeight="false" outlineLevel="0" collapsed="false">
      <c r="D21" s="15" t="n">
        <f aca="false">SUM(D18:D20)</f>
        <v>20790</v>
      </c>
      <c r="E21" s="15" t="n">
        <f aca="false">SUM(E18:E20)</f>
        <v>925.875</v>
      </c>
    </row>
    <row r="22" customFormat="false" ht="12.75" hidden="false" customHeight="false" outlineLevel="0" collapsed="false">
      <c r="D22" s="15"/>
      <c r="E22" s="15"/>
    </row>
    <row r="23" customFormat="false" ht="12.75" hidden="false" customHeight="false" outlineLevel="0" collapsed="false">
      <c r="C23" s="0" t="s">
        <v>47</v>
      </c>
      <c r="D23" s="15" t="n">
        <f aca="false">-D21</f>
        <v>-20790</v>
      </c>
      <c r="E23" s="15"/>
    </row>
    <row r="24" customFormat="false" ht="12.75" hidden="false" customHeight="false" outlineLevel="0" collapsed="false">
      <c r="D24" s="15"/>
      <c r="E24" s="15"/>
    </row>
    <row r="25" customFormat="false" ht="12.75" hidden="false" customHeight="false" outlineLevel="0" collapsed="false">
      <c r="C25" s="0" t="s">
        <v>23</v>
      </c>
      <c r="D25" s="15" t="n">
        <v>2400</v>
      </c>
      <c r="E25" s="15" t="n">
        <f aca="false">D25*0.15</f>
        <v>360</v>
      </c>
    </row>
    <row r="26" customFormat="false" ht="12.75" hidden="false" customHeight="false" outlineLevel="0" collapsed="false">
      <c r="D26" s="15"/>
      <c r="E26" s="15"/>
    </row>
    <row r="27" customFormat="false" ht="12.75" hidden="false" customHeight="false" outlineLevel="0" collapsed="false">
      <c r="C27" s="0" t="s">
        <v>48</v>
      </c>
      <c r="D27" s="15" t="n">
        <f aca="false">-D25</f>
        <v>-2400</v>
      </c>
      <c r="E27" s="15"/>
    </row>
    <row r="28" customFormat="false" ht="12.75" hidden="false" customHeight="false" outlineLevel="0" collapsed="false">
      <c r="D28" s="15"/>
      <c r="E28" s="15"/>
    </row>
    <row r="29" customFormat="false" ht="13.5" hidden="false" customHeight="false" outlineLevel="0" collapsed="false">
      <c r="C29" s="4" t="s">
        <v>49</v>
      </c>
      <c r="D29" s="17" t="n">
        <f aca="false">D9+D11+D13+D15+D21+D23+D25+D27</f>
        <v>200</v>
      </c>
      <c r="E29" s="17" t="n">
        <f aca="false">E9+E15+E21+E25</f>
        <v>1408.16815068493</v>
      </c>
    </row>
    <row r="30" customFormat="false" ht="13.5" hidden="false" customHeight="false" outlineLevel="0" collapsed="false">
      <c r="D30" s="15"/>
      <c r="E30" s="15"/>
    </row>
    <row r="31" customFormat="false" ht="12.75" hidden="false" customHeight="false" outlineLevel="0" collapsed="false">
      <c r="A31" s="0" t="s">
        <v>50</v>
      </c>
      <c r="D31" s="15"/>
      <c r="E31" s="15"/>
    </row>
    <row r="32" customFormat="false" ht="12.75" hidden="false" customHeight="false" outlineLevel="0" collapsed="false">
      <c r="A32" s="0" t="s">
        <v>51</v>
      </c>
      <c r="D32" s="15"/>
      <c r="E32" s="15"/>
    </row>
    <row r="33" customFormat="false" ht="12.75" hidden="false" customHeight="false" outlineLevel="0" collapsed="false">
      <c r="D33" s="15"/>
      <c r="E33" s="15"/>
    </row>
    <row r="34" customFormat="false" ht="12.75" hidden="false" customHeight="false" outlineLevel="0" collapsed="false">
      <c r="D34" s="15"/>
      <c r="E34" s="15"/>
    </row>
    <row r="35" customFormat="false" ht="12.75" hidden="false" customHeight="false" outlineLevel="0" collapsed="false">
      <c r="A35" s="4" t="s">
        <v>52</v>
      </c>
      <c r="B35" s="0" t="s">
        <v>53</v>
      </c>
      <c r="C35" s="0" t="s">
        <v>54</v>
      </c>
      <c r="D35" s="15" t="n">
        <v>2640</v>
      </c>
      <c r="E35" s="15" t="n">
        <v>396</v>
      </c>
    </row>
    <row r="36" customFormat="false" ht="12.75" hidden="false" customHeight="false" outlineLevel="0" collapsed="false">
      <c r="D36" s="15"/>
      <c r="E36" s="15"/>
    </row>
    <row r="37" customFormat="false" ht="12.75" hidden="false" customHeight="false" outlineLevel="0" collapsed="false">
      <c r="A37" s="4" t="s">
        <v>55</v>
      </c>
      <c r="B37" s="0" t="s">
        <v>56</v>
      </c>
      <c r="C37" s="0" t="s">
        <v>25</v>
      </c>
      <c r="D37" s="15" t="n">
        <v>11910</v>
      </c>
      <c r="E37" s="15" t="n">
        <f aca="false">D37*0.15</f>
        <v>1786.5</v>
      </c>
    </row>
    <row r="38" customFormat="false" ht="12.75" hidden="false" customHeight="false" outlineLevel="0" collapsed="false">
      <c r="D38" s="15"/>
      <c r="E38" s="15"/>
    </row>
    <row r="39" customFormat="false" ht="12.75" hidden="false" customHeight="false" outlineLevel="0" collapsed="false">
      <c r="C39" s="0" t="s">
        <v>48</v>
      </c>
      <c r="D39" s="15" t="n">
        <f aca="false">-D37</f>
        <v>-11910</v>
      </c>
      <c r="E39" s="15"/>
    </row>
    <row r="40" customFormat="false" ht="12.75" hidden="false" customHeight="false" outlineLevel="0" collapsed="false">
      <c r="D40" s="15"/>
      <c r="E40" s="15"/>
    </row>
    <row r="41" customFormat="false" ht="13.5" hidden="false" customHeight="false" outlineLevel="0" collapsed="false">
      <c r="C41" s="4" t="s">
        <v>57</v>
      </c>
      <c r="D41" s="17" t="n">
        <f aca="false">D29+D35</f>
        <v>2840</v>
      </c>
      <c r="E41" s="17" t="n">
        <f aca="false">E29+E35+E37</f>
        <v>3590.66815068493</v>
      </c>
    </row>
    <row r="42" customFormat="false" ht="13.5" hidden="false" customHeight="false" outlineLevel="0" collapsed="false">
      <c r="D42" s="15"/>
      <c r="E42" s="15"/>
    </row>
    <row r="43" customFormat="false" ht="12.75" hidden="false" customHeight="false" outlineLevel="0" collapsed="false">
      <c r="D43" s="15"/>
      <c r="E43" s="15"/>
    </row>
    <row r="44" customFormat="false" ht="12.75" hidden="false" customHeight="false" outlineLevel="0" collapsed="false">
      <c r="D44" s="15"/>
      <c r="E44" s="15"/>
    </row>
    <row r="45" customFormat="false" ht="12.75" hidden="false" customHeight="false" outlineLevel="0" collapsed="false">
      <c r="D45" s="15"/>
      <c r="E45" s="15"/>
    </row>
    <row r="46" customFormat="false" ht="12.75" hidden="false" customHeight="false" outlineLevel="0" collapsed="false">
      <c r="D46" s="15"/>
      <c r="E46" s="15"/>
    </row>
    <row r="47" customFormat="false" ht="12.75" hidden="false" customHeight="false" outlineLevel="0" collapsed="false">
      <c r="D47" s="15"/>
      <c r="E47" s="15"/>
    </row>
    <row r="48" customFormat="false" ht="12.75" hidden="false" customHeight="false" outlineLevel="0" collapsed="false">
      <c r="D48" s="15"/>
      <c r="E48" s="15"/>
    </row>
    <row r="49" customFormat="false" ht="12.75" hidden="false" customHeight="false" outlineLevel="0" collapsed="false">
      <c r="D49" s="15"/>
      <c r="E49" s="15"/>
    </row>
    <row r="50" customFormat="false" ht="12.75" hidden="false" customHeight="false" outlineLevel="0" collapsed="false">
      <c r="D50" s="15"/>
      <c r="E50" s="15"/>
    </row>
    <row r="51" customFormat="false" ht="12.75" hidden="false" customHeight="false" outlineLevel="0" collapsed="false">
      <c r="D51" s="15"/>
      <c r="E51" s="15"/>
    </row>
    <row r="52" customFormat="false" ht="12.75" hidden="false" customHeight="false" outlineLevel="0" collapsed="false">
      <c r="D52" s="15"/>
      <c r="E52" s="15"/>
    </row>
    <row r="53" customFormat="false" ht="12.75" hidden="false" customHeight="false" outlineLevel="0" collapsed="false">
      <c r="D53" s="15"/>
      <c r="E53" s="15"/>
    </row>
    <row r="54" customFormat="false" ht="12.75" hidden="false" customHeight="false" outlineLevel="0" collapsed="false">
      <c r="D54" s="15"/>
      <c r="E54" s="15"/>
    </row>
    <row r="55" customFormat="false" ht="12.75" hidden="false" customHeight="false" outlineLevel="0" collapsed="false">
      <c r="D55" s="15"/>
      <c r="E55" s="15"/>
    </row>
    <row r="56" customFormat="false" ht="12.75" hidden="false" customHeight="false" outlineLevel="0" collapsed="false">
      <c r="D56" s="15"/>
      <c r="E56" s="15"/>
    </row>
    <row r="57" customFormat="false" ht="12.75" hidden="false" customHeight="false" outlineLevel="0" collapsed="false">
      <c r="D57" s="15"/>
      <c r="E57" s="15"/>
    </row>
    <row r="58" customFormat="false" ht="12.75" hidden="false" customHeight="false" outlineLevel="0" collapsed="false">
      <c r="D58" s="15"/>
      <c r="E58" s="15"/>
    </row>
    <row r="59" customFormat="false" ht="12.75" hidden="false" customHeight="false" outlineLevel="0" collapsed="false">
      <c r="D59" s="15"/>
      <c r="E59" s="15"/>
    </row>
    <row r="60" customFormat="false" ht="12.75" hidden="false" customHeight="false" outlineLevel="0" collapsed="false">
      <c r="D60" s="15"/>
      <c r="E60" s="15"/>
    </row>
    <row r="61" customFormat="false" ht="12.75" hidden="false" customHeight="false" outlineLevel="0" collapsed="false">
      <c r="D61" s="15"/>
      <c r="E61" s="15"/>
    </row>
    <row r="62" customFormat="false" ht="12.75" hidden="false" customHeight="false" outlineLevel="0" collapsed="false">
      <c r="D62" s="15"/>
      <c r="E62" s="15"/>
    </row>
    <row r="63" customFormat="false" ht="12.75" hidden="false" customHeight="false" outlineLevel="0" collapsed="false">
      <c r="D63" s="15"/>
      <c r="E63" s="15"/>
    </row>
    <row r="64" customFormat="false" ht="12.75" hidden="false" customHeight="false" outlineLevel="0" collapsed="false">
      <c r="D64" s="15"/>
      <c r="E64" s="15"/>
    </row>
    <row r="65" customFormat="false" ht="12.75" hidden="false" customHeight="false" outlineLevel="0" collapsed="false">
      <c r="D65" s="18"/>
      <c r="E65" s="18"/>
    </row>
    <row r="66" customFormat="false" ht="12.75" hidden="false" customHeight="false" outlineLevel="0" collapsed="false">
      <c r="D66" s="18"/>
      <c r="E66" s="18"/>
    </row>
    <row r="67" customFormat="false" ht="12.75" hidden="false" customHeight="false" outlineLevel="0" collapsed="false">
      <c r="D67" s="18"/>
      <c r="E67" s="18"/>
    </row>
    <row r="68" customFormat="false" ht="12.75" hidden="false" customHeight="false" outlineLevel="0" collapsed="false">
      <c r="D68" s="18"/>
      <c r="E68" s="18"/>
    </row>
    <row r="69" customFormat="false" ht="12.75" hidden="false" customHeight="false" outlineLevel="0" collapsed="false">
      <c r="D69" s="18"/>
      <c r="E69" s="18"/>
    </row>
    <row r="70" customFormat="false" ht="12.75" hidden="false" customHeight="false" outlineLevel="0" collapsed="false">
      <c r="D70" s="18"/>
      <c r="E70" s="18"/>
    </row>
    <row r="71" customFormat="false" ht="12.75" hidden="false" customHeight="false" outlineLevel="0" collapsed="false">
      <c r="D71" s="18"/>
      <c r="E71" s="18"/>
    </row>
    <row r="72" customFormat="false" ht="12.75" hidden="false" customHeight="false" outlineLevel="0" collapsed="false">
      <c r="D72" s="18"/>
      <c r="E72" s="18"/>
    </row>
    <row r="73" customFormat="false" ht="12.75" hidden="false" customHeight="false" outlineLevel="0" collapsed="false">
      <c r="D73" s="18"/>
      <c r="E73" s="18"/>
    </row>
    <row r="74" customFormat="false" ht="12.75" hidden="false" customHeight="false" outlineLevel="0" collapsed="false">
      <c r="D74" s="18"/>
      <c r="E74" s="18"/>
    </row>
    <row r="75" customFormat="false" ht="12.75" hidden="false" customHeight="false" outlineLevel="0" collapsed="false">
      <c r="D75" s="18"/>
      <c r="E75" s="18"/>
    </row>
    <row r="76" customFormat="false" ht="12.75" hidden="false" customHeight="false" outlineLevel="0" collapsed="false">
      <c r="D76" s="18"/>
      <c r="E76" s="18"/>
    </row>
    <row r="77" customFormat="false" ht="12.75" hidden="false" customHeight="false" outlineLevel="0" collapsed="false">
      <c r="D77" s="18"/>
      <c r="E77" s="18"/>
    </row>
    <row r="78" customFormat="false" ht="12.75" hidden="false" customHeight="false" outlineLevel="0" collapsed="false">
      <c r="D78" s="18"/>
      <c r="E78" s="18"/>
    </row>
    <row r="79" customFormat="false" ht="12.75" hidden="false" customHeight="false" outlineLevel="0" collapsed="false">
      <c r="D79" s="18"/>
      <c r="E79" s="18"/>
    </row>
    <row r="80" customFormat="false" ht="12.75" hidden="false" customHeight="false" outlineLevel="0" collapsed="false">
      <c r="D80" s="18"/>
      <c r="E80" s="18"/>
    </row>
    <row r="81" customFormat="false" ht="12.75" hidden="false" customHeight="false" outlineLevel="0" collapsed="false">
      <c r="D81" s="18"/>
      <c r="E81" s="18"/>
    </row>
    <row r="82" customFormat="false" ht="12.75" hidden="false" customHeight="false" outlineLevel="0" collapsed="false">
      <c r="D82" s="18"/>
      <c r="E82" s="18"/>
    </row>
    <row r="83" customFormat="false" ht="12.75" hidden="false" customHeight="false" outlineLevel="0" collapsed="false">
      <c r="D83" s="18"/>
      <c r="E83" s="18"/>
    </row>
    <row r="84" customFormat="false" ht="12.75" hidden="false" customHeight="false" outlineLevel="0" collapsed="false">
      <c r="D84" s="18"/>
      <c r="E84" s="18"/>
    </row>
    <row r="85" customFormat="false" ht="12.75" hidden="false" customHeight="false" outlineLevel="0" collapsed="false">
      <c r="D85" s="18"/>
      <c r="E85" s="18"/>
    </row>
    <row r="86" customFormat="false" ht="12.75" hidden="false" customHeight="false" outlineLevel="0" collapsed="false">
      <c r="D86" s="18"/>
      <c r="E86" s="18"/>
    </row>
    <row r="87" customFormat="false" ht="12.75" hidden="false" customHeight="false" outlineLevel="0" collapsed="false">
      <c r="D87" s="18"/>
      <c r="E87" s="18"/>
    </row>
    <row r="88" customFormat="false" ht="12.75" hidden="false" customHeight="false" outlineLevel="0" collapsed="false">
      <c r="D88" s="18"/>
      <c r="E88" s="18"/>
    </row>
    <row r="89" customFormat="false" ht="12.75" hidden="false" customHeight="false" outlineLevel="0" collapsed="false">
      <c r="D89" s="18"/>
      <c r="E89" s="18"/>
    </row>
    <row r="90" customFormat="false" ht="12.75" hidden="false" customHeight="false" outlineLevel="0" collapsed="false">
      <c r="D90" s="18"/>
      <c r="E90" s="18"/>
    </row>
    <row r="91" customFormat="false" ht="12.75" hidden="false" customHeight="false" outlineLevel="0" collapsed="false">
      <c r="D91" s="18"/>
      <c r="E91" s="18"/>
    </row>
    <row r="92" customFormat="false" ht="12.75" hidden="false" customHeight="false" outlineLevel="0" collapsed="false">
      <c r="D92" s="18"/>
      <c r="E92" s="18"/>
    </row>
    <row r="93" customFormat="false" ht="12.75" hidden="false" customHeight="false" outlineLevel="0" collapsed="false">
      <c r="D93" s="18"/>
      <c r="E93" s="18"/>
    </row>
    <row r="94" customFormat="false" ht="12.75" hidden="false" customHeight="false" outlineLevel="0" collapsed="false">
      <c r="D94" s="18"/>
      <c r="E94" s="18"/>
    </row>
    <row r="95" customFormat="false" ht="12.75" hidden="false" customHeight="false" outlineLevel="0" collapsed="false">
      <c r="D95" s="18"/>
      <c r="E95" s="18"/>
    </row>
    <row r="96" customFormat="false" ht="12.75" hidden="false" customHeight="false" outlineLevel="0" collapsed="false">
      <c r="D96" s="18"/>
      <c r="E96" s="18"/>
    </row>
    <row r="97" customFormat="false" ht="12.75" hidden="false" customHeight="false" outlineLevel="0" collapsed="false">
      <c r="D97" s="18"/>
      <c r="E97" s="18"/>
    </row>
    <row r="98" customFormat="false" ht="12.75" hidden="false" customHeight="false" outlineLevel="0" collapsed="false">
      <c r="D98" s="18"/>
      <c r="E98" s="18"/>
    </row>
    <row r="99" customFormat="false" ht="12.75" hidden="false" customHeight="false" outlineLevel="0" collapsed="false">
      <c r="D99" s="18"/>
      <c r="E99" s="18"/>
    </row>
    <row r="100" customFormat="false" ht="12.75" hidden="false" customHeight="false" outlineLevel="0" collapsed="false">
      <c r="D100" s="18"/>
      <c r="E100" s="18"/>
    </row>
    <row r="101" customFormat="false" ht="12.75" hidden="false" customHeight="false" outlineLevel="0" collapsed="false">
      <c r="D101" s="18"/>
      <c r="E101" s="18"/>
    </row>
    <row r="102" customFormat="false" ht="12.75" hidden="false" customHeight="false" outlineLevel="0" collapsed="false">
      <c r="D102" s="18"/>
      <c r="E102" s="18"/>
    </row>
    <row r="103" customFormat="false" ht="12.75" hidden="false" customHeight="false" outlineLevel="0" collapsed="false">
      <c r="D103" s="18"/>
      <c r="E103" s="18"/>
    </row>
    <row r="104" customFormat="false" ht="12.75" hidden="false" customHeight="false" outlineLevel="0" collapsed="false">
      <c r="D104" s="18"/>
      <c r="E104" s="18"/>
    </row>
    <row r="105" customFormat="false" ht="12.75" hidden="false" customHeight="false" outlineLevel="0" collapsed="false">
      <c r="D105" s="18"/>
      <c r="E105" s="18"/>
    </row>
    <row r="106" customFormat="false" ht="12.75" hidden="false" customHeight="false" outlineLevel="0" collapsed="false">
      <c r="D106" s="18"/>
      <c r="E106" s="18"/>
    </row>
    <row r="107" customFormat="false" ht="12.75" hidden="false" customHeight="false" outlineLevel="0" collapsed="false">
      <c r="D107" s="18"/>
      <c r="E107" s="18"/>
    </row>
    <row r="108" customFormat="false" ht="12.75" hidden="false" customHeight="false" outlineLevel="0" collapsed="false">
      <c r="D108" s="18"/>
      <c r="E108" s="18"/>
    </row>
    <row r="109" customFormat="false" ht="12.75" hidden="false" customHeight="false" outlineLevel="0" collapsed="false">
      <c r="D109" s="18"/>
      <c r="E109" s="18"/>
    </row>
    <row r="110" customFormat="false" ht="12.75" hidden="false" customHeight="false" outlineLevel="0" collapsed="false">
      <c r="D110" s="18"/>
      <c r="E110" s="18"/>
    </row>
    <row r="111" customFormat="false" ht="12.75" hidden="false" customHeight="false" outlineLevel="0" collapsed="false">
      <c r="D111" s="18"/>
      <c r="E111" s="18"/>
    </row>
    <row r="112" customFormat="false" ht="12.75" hidden="false" customHeight="false" outlineLevel="0" collapsed="false">
      <c r="D112" s="18"/>
      <c r="E112" s="18"/>
    </row>
    <row r="113" customFormat="false" ht="12.75" hidden="false" customHeight="false" outlineLevel="0" collapsed="false">
      <c r="D113" s="18"/>
      <c r="E113" s="18"/>
    </row>
    <row r="114" customFormat="false" ht="12.75" hidden="false" customHeight="false" outlineLevel="0" collapsed="false">
      <c r="D114" s="18"/>
      <c r="E114" s="18"/>
    </row>
    <row r="115" customFormat="false" ht="12.75" hidden="false" customHeight="false" outlineLevel="0" collapsed="false">
      <c r="D115" s="18"/>
      <c r="E115" s="18"/>
    </row>
    <row r="116" customFormat="false" ht="12.75" hidden="false" customHeight="false" outlineLevel="0" collapsed="false">
      <c r="D116" s="18"/>
      <c r="E116" s="18"/>
    </row>
    <row r="117" customFormat="false" ht="12.75" hidden="false" customHeight="false" outlineLevel="0" collapsed="false">
      <c r="D117" s="18"/>
      <c r="E117" s="18"/>
    </row>
    <row r="118" customFormat="false" ht="12.75" hidden="false" customHeight="false" outlineLevel="0" collapsed="false">
      <c r="D118" s="18"/>
      <c r="E118" s="18"/>
    </row>
    <row r="119" customFormat="false" ht="12.75" hidden="false" customHeight="false" outlineLevel="0" collapsed="false">
      <c r="D119" s="18"/>
      <c r="E119" s="18"/>
    </row>
    <row r="120" customFormat="false" ht="12.75" hidden="false" customHeight="false" outlineLevel="0" collapsed="false">
      <c r="D120" s="18"/>
      <c r="E120" s="18"/>
    </row>
    <row r="121" customFormat="false" ht="12.75" hidden="false" customHeight="false" outlineLevel="0" collapsed="false">
      <c r="D121" s="18"/>
      <c r="E121" s="18"/>
    </row>
    <row r="122" customFormat="false" ht="12.75" hidden="false" customHeight="false" outlineLevel="0" collapsed="false">
      <c r="D122" s="18"/>
      <c r="E122" s="18"/>
    </row>
    <row r="123" customFormat="false" ht="12.75" hidden="false" customHeight="false" outlineLevel="0" collapsed="false">
      <c r="D123" s="18"/>
      <c r="E123" s="18"/>
    </row>
    <row r="124" customFormat="false" ht="12.75" hidden="false" customHeight="false" outlineLevel="0" collapsed="false">
      <c r="D124" s="18"/>
      <c r="E124" s="18"/>
    </row>
    <row r="125" customFormat="false" ht="12.75" hidden="false" customHeight="false" outlineLevel="0" collapsed="false">
      <c r="D125" s="18"/>
      <c r="E125" s="18"/>
    </row>
    <row r="126" customFormat="false" ht="12.75" hidden="false" customHeight="false" outlineLevel="0" collapsed="false">
      <c r="D126" s="18"/>
      <c r="E126" s="18"/>
    </row>
    <row r="127" customFormat="false" ht="12.75" hidden="false" customHeight="false" outlineLevel="0" collapsed="false">
      <c r="D127" s="18"/>
      <c r="E127" s="18"/>
    </row>
    <row r="128" customFormat="false" ht="12.75" hidden="false" customHeight="false" outlineLevel="0" collapsed="false">
      <c r="D128" s="18"/>
      <c r="E128" s="18"/>
    </row>
    <row r="129" customFormat="false" ht="12.75" hidden="false" customHeight="false" outlineLevel="0" collapsed="false">
      <c r="D129" s="18"/>
      <c r="E129" s="18"/>
    </row>
    <row r="130" customFormat="false" ht="12.75" hidden="false" customHeight="false" outlineLevel="0" collapsed="false">
      <c r="D130" s="18"/>
      <c r="E130" s="18"/>
    </row>
    <row r="131" customFormat="false" ht="12.75" hidden="false" customHeight="false" outlineLevel="0" collapsed="false">
      <c r="D131" s="18"/>
      <c r="E131" s="18"/>
    </row>
    <row r="132" customFormat="false" ht="12.75" hidden="false" customHeight="false" outlineLevel="0" collapsed="false">
      <c r="D132" s="18"/>
      <c r="E132" s="18"/>
    </row>
    <row r="133" customFormat="false" ht="12.75" hidden="false" customHeight="false" outlineLevel="0" collapsed="false">
      <c r="D133" s="18"/>
      <c r="E133" s="18"/>
    </row>
    <row r="134" customFormat="false" ht="12.75" hidden="false" customHeight="false" outlineLevel="0" collapsed="false">
      <c r="D134" s="18"/>
      <c r="E134" s="18"/>
    </row>
    <row r="135" customFormat="false" ht="12.75" hidden="false" customHeight="false" outlineLevel="0" collapsed="false">
      <c r="D135" s="18"/>
      <c r="E135" s="18"/>
    </row>
    <row r="136" customFormat="false" ht="12.75" hidden="false" customHeight="false" outlineLevel="0" collapsed="false">
      <c r="D136" s="18"/>
      <c r="E136" s="18"/>
    </row>
    <row r="137" customFormat="false" ht="12.75" hidden="false" customHeight="false" outlineLevel="0" collapsed="false">
      <c r="D137" s="18"/>
      <c r="E137" s="18"/>
    </row>
    <row r="138" customFormat="false" ht="12.75" hidden="false" customHeight="false" outlineLevel="0" collapsed="false">
      <c r="D138" s="18"/>
      <c r="E138" s="18"/>
    </row>
    <row r="139" customFormat="false" ht="12.75" hidden="false" customHeight="false" outlineLevel="0" collapsed="false">
      <c r="D139" s="18"/>
      <c r="E139" s="18"/>
    </row>
    <row r="140" customFormat="false" ht="12.75" hidden="false" customHeight="false" outlineLevel="0" collapsed="false">
      <c r="D140" s="18"/>
      <c r="E140" s="18"/>
    </row>
    <row r="141" customFormat="false" ht="12.75" hidden="false" customHeight="false" outlineLevel="0" collapsed="false">
      <c r="D141" s="18"/>
      <c r="E141" s="18"/>
    </row>
    <row r="142" customFormat="false" ht="12.75" hidden="false" customHeight="false" outlineLevel="0" collapsed="false">
      <c r="D142" s="18"/>
      <c r="E142" s="18"/>
    </row>
    <row r="143" customFormat="false" ht="12.75" hidden="false" customHeight="false" outlineLevel="0" collapsed="false">
      <c r="D143" s="18"/>
      <c r="E143" s="18"/>
    </row>
    <row r="144" customFormat="false" ht="12.75" hidden="false" customHeight="false" outlineLevel="0" collapsed="false">
      <c r="D144" s="18"/>
      <c r="E144" s="18"/>
    </row>
    <row r="145" customFormat="false" ht="12.75" hidden="false" customHeight="false" outlineLevel="0" collapsed="false">
      <c r="D145" s="18"/>
      <c r="E145" s="18"/>
    </row>
    <row r="146" customFormat="false" ht="12.75" hidden="false" customHeight="false" outlineLevel="0" collapsed="false">
      <c r="D146" s="18"/>
      <c r="E146" s="18"/>
    </row>
    <row r="147" customFormat="false" ht="12.75" hidden="false" customHeight="false" outlineLevel="0" collapsed="false">
      <c r="D147" s="18"/>
      <c r="E147" s="18"/>
    </row>
    <row r="148" customFormat="false" ht="12.75" hidden="false" customHeight="false" outlineLevel="0" collapsed="false">
      <c r="D148" s="18"/>
      <c r="E148" s="18"/>
    </row>
    <row r="149" customFormat="false" ht="12.75" hidden="false" customHeight="false" outlineLevel="0" collapsed="false">
      <c r="D149" s="18"/>
      <c r="E149" s="18"/>
    </row>
    <row r="150" customFormat="false" ht="12.75" hidden="false" customHeight="false" outlineLevel="0" collapsed="false">
      <c r="D150" s="18"/>
      <c r="E150" s="18"/>
    </row>
    <row r="151" customFormat="false" ht="12.75" hidden="false" customHeight="false" outlineLevel="0" collapsed="false">
      <c r="D151" s="18"/>
      <c r="E151" s="18"/>
    </row>
    <row r="152" customFormat="false" ht="12.75" hidden="false" customHeight="false" outlineLevel="0" collapsed="false">
      <c r="D152" s="18"/>
      <c r="E152" s="18"/>
    </row>
    <row r="153" customFormat="false" ht="12.75" hidden="false" customHeight="false" outlineLevel="0" collapsed="false">
      <c r="D153" s="18"/>
      <c r="E153" s="18"/>
    </row>
    <row r="154" customFormat="false" ht="12.75" hidden="false" customHeight="false" outlineLevel="0" collapsed="false">
      <c r="D154" s="18"/>
      <c r="E154" s="18"/>
    </row>
    <row r="155" customFormat="false" ht="12.75" hidden="false" customHeight="false" outlineLevel="0" collapsed="false">
      <c r="D155" s="18"/>
      <c r="E155" s="18"/>
    </row>
    <row r="156" customFormat="false" ht="12.75" hidden="false" customHeight="false" outlineLevel="0" collapsed="false">
      <c r="D156" s="18"/>
      <c r="E156" s="18"/>
    </row>
    <row r="157" customFormat="false" ht="12.75" hidden="false" customHeight="false" outlineLevel="0" collapsed="false">
      <c r="D157" s="18"/>
      <c r="E157" s="18"/>
    </row>
    <row r="158" customFormat="false" ht="12.75" hidden="false" customHeight="false" outlineLevel="0" collapsed="false">
      <c r="D158" s="18"/>
      <c r="E158" s="18"/>
    </row>
    <row r="159" customFormat="false" ht="12.75" hidden="false" customHeight="false" outlineLevel="0" collapsed="false">
      <c r="D159" s="18"/>
      <c r="E159" s="18"/>
    </row>
    <row r="160" customFormat="false" ht="12.75" hidden="false" customHeight="false" outlineLevel="0" collapsed="false">
      <c r="D160" s="18"/>
      <c r="E160" s="18"/>
    </row>
    <row r="161" customFormat="false" ht="12.75" hidden="false" customHeight="false" outlineLevel="0" collapsed="false">
      <c r="D161" s="18"/>
      <c r="E161" s="18"/>
    </row>
    <row r="162" customFormat="false" ht="12.75" hidden="false" customHeight="false" outlineLevel="0" collapsed="false">
      <c r="D162" s="18"/>
      <c r="E162" s="18"/>
    </row>
    <row r="163" customFormat="false" ht="12.75" hidden="false" customHeight="false" outlineLevel="0" collapsed="false">
      <c r="D163" s="18"/>
      <c r="E163" s="18"/>
    </row>
    <row r="164" customFormat="false" ht="12.75" hidden="false" customHeight="false" outlineLevel="0" collapsed="false">
      <c r="D164" s="18"/>
      <c r="E164" s="18"/>
    </row>
    <row r="165" customFormat="false" ht="12.75" hidden="false" customHeight="false" outlineLevel="0" collapsed="false">
      <c r="D165" s="18"/>
      <c r="E165" s="18"/>
    </row>
    <row r="166" customFormat="false" ht="12.75" hidden="false" customHeight="false" outlineLevel="0" collapsed="false">
      <c r="D166" s="18"/>
      <c r="E166" s="18"/>
    </row>
    <row r="167" customFormat="false" ht="12.75" hidden="false" customHeight="false" outlineLevel="0" collapsed="false">
      <c r="D167" s="18"/>
      <c r="E167" s="18"/>
    </row>
    <row r="168" customFormat="false" ht="12.75" hidden="false" customHeight="false" outlineLevel="0" collapsed="false">
      <c r="D168" s="18"/>
      <c r="E168" s="18"/>
    </row>
    <row r="169" customFormat="false" ht="12.75" hidden="false" customHeight="false" outlineLevel="0" collapsed="false">
      <c r="D169" s="18"/>
      <c r="E169" s="18"/>
    </row>
    <row r="170" customFormat="false" ht="12.75" hidden="false" customHeight="false" outlineLevel="0" collapsed="false">
      <c r="D170" s="18"/>
      <c r="E170" s="18"/>
    </row>
    <row r="171" customFormat="false" ht="12.75" hidden="false" customHeight="false" outlineLevel="0" collapsed="false">
      <c r="D171" s="18"/>
      <c r="E171" s="18"/>
    </row>
    <row r="172" customFormat="false" ht="12.75" hidden="false" customHeight="false" outlineLevel="0" collapsed="false">
      <c r="D172" s="18"/>
      <c r="E172" s="18"/>
    </row>
    <row r="173" customFormat="false" ht="12.75" hidden="false" customHeight="false" outlineLevel="0" collapsed="false">
      <c r="D173" s="18"/>
      <c r="E173" s="18"/>
    </row>
    <row r="174" customFormat="false" ht="12.75" hidden="false" customHeight="false" outlineLevel="0" collapsed="false">
      <c r="D174" s="18"/>
      <c r="E174" s="18"/>
    </row>
    <row r="175" customFormat="false" ht="12.75" hidden="false" customHeight="false" outlineLevel="0" collapsed="false">
      <c r="D175" s="18"/>
      <c r="E175" s="18"/>
    </row>
    <row r="176" customFormat="false" ht="12.75" hidden="false" customHeight="false" outlineLevel="0" collapsed="false">
      <c r="D176" s="18"/>
      <c r="E176" s="18"/>
    </row>
    <row r="177" customFormat="false" ht="12.75" hidden="false" customHeight="false" outlineLevel="0" collapsed="false">
      <c r="D177" s="18"/>
      <c r="E177" s="18"/>
    </row>
    <row r="178" customFormat="false" ht="12.75" hidden="false" customHeight="false" outlineLevel="0" collapsed="false">
      <c r="D178" s="18"/>
      <c r="E178" s="18"/>
    </row>
    <row r="179" customFormat="false" ht="12.75" hidden="false" customHeight="false" outlineLevel="0" collapsed="false">
      <c r="D179" s="18"/>
      <c r="E179" s="18"/>
    </row>
    <row r="180" customFormat="false" ht="12.75" hidden="false" customHeight="false" outlineLevel="0" collapsed="false">
      <c r="D180" s="18"/>
      <c r="E180" s="18"/>
    </row>
    <row r="181" customFormat="false" ht="12.75" hidden="false" customHeight="false" outlineLevel="0" collapsed="false">
      <c r="D181" s="18"/>
      <c r="E181" s="18"/>
    </row>
    <row r="182" customFormat="false" ht="12.75" hidden="false" customHeight="false" outlineLevel="0" collapsed="false">
      <c r="D182" s="18"/>
      <c r="E182" s="18"/>
    </row>
    <row r="183" customFormat="false" ht="12.75" hidden="false" customHeight="false" outlineLevel="0" collapsed="false">
      <c r="D183" s="18"/>
      <c r="E183" s="18"/>
    </row>
    <row r="184" customFormat="false" ht="12.75" hidden="false" customHeight="false" outlineLevel="0" collapsed="false">
      <c r="D184" s="18"/>
      <c r="E184" s="18"/>
    </row>
    <row r="185" customFormat="false" ht="12.75" hidden="false" customHeight="false" outlineLevel="0" collapsed="false">
      <c r="D185" s="18"/>
      <c r="E185" s="18"/>
    </row>
    <row r="186" customFormat="false" ht="12.75" hidden="false" customHeight="false" outlineLevel="0" collapsed="false">
      <c r="D186" s="18"/>
      <c r="E186" s="18"/>
    </row>
    <row r="187" customFormat="false" ht="12.75" hidden="false" customHeight="false" outlineLevel="0" collapsed="false">
      <c r="D187" s="18"/>
      <c r="E187" s="18"/>
    </row>
    <row r="188" customFormat="false" ht="12.75" hidden="false" customHeight="false" outlineLevel="0" collapsed="false">
      <c r="D188" s="18"/>
      <c r="E188" s="18"/>
    </row>
    <row r="189" customFormat="false" ht="12.75" hidden="false" customHeight="false" outlineLevel="0" collapsed="false">
      <c r="D189" s="18"/>
      <c r="E189" s="18"/>
    </row>
    <row r="190" customFormat="false" ht="12.75" hidden="false" customHeight="false" outlineLevel="0" collapsed="false">
      <c r="D190" s="18"/>
      <c r="E190" s="18"/>
    </row>
    <row r="191" customFormat="false" ht="12.75" hidden="false" customHeight="false" outlineLevel="0" collapsed="false">
      <c r="D191" s="18"/>
      <c r="E191" s="18"/>
    </row>
    <row r="192" customFormat="false" ht="12.75" hidden="false" customHeight="false" outlineLevel="0" collapsed="false">
      <c r="D192" s="18"/>
      <c r="E192" s="18"/>
    </row>
    <row r="193" customFormat="false" ht="12.75" hidden="false" customHeight="false" outlineLevel="0" collapsed="false">
      <c r="D193" s="18"/>
      <c r="E193" s="18"/>
    </row>
    <row r="194" customFormat="false" ht="12.75" hidden="false" customHeight="false" outlineLevel="0" collapsed="false">
      <c r="D194" s="18"/>
      <c r="E194" s="18"/>
    </row>
    <row r="195" customFormat="false" ht="12.75" hidden="false" customHeight="false" outlineLevel="0" collapsed="false">
      <c r="D195" s="18"/>
      <c r="E195" s="18"/>
    </row>
    <row r="196" customFormat="false" ht="12.75" hidden="false" customHeight="false" outlineLevel="0" collapsed="false">
      <c r="D196" s="18"/>
      <c r="E196" s="18"/>
    </row>
    <row r="197" customFormat="false" ht="12.75" hidden="false" customHeight="false" outlineLevel="0" collapsed="false">
      <c r="D197" s="18"/>
      <c r="E197" s="18"/>
    </row>
    <row r="198" customFormat="false" ht="12.75" hidden="false" customHeight="false" outlineLevel="0" collapsed="false">
      <c r="D198" s="18"/>
      <c r="E198" s="18"/>
    </row>
    <row r="199" customFormat="false" ht="12.75" hidden="false" customHeight="false" outlineLevel="0" collapsed="false">
      <c r="D199" s="18"/>
      <c r="E199" s="18"/>
    </row>
    <row r="200" customFormat="false" ht="12.75" hidden="false" customHeight="false" outlineLevel="0" collapsed="false">
      <c r="D200" s="18"/>
      <c r="E200" s="18"/>
    </row>
    <row r="201" customFormat="false" ht="12.75" hidden="false" customHeight="false" outlineLevel="0" collapsed="false">
      <c r="D201" s="18"/>
      <c r="E201" s="18"/>
    </row>
    <row r="202" customFormat="false" ht="12.75" hidden="false" customHeight="false" outlineLevel="0" collapsed="false">
      <c r="D202" s="18"/>
      <c r="E202" s="18"/>
    </row>
    <row r="203" customFormat="false" ht="12.75" hidden="false" customHeight="false" outlineLevel="0" collapsed="false">
      <c r="D203" s="18"/>
      <c r="E203" s="18"/>
    </row>
    <row r="204" customFormat="false" ht="12.75" hidden="false" customHeight="false" outlineLevel="0" collapsed="false">
      <c r="D204" s="18"/>
      <c r="E204" s="18"/>
    </row>
    <row r="205" customFormat="false" ht="12.75" hidden="false" customHeight="false" outlineLevel="0" collapsed="false">
      <c r="D205" s="18"/>
      <c r="E205" s="18"/>
    </row>
    <row r="206" customFormat="false" ht="12.75" hidden="false" customHeight="false" outlineLevel="0" collapsed="false">
      <c r="D206" s="18"/>
      <c r="E206" s="18"/>
    </row>
    <row r="207" customFormat="false" ht="12.75" hidden="false" customHeight="false" outlineLevel="0" collapsed="false">
      <c r="D207" s="18"/>
      <c r="E207" s="18"/>
    </row>
    <row r="208" customFormat="false" ht="12.75" hidden="false" customHeight="false" outlineLevel="0" collapsed="false">
      <c r="D208" s="18"/>
      <c r="E208" s="18"/>
    </row>
    <row r="209" customFormat="false" ht="12.75" hidden="false" customHeight="false" outlineLevel="0" collapsed="false">
      <c r="D209" s="18"/>
      <c r="E209" s="18"/>
    </row>
    <row r="210" customFormat="false" ht="12.75" hidden="false" customHeight="false" outlineLevel="0" collapsed="false">
      <c r="D210" s="18"/>
      <c r="E210" s="18"/>
    </row>
    <row r="211" customFormat="false" ht="12.75" hidden="false" customHeight="false" outlineLevel="0" collapsed="false">
      <c r="D211" s="18"/>
      <c r="E211" s="18"/>
    </row>
    <row r="212" customFormat="false" ht="12.75" hidden="false" customHeight="false" outlineLevel="0" collapsed="false">
      <c r="D212" s="18"/>
      <c r="E212" s="18"/>
    </row>
    <row r="213" customFormat="false" ht="12.75" hidden="false" customHeight="false" outlineLevel="0" collapsed="false">
      <c r="D213" s="18"/>
      <c r="E213" s="18"/>
    </row>
    <row r="214" customFormat="false" ht="12.75" hidden="false" customHeight="false" outlineLevel="0" collapsed="false">
      <c r="D214" s="18"/>
      <c r="E214" s="18"/>
    </row>
    <row r="215" customFormat="false" ht="12.75" hidden="false" customHeight="false" outlineLevel="0" collapsed="false">
      <c r="D215" s="18"/>
      <c r="E215" s="18"/>
    </row>
    <row r="216" customFormat="false" ht="12.75" hidden="false" customHeight="false" outlineLevel="0" collapsed="false">
      <c r="D216" s="18"/>
      <c r="E216" s="18"/>
    </row>
    <row r="217" customFormat="false" ht="12.75" hidden="false" customHeight="false" outlineLevel="0" collapsed="false">
      <c r="D217" s="18"/>
      <c r="E217" s="18"/>
    </row>
    <row r="218" customFormat="false" ht="12.75" hidden="false" customHeight="false" outlineLevel="0" collapsed="false">
      <c r="D218" s="18"/>
      <c r="E218" s="18"/>
    </row>
    <row r="219" customFormat="false" ht="12.75" hidden="false" customHeight="false" outlineLevel="0" collapsed="false">
      <c r="D219" s="18"/>
      <c r="E219" s="18"/>
    </row>
    <row r="220" customFormat="false" ht="12.75" hidden="false" customHeight="false" outlineLevel="0" collapsed="false">
      <c r="D220" s="18"/>
      <c r="E220" s="18"/>
    </row>
    <row r="221" customFormat="false" ht="12.75" hidden="false" customHeight="false" outlineLevel="0" collapsed="false">
      <c r="D221" s="18"/>
      <c r="E221" s="18"/>
    </row>
    <row r="222" customFormat="false" ht="12.75" hidden="false" customHeight="false" outlineLevel="0" collapsed="false">
      <c r="D222" s="18"/>
      <c r="E222" s="18"/>
    </row>
    <row r="223" customFormat="false" ht="12.75" hidden="false" customHeight="false" outlineLevel="0" collapsed="false">
      <c r="D223" s="18"/>
      <c r="E223" s="18"/>
    </row>
    <row r="224" customFormat="false" ht="12.75" hidden="false" customHeight="false" outlineLevel="0" collapsed="false">
      <c r="D224" s="18"/>
      <c r="E224" s="18"/>
    </row>
    <row r="225" customFormat="false" ht="12.75" hidden="false" customHeight="false" outlineLevel="0" collapsed="false">
      <c r="D225" s="18"/>
      <c r="E225" s="18"/>
    </row>
    <row r="226" customFormat="false" ht="12.75" hidden="false" customHeight="false" outlineLevel="0" collapsed="false">
      <c r="D226" s="18"/>
      <c r="E226" s="18"/>
    </row>
    <row r="227" customFormat="false" ht="12.75" hidden="false" customHeight="false" outlineLevel="0" collapsed="false">
      <c r="D227" s="18"/>
      <c r="E227" s="18"/>
    </row>
    <row r="228" customFormat="false" ht="12.75" hidden="false" customHeight="false" outlineLevel="0" collapsed="false">
      <c r="D228" s="18"/>
      <c r="E228" s="18"/>
    </row>
    <row r="229" customFormat="false" ht="12.75" hidden="false" customHeight="false" outlineLevel="0" collapsed="false">
      <c r="D229" s="18"/>
      <c r="E229" s="18"/>
    </row>
    <row r="230" customFormat="false" ht="12.75" hidden="false" customHeight="false" outlineLevel="0" collapsed="false">
      <c r="D230" s="18"/>
      <c r="E230" s="18"/>
    </row>
    <row r="231" customFormat="false" ht="12.75" hidden="false" customHeight="false" outlineLevel="0" collapsed="false">
      <c r="D231" s="18"/>
      <c r="E231" s="18"/>
    </row>
    <row r="232" customFormat="false" ht="12.75" hidden="false" customHeight="false" outlineLevel="0" collapsed="false">
      <c r="D232" s="18"/>
      <c r="E232" s="18"/>
    </row>
    <row r="233" customFormat="false" ht="12.75" hidden="false" customHeight="false" outlineLevel="0" collapsed="false">
      <c r="D233" s="18"/>
      <c r="E233" s="18"/>
    </row>
    <row r="234" customFormat="false" ht="12.75" hidden="false" customHeight="false" outlineLevel="0" collapsed="false">
      <c r="D234" s="18"/>
      <c r="E234" s="18"/>
    </row>
    <row r="235" customFormat="false" ht="12.75" hidden="false" customHeight="false" outlineLevel="0" collapsed="false">
      <c r="D235" s="18"/>
      <c r="E235" s="18"/>
    </row>
    <row r="236" customFormat="false" ht="12.75" hidden="false" customHeight="false" outlineLevel="0" collapsed="false">
      <c r="D236" s="18"/>
      <c r="E236" s="18"/>
    </row>
    <row r="237" customFormat="false" ht="12.75" hidden="false" customHeight="false" outlineLevel="0" collapsed="false">
      <c r="D237" s="18"/>
      <c r="E237" s="18"/>
    </row>
    <row r="238" customFormat="false" ht="12.75" hidden="false" customHeight="false" outlineLevel="0" collapsed="false">
      <c r="D238" s="18"/>
      <c r="E238" s="18"/>
    </row>
    <row r="239" customFormat="false" ht="12.75" hidden="false" customHeight="false" outlineLevel="0" collapsed="false">
      <c r="D239" s="18"/>
      <c r="E239" s="18"/>
    </row>
    <row r="240" customFormat="false" ht="12.75" hidden="false" customHeight="false" outlineLevel="0" collapsed="false">
      <c r="D240" s="18"/>
      <c r="E240" s="18"/>
    </row>
    <row r="241" customFormat="false" ht="12.75" hidden="false" customHeight="false" outlineLevel="0" collapsed="false">
      <c r="D241" s="18"/>
      <c r="E241" s="18"/>
    </row>
    <row r="242" customFormat="false" ht="12.75" hidden="false" customHeight="false" outlineLevel="0" collapsed="false">
      <c r="D242" s="18"/>
      <c r="E242" s="18"/>
    </row>
    <row r="243" customFormat="false" ht="12.75" hidden="false" customHeight="false" outlineLevel="0" collapsed="false">
      <c r="D243" s="18"/>
      <c r="E243" s="18"/>
    </row>
    <row r="244" customFormat="false" ht="12.75" hidden="false" customHeight="false" outlineLevel="0" collapsed="false">
      <c r="D244" s="18"/>
      <c r="E244" s="18"/>
    </row>
    <row r="245" customFormat="false" ht="12.75" hidden="false" customHeight="false" outlineLevel="0" collapsed="false">
      <c r="D245" s="18"/>
      <c r="E245" s="18"/>
    </row>
    <row r="246" customFormat="false" ht="12.75" hidden="false" customHeight="false" outlineLevel="0" collapsed="false">
      <c r="D246" s="18"/>
      <c r="E246" s="18"/>
    </row>
    <row r="247" customFormat="false" ht="12.75" hidden="false" customHeight="false" outlineLevel="0" collapsed="false">
      <c r="D247" s="18"/>
      <c r="E247" s="18"/>
    </row>
    <row r="248" customFormat="false" ht="12.75" hidden="false" customHeight="false" outlineLevel="0" collapsed="false">
      <c r="D248" s="18"/>
      <c r="E248" s="18"/>
    </row>
    <row r="249" customFormat="false" ht="12.75" hidden="false" customHeight="false" outlineLevel="0" collapsed="false">
      <c r="D249" s="18"/>
      <c r="E249" s="18"/>
    </row>
    <row r="250" customFormat="false" ht="12.75" hidden="false" customHeight="false" outlineLevel="0" collapsed="false">
      <c r="D250" s="18"/>
      <c r="E250" s="18"/>
    </row>
    <row r="251" customFormat="false" ht="12.75" hidden="false" customHeight="false" outlineLevel="0" collapsed="false">
      <c r="D251" s="18"/>
      <c r="E251" s="18"/>
    </row>
    <row r="252" customFormat="false" ht="12.75" hidden="false" customHeight="false" outlineLevel="0" collapsed="false">
      <c r="D252" s="18"/>
      <c r="E252" s="18"/>
    </row>
    <row r="253" customFormat="false" ht="12.75" hidden="false" customHeight="false" outlineLevel="0" collapsed="false">
      <c r="D253" s="18"/>
      <c r="E253" s="18"/>
    </row>
    <row r="254" customFormat="false" ht="12.75" hidden="false" customHeight="false" outlineLevel="0" collapsed="false">
      <c r="D254" s="18"/>
      <c r="E254" s="18"/>
    </row>
    <row r="255" customFormat="false" ht="12.75" hidden="false" customHeight="false" outlineLevel="0" collapsed="false">
      <c r="D255" s="18"/>
      <c r="E255" s="18"/>
    </row>
    <row r="256" customFormat="false" ht="12.75" hidden="false" customHeight="false" outlineLevel="0" collapsed="false">
      <c r="D256" s="18"/>
      <c r="E256" s="18"/>
    </row>
    <row r="257" customFormat="false" ht="12.75" hidden="false" customHeight="false" outlineLevel="0" collapsed="false">
      <c r="D257" s="18"/>
      <c r="E257" s="18"/>
    </row>
    <row r="258" customFormat="false" ht="12.75" hidden="false" customHeight="false" outlineLevel="0" collapsed="false">
      <c r="D258" s="18"/>
      <c r="E258" s="18"/>
    </row>
    <row r="259" customFormat="false" ht="12.75" hidden="false" customHeight="false" outlineLevel="0" collapsed="false">
      <c r="D259" s="18"/>
      <c r="E259" s="18"/>
    </row>
    <row r="260" customFormat="false" ht="12.75" hidden="false" customHeight="false" outlineLevel="0" collapsed="false">
      <c r="D260" s="18"/>
      <c r="E260" s="18"/>
    </row>
    <row r="261" customFormat="false" ht="12.75" hidden="false" customHeight="false" outlineLevel="0" collapsed="false">
      <c r="D261" s="18"/>
      <c r="E261" s="18"/>
    </row>
    <row r="262" customFormat="false" ht="12.75" hidden="false" customHeight="false" outlineLevel="0" collapsed="false">
      <c r="D262" s="18"/>
      <c r="E262" s="18"/>
    </row>
    <row r="263" customFormat="false" ht="12.75" hidden="false" customHeight="false" outlineLevel="0" collapsed="false">
      <c r="D263" s="18"/>
      <c r="E263" s="18"/>
    </row>
    <row r="264" customFormat="false" ht="12.75" hidden="false" customHeight="false" outlineLevel="0" collapsed="false">
      <c r="D264" s="18"/>
      <c r="E264" s="18"/>
    </row>
    <row r="265" customFormat="false" ht="12.75" hidden="false" customHeight="false" outlineLevel="0" collapsed="false">
      <c r="D265" s="18"/>
      <c r="E265" s="18"/>
    </row>
    <row r="266" customFormat="false" ht="12.75" hidden="false" customHeight="false" outlineLevel="0" collapsed="false">
      <c r="D266" s="18"/>
      <c r="E266" s="18"/>
    </row>
    <row r="267" customFormat="false" ht="12.75" hidden="false" customHeight="false" outlineLevel="0" collapsed="false">
      <c r="D267" s="18"/>
      <c r="E267" s="18"/>
    </row>
    <row r="268" customFormat="false" ht="12.75" hidden="false" customHeight="false" outlineLevel="0" collapsed="false">
      <c r="D268" s="18"/>
      <c r="E268" s="18"/>
    </row>
    <row r="269" customFormat="false" ht="12.75" hidden="false" customHeight="false" outlineLevel="0" collapsed="false">
      <c r="D269" s="18"/>
      <c r="E269" s="18"/>
    </row>
    <row r="270" customFormat="false" ht="12.75" hidden="false" customHeight="false" outlineLevel="0" collapsed="false">
      <c r="D270" s="18"/>
      <c r="E270" s="18"/>
    </row>
    <row r="271" customFormat="false" ht="12.75" hidden="false" customHeight="false" outlineLevel="0" collapsed="false">
      <c r="D271" s="18"/>
      <c r="E271" s="18"/>
    </row>
    <row r="272" customFormat="false" ht="12.75" hidden="false" customHeight="false" outlineLevel="0" collapsed="false">
      <c r="D272" s="18"/>
      <c r="E272" s="18"/>
    </row>
    <row r="273" customFormat="false" ht="12.75" hidden="false" customHeight="false" outlineLevel="0" collapsed="false">
      <c r="D273" s="18"/>
      <c r="E273" s="18"/>
    </row>
    <row r="274" customFormat="false" ht="12.75" hidden="false" customHeight="false" outlineLevel="0" collapsed="false">
      <c r="D274" s="18"/>
      <c r="E274" s="18"/>
    </row>
    <row r="275" customFormat="false" ht="12.75" hidden="false" customHeight="false" outlineLevel="0" collapsed="false">
      <c r="D275" s="18"/>
      <c r="E275" s="18"/>
    </row>
    <row r="276" customFormat="false" ht="12.75" hidden="false" customHeight="false" outlineLevel="0" collapsed="false">
      <c r="D276" s="18"/>
      <c r="E276" s="18"/>
    </row>
    <row r="277" customFormat="false" ht="12.75" hidden="false" customHeight="false" outlineLevel="0" collapsed="false">
      <c r="D277" s="18"/>
      <c r="E277" s="18"/>
    </row>
    <row r="278" customFormat="false" ht="12.75" hidden="false" customHeight="false" outlineLevel="0" collapsed="false">
      <c r="D278" s="18"/>
      <c r="E278" s="18"/>
    </row>
    <row r="279" customFormat="false" ht="12.75" hidden="false" customHeight="false" outlineLevel="0" collapsed="false">
      <c r="D279" s="18"/>
      <c r="E279" s="18"/>
    </row>
    <row r="280" customFormat="false" ht="12.75" hidden="false" customHeight="false" outlineLevel="0" collapsed="false">
      <c r="D280" s="18"/>
      <c r="E280" s="18"/>
    </row>
    <row r="281" customFormat="false" ht="12.75" hidden="false" customHeight="false" outlineLevel="0" collapsed="false">
      <c r="D281" s="18"/>
      <c r="E281" s="18"/>
    </row>
    <row r="282" customFormat="false" ht="12.75" hidden="false" customHeight="false" outlineLevel="0" collapsed="false">
      <c r="D282" s="18"/>
      <c r="E282" s="18"/>
    </row>
    <row r="283" customFormat="false" ht="12.75" hidden="false" customHeight="false" outlineLevel="0" collapsed="false">
      <c r="D283" s="18"/>
      <c r="E283" s="18"/>
    </row>
    <row r="284" customFormat="false" ht="12.75" hidden="false" customHeight="false" outlineLevel="0" collapsed="false">
      <c r="D284" s="18"/>
      <c r="E284" s="18"/>
    </row>
    <row r="285" customFormat="false" ht="12.75" hidden="false" customHeight="false" outlineLevel="0" collapsed="false">
      <c r="D285" s="18"/>
      <c r="E285" s="18"/>
    </row>
    <row r="286" customFormat="false" ht="12.75" hidden="false" customHeight="false" outlineLevel="0" collapsed="false">
      <c r="D286" s="18"/>
      <c r="E286" s="18"/>
    </row>
    <row r="287" customFormat="false" ht="12.75" hidden="false" customHeight="false" outlineLevel="0" collapsed="false">
      <c r="D287" s="18"/>
      <c r="E287" s="18"/>
    </row>
    <row r="288" customFormat="false" ht="12.75" hidden="false" customHeight="false" outlineLevel="0" collapsed="false">
      <c r="D288" s="18"/>
      <c r="E288" s="18"/>
    </row>
    <row r="289" customFormat="false" ht="12.75" hidden="false" customHeight="false" outlineLevel="0" collapsed="false">
      <c r="D289" s="18"/>
      <c r="E289" s="18"/>
    </row>
    <row r="290" customFormat="false" ht="12.75" hidden="false" customHeight="false" outlineLevel="0" collapsed="false">
      <c r="D290" s="18"/>
      <c r="E290" s="18"/>
    </row>
    <row r="291" customFormat="false" ht="12.75" hidden="false" customHeight="false" outlineLevel="0" collapsed="false">
      <c r="D291" s="18"/>
      <c r="E291" s="18"/>
    </row>
    <row r="292" customFormat="false" ht="12.75" hidden="false" customHeight="false" outlineLevel="0" collapsed="false">
      <c r="D292" s="18"/>
      <c r="E292" s="18"/>
    </row>
    <row r="293" customFormat="false" ht="12.75" hidden="false" customHeight="false" outlineLevel="0" collapsed="false">
      <c r="D293" s="18"/>
      <c r="E293" s="18"/>
    </row>
    <row r="294" customFormat="false" ht="12.75" hidden="false" customHeight="false" outlineLevel="0" collapsed="false">
      <c r="D294" s="18"/>
      <c r="E294" s="18"/>
    </row>
    <row r="295" customFormat="false" ht="12.75" hidden="false" customHeight="false" outlineLevel="0" collapsed="false">
      <c r="D295" s="18"/>
      <c r="E295" s="18"/>
    </row>
    <row r="296" customFormat="false" ht="12.75" hidden="false" customHeight="false" outlineLevel="0" collapsed="false">
      <c r="D296" s="18"/>
      <c r="E296" s="18"/>
    </row>
    <row r="297" customFormat="false" ht="12.75" hidden="false" customHeight="false" outlineLevel="0" collapsed="false">
      <c r="D297" s="18"/>
      <c r="E297" s="18"/>
    </row>
    <row r="298" customFormat="false" ht="12.75" hidden="false" customHeight="false" outlineLevel="0" collapsed="false">
      <c r="D298" s="18"/>
      <c r="E298" s="18"/>
    </row>
    <row r="299" customFormat="false" ht="12.75" hidden="false" customHeight="false" outlineLevel="0" collapsed="false">
      <c r="D299" s="18"/>
      <c r="E299" s="18"/>
    </row>
    <row r="300" customFormat="false" ht="12.75" hidden="false" customHeight="false" outlineLevel="0" collapsed="false">
      <c r="D300" s="18"/>
      <c r="E300" s="18"/>
    </row>
    <row r="301" customFormat="false" ht="12.75" hidden="false" customHeight="false" outlineLevel="0" collapsed="false">
      <c r="D301" s="18"/>
      <c r="E301" s="18"/>
    </row>
    <row r="302" customFormat="false" ht="12.75" hidden="false" customHeight="false" outlineLevel="0" collapsed="false">
      <c r="D302" s="18"/>
      <c r="E302" s="18"/>
    </row>
    <row r="303" customFormat="false" ht="12.75" hidden="false" customHeight="false" outlineLevel="0" collapsed="false">
      <c r="D303" s="18"/>
      <c r="E303" s="18"/>
    </row>
    <row r="304" customFormat="false" ht="12.75" hidden="false" customHeight="false" outlineLevel="0" collapsed="false">
      <c r="D304" s="18"/>
      <c r="E304" s="18"/>
    </row>
    <row r="305" customFormat="false" ht="12.75" hidden="false" customHeight="false" outlineLevel="0" collapsed="false">
      <c r="D305" s="18"/>
      <c r="E305" s="18"/>
    </row>
    <row r="306" customFormat="false" ht="12.75" hidden="false" customHeight="false" outlineLevel="0" collapsed="false">
      <c r="D306" s="18"/>
      <c r="E306" s="18"/>
    </row>
    <row r="307" customFormat="false" ht="12.75" hidden="false" customHeight="false" outlineLevel="0" collapsed="false">
      <c r="D307" s="18"/>
      <c r="E307" s="18"/>
    </row>
    <row r="308" customFormat="false" ht="12.75" hidden="false" customHeight="false" outlineLevel="0" collapsed="false">
      <c r="D308" s="18"/>
      <c r="E308" s="18"/>
    </row>
    <row r="309" customFormat="false" ht="12.75" hidden="false" customHeight="false" outlineLevel="0" collapsed="false">
      <c r="D309" s="18"/>
      <c r="E309" s="18"/>
    </row>
    <row r="310" customFormat="false" ht="12.75" hidden="false" customHeight="false" outlineLevel="0" collapsed="false">
      <c r="D310" s="18"/>
      <c r="E310" s="18"/>
    </row>
    <row r="311" customFormat="false" ht="12.75" hidden="false" customHeight="false" outlineLevel="0" collapsed="false">
      <c r="D311" s="18"/>
      <c r="E311" s="18"/>
    </row>
    <row r="312" customFormat="false" ht="12.75" hidden="false" customHeight="false" outlineLevel="0" collapsed="false">
      <c r="D312" s="18"/>
      <c r="E312" s="18"/>
    </row>
    <row r="313" customFormat="false" ht="12.75" hidden="false" customHeight="false" outlineLevel="0" collapsed="false">
      <c r="D313" s="18"/>
      <c r="E313" s="18"/>
    </row>
    <row r="314" customFormat="false" ht="12.75" hidden="false" customHeight="false" outlineLevel="0" collapsed="false">
      <c r="D314" s="18"/>
      <c r="E314" s="18"/>
    </row>
    <row r="315" customFormat="false" ht="12.75" hidden="false" customHeight="false" outlineLevel="0" collapsed="false">
      <c r="D315" s="18"/>
      <c r="E315" s="18"/>
    </row>
    <row r="316" customFormat="false" ht="12.75" hidden="false" customHeight="false" outlineLevel="0" collapsed="false">
      <c r="D316" s="18"/>
      <c r="E316" s="18"/>
    </row>
    <row r="317" customFormat="false" ht="12.75" hidden="false" customHeight="false" outlineLevel="0" collapsed="false">
      <c r="D317" s="18"/>
      <c r="E317" s="18"/>
    </row>
    <row r="318" customFormat="false" ht="12.75" hidden="false" customHeight="false" outlineLevel="0" collapsed="false">
      <c r="D318" s="18"/>
      <c r="E318" s="18"/>
    </row>
    <row r="319" customFormat="false" ht="12.75" hidden="false" customHeight="false" outlineLevel="0" collapsed="false">
      <c r="D319" s="18"/>
      <c r="E319" s="18"/>
    </row>
    <row r="320" customFormat="false" ht="12.75" hidden="false" customHeight="false" outlineLevel="0" collapsed="false">
      <c r="D320" s="18"/>
      <c r="E320" s="18"/>
    </row>
    <row r="321" customFormat="false" ht="12.75" hidden="false" customHeight="false" outlineLevel="0" collapsed="false">
      <c r="D321" s="18"/>
      <c r="E321" s="18"/>
    </row>
    <row r="322" customFormat="false" ht="12.75" hidden="false" customHeight="false" outlineLevel="0" collapsed="false">
      <c r="D322" s="18"/>
      <c r="E322" s="18"/>
    </row>
    <row r="323" customFormat="false" ht="12.75" hidden="false" customHeight="false" outlineLevel="0" collapsed="false">
      <c r="D323" s="18"/>
      <c r="E323" s="18"/>
    </row>
    <row r="324" customFormat="false" ht="12.75" hidden="false" customHeight="false" outlineLevel="0" collapsed="false">
      <c r="D324" s="18"/>
      <c r="E324" s="18"/>
    </row>
    <row r="325" customFormat="false" ht="12.75" hidden="false" customHeight="false" outlineLevel="0" collapsed="false">
      <c r="D325" s="18"/>
      <c r="E325" s="18"/>
    </row>
    <row r="326" customFormat="false" ht="12.75" hidden="false" customHeight="false" outlineLevel="0" collapsed="false">
      <c r="D326" s="18"/>
      <c r="E326" s="18"/>
    </row>
    <row r="327" customFormat="false" ht="12.75" hidden="false" customHeight="false" outlineLevel="0" collapsed="false">
      <c r="D327" s="18"/>
      <c r="E327" s="18"/>
    </row>
    <row r="328" customFormat="false" ht="12.75" hidden="false" customHeight="false" outlineLevel="0" collapsed="false">
      <c r="D328" s="18"/>
      <c r="E328" s="18"/>
    </row>
    <row r="329" customFormat="false" ht="12.75" hidden="false" customHeight="false" outlineLevel="0" collapsed="false">
      <c r="D329" s="18"/>
      <c r="E329" s="18"/>
    </row>
    <row r="330" customFormat="false" ht="12.75" hidden="false" customHeight="false" outlineLevel="0" collapsed="false">
      <c r="D330" s="18"/>
      <c r="E330" s="18"/>
    </row>
    <row r="331" customFormat="false" ht="12.75" hidden="false" customHeight="false" outlineLevel="0" collapsed="false">
      <c r="D331" s="18"/>
      <c r="E331" s="18"/>
    </row>
    <row r="332" customFormat="false" ht="12.75" hidden="false" customHeight="false" outlineLevel="0" collapsed="false">
      <c r="D332" s="18"/>
      <c r="E332" s="18"/>
    </row>
    <row r="333" customFormat="false" ht="12.75" hidden="false" customHeight="false" outlineLevel="0" collapsed="false">
      <c r="D333" s="18"/>
      <c r="E333" s="18"/>
    </row>
    <row r="334" customFormat="false" ht="12.75" hidden="false" customHeight="false" outlineLevel="0" collapsed="false">
      <c r="D334" s="18"/>
      <c r="E334" s="18"/>
    </row>
    <row r="335" customFormat="false" ht="12.75" hidden="false" customHeight="false" outlineLevel="0" collapsed="false">
      <c r="D335" s="18"/>
      <c r="E335" s="18"/>
    </row>
    <row r="336" customFormat="false" ht="12.75" hidden="false" customHeight="false" outlineLevel="0" collapsed="false">
      <c r="D336" s="18"/>
      <c r="E336" s="18"/>
    </row>
    <row r="337" customFormat="false" ht="12.75" hidden="false" customHeight="false" outlineLevel="0" collapsed="false">
      <c r="D337" s="18"/>
      <c r="E337" s="18"/>
    </row>
    <row r="338" customFormat="false" ht="12.75" hidden="false" customHeight="false" outlineLevel="0" collapsed="false">
      <c r="D338" s="18"/>
      <c r="E338" s="18"/>
    </row>
    <row r="339" customFormat="false" ht="12.75" hidden="false" customHeight="false" outlineLevel="0" collapsed="false">
      <c r="D339" s="18"/>
      <c r="E339" s="18"/>
    </row>
    <row r="340" customFormat="false" ht="12.75" hidden="false" customHeight="false" outlineLevel="0" collapsed="false">
      <c r="D340" s="18"/>
      <c r="E340" s="18"/>
    </row>
    <row r="341" customFormat="false" ht="12.75" hidden="false" customHeight="false" outlineLevel="0" collapsed="false">
      <c r="D341" s="18"/>
      <c r="E341" s="18"/>
    </row>
    <row r="342" customFormat="false" ht="12.75" hidden="false" customHeight="false" outlineLevel="0" collapsed="false">
      <c r="D342" s="18"/>
      <c r="E342" s="18"/>
    </row>
    <row r="343" customFormat="false" ht="12.75" hidden="false" customHeight="false" outlineLevel="0" collapsed="false">
      <c r="D343" s="18"/>
      <c r="E343" s="18"/>
    </row>
    <row r="344" customFormat="false" ht="12.75" hidden="false" customHeight="false" outlineLevel="0" collapsed="false">
      <c r="D344" s="18"/>
      <c r="E344" s="18"/>
    </row>
    <row r="345" customFormat="false" ht="12.75" hidden="false" customHeight="false" outlineLevel="0" collapsed="false">
      <c r="D345" s="18"/>
      <c r="E345" s="18"/>
    </row>
    <row r="346" customFormat="false" ht="12.75" hidden="false" customHeight="false" outlineLevel="0" collapsed="false">
      <c r="D346" s="18"/>
      <c r="E346" s="18"/>
    </row>
    <row r="347" customFormat="false" ht="12.75" hidden="false" customHeight="false" outlineLevel="0" collapsed="false">
      <c r="D347" s="18"/>
      <c r="E347" s="18"/>
    </row>
    <row r="348" customFormat="false" ht="12.75" hidden="false" customHeight="false" outlineLevel="0" collapsed="false">
      <c r="D348" s="18"/>
      <c r="E348" s="18"/>
    </row>
    <row r="349" customFormat="false" ht="12.75" hidden="false" customHeight="false" outlineLevel="0" collapsed="false">
      <c r="D349" s="18"/>
      <c r="E349" s="18"/>
    </row>
    <row r="350" customFormat="false" ht="12.75" hidden="false" customHeight="false" outlineLevel="0" collapsed="false">
      <c r="D350" s="18"/>
      <c r="E350" s="18"/>
    </row>
    <row r="351" customFormat="false" ht="12.75" hidden="false" customHeight="false" outlineLevel="0" collapsed="false">
      <c r="D351" s="18"/>
      <c r="E351" s="18"/>
    </row>
    <row r="352" customFormat="false" ht="12.75" hidden="false" customHeight="false" outlineLevel="0" collapsed="false">
      <c r="D352" s="18"/>
      <c r="E352" s="18"/>
    </row>
    <row r="353" customFormat="false" ht="12.75" hidden="false" customHeight="false" outlineLevel="0" collapsed="false">
      <c r="D353" s="18"/>
      <c r="E353" s="18"/>
    </row>
    <row r="354" customFormat="false" ht="12.75" hidden="false" customHeight="false" outlineLevel="0" collapsed="false">
      <c r="D354" s="18"/>
      <c r="E354" s="18"/>
    </row>
    <row r="355" customFormat="false" ht="12.75" hidden="false" customHeight="false" outlineLevel="0" collapsed="false">
      <c r="D355" s="18"/>
      <c r="E355" s="18"/>
    </row>
    <row r="356" customFormat="false" ht="12.75" hidden="false" customHeight="false" outlineLevel="0" collapsed="false">
      <c r="D356" s="18"/>
      <c r="E356" s="18"/>
    </row>
    <row r="357" customFormat="false" ht="12.75" hidden="false" customHeight="false" outlineLevel="0" collapsed="false">
      <c r="D357" s="18"/>
      <c r="E357" s="18"/>
    </row>
    <row r="358" customFormat="false" ht="12.75" hidden="false" customHeight="false" outlineLevel="0" collapsed="false">
      <c r="D358" s="18"/>
      <c r="E358" s="18"/>
    </row>
    <row r="359" customFormat="false" ht="12.75" hidden="false" customHeight="false" outlineLevel="0" collapsed="false">
      <c r="D359" s="18"/>
      <c r="E359" s="18"/>
    </row>
    <row r="360" customFormat="false" ht="12.75" hidden="false" customHeight="false" outlineLevel="0" collapsed="false">
      <c r="D360" s="18"/>
      <c r="E360" s="18"/>
    </row>
    <row r="361" customFormat="false" ht="12.75" hidden="false" customHeight="false" outlineLevel="0" collapsed="false">
      <c r="D361" s="18"/>
      <c r="E361" s="18"/>
    </row>
    <row r="362" customFormat="false" ht="12.75" hidden="false" customHeight="false" outlineLevel="0" collapsed="false">
      <c r="D362" s="18"/>
      <c r="E362" s="18"/>
    </row>
    <row r="363" customFormat="false" ht="12.75" hidden="false" customHeight="false" outlineLevel="0" collapsed="false">
      <c r="D363" s="18"/>
      <c r="E363" s="18"/>
    </row>
    <row r="364" customFormat="false" ht="12.75" hidden="false" customHeight="false" outlineLevel="0" collapsed="false">
      <c r="D364" s="18"/>
      <c r="E364" s="18"/>
    </row>
    <row r="365" customFormat="false" ht="12.75" hidden="false" customHeight="false" outlineLevel="0" collapsed="false">
      <c r="D365" s="18"/>
      <c r="E365" s="18"/>
    </row>
    <row r="366" customFormat="false" ht="12.75" hidden="false" customHeight="false" outlineLevel="0" collapsed="false">
      <c r="D366" s="18"/>
      <c r="E366" s="18"/>
    </row>
    <row r="367" customFormat="false" ht="12.75" hidden="false" customHeight="false" outlineLevel="0" collapsed="false">
      <c r="D367" s="18"/>
      <c r="E367" s="18"/>
    </row>
    <row r="368" customFormat="false" ht="12.75" hidden="false" customHeight="false" outlineLevel="0" collapsed="false">
      <c r="D368" s="18"/>
      <c r="E368" s="18"/>
    </row>
    <row r="369" customFormat="false" ht="12.75" hidden="false" customHeight="false" outlineLevel="0" collapsed="false">
      <c r="D369" s="18"/>
      <c r="E369" s="18"/>
    </row>
    <row r="370" customFormat="false" ht="12.75" hidden="false" customHeight="false" outlineLevel="0" collapsed="false">
      <c r="D370" s="18"/>
      <c r="E370" s="18"/>
    </row>
    <row r="371" customFormat="false" ht="12.75" hidden="false" customHeight="false" outlineLevel="0" collapsed="false">
      <c r="D371" s="18"/>
      <c r="E371" s="18"/>
    </row>
    <row r="372" customFormat="false" ht="12.75" hidden="false" customHeight="false" outlineLevel="0" collapsed="false">
      <c r="D372" s="18"/>
      <c r="E372" s="18"/>
    </row>
    <row r="373" customFormat="false" ht="12.75" hidden="false" customHeight="false" outlineLevel="0" collapsed="false">
      <c r="D373" s="18"/>
      <c r="E373" s="18"/>
    </row>
    <row r="374" customFormat="false" ht="12.75" hidden="false" customHeight="false" outlineLevel="0" collapsed="false">
      <c r="D374" s="18"/>
      <c r="E374" s="18"/>
    </row>
    <row r="375" customFormat="false" ht="12.75" hidden="false" customHeight="false" outlineLevel="0" collapsed="false">
      <c r="D375" s="18"/>
      <c r="E375" s="18"/>
    </row>
    <row r="376" customFormat="false" ht="12.75" hidden="false" customHeight="false" outlineLevel="0" collapsed="false">
      <c r="D376" s="18"/>
      <c r="E376" s="18"/>
    </row>
    <row r="377" customFormat="false" ht="12.75" hidden="false" customHeight="false" outlineLevel="0" collapsed="false">
      <c r="D377" s="18"/>
      <c r="E377" s="18"/>
    </row>
    <row r="378" customFormat="false" ht="12.75" hidden="false" customHeight="false" outlineLevel="0" collapsed="false">
      <c r="D378" s="18"/>
      <c r="E378" s="18"/>
    </row>
    <row r="379" customFormat="false" ht="12.75" hidden="false" customHeight="false" outlineLevel="0" collapsed="false">
      <c r="D379" s="18"/>
      <c r="E379" s="18"/>
    </row>
    <row r="380" customFormat="false" ht="12.75" hidden="false" customHeight="false" outlineLevel="0" collapsed="false">
      <c r="D380" s="18"/>
      <c r="E380" s="18"/>
    </row>
    <row r="381" customFormat="false" ht="12.75" hidden="false" customHeight="false" outlineLevel="0" collapsed="false">
      <c r="D381" s="18"/>
      <c r="E381" s="18"/>
    </row>
    <row r="382" customFormat="false" ht="12.75" hidden="false" customHeight="false" outlineLevel="0" collapsed="false">
      <c r="D382" s="18"/>
      <c r="E382" s="18"/>
    </row>
    <row r="383" customFormat="false" ht="12.75" hidden="false" customHeight="false" outlineLevel="0" collapsed="false">
      <c r="D383" s="18"/>
      <c r="E383" s="18"/>
    </row>
    <row r="384" customFormat="false" ht="12.75" hidden="false" customHeight="false" outlineLevel="0" collapsed="false">
      <c r="D384" s="18"/>
      <c r="E384" s="18"/>
    </row>
    <row r="385" customFormat="false" ht="12.75" hidden="false" customHeight="false" outlineLevel="0" collapsed="false">
      <c r="D385" s="18"/>
      <c r="E385" s="18"/>
    </row>
    <row r="386" customFormat="false" ht="12.75" hidden="false" customHeight="false" outlineLevel="0" collapsed="false">
      <c r="D386" s="18"/>
      <c r="E386" s="18"/>
    </row>
    <row r="387" customFormat="false" ht="12.75" hidden="false" customHeight="false" outlineLevel="0" collapsed="false">
      <c r="D387" s="18"/>
      <c r="E387" s="18"/>
    </row>
    <row r="388" customFormat="false" ht="12.75" hidden="false" customHeight="false" outlineLevel="0" collapsed="false">
      <c r="D388" s="18"/>
      <c r="E388" s="18"/>
    </row>
    <row r="389" customFormat="false" ht="12.75" hidden="false" customHeight="false" outlineLevel="0" collapsed="false">
      <c r="D389" s="18"/>
      <c r="E389" s="18"/>
    </row>
    <row r="390" customFormat="false" ht="12.75" hidden="false" customHeight="false" outlineLevel="0" collapsed="false">
      <c r="D390" s="18"/>
      <c r="E390" s="18"/>
    </row>
    <row r="391" customFormat="false" ht="12.75" hidden="false" customHeight="false" outlineLevel="0" collapsed="false">
      <c r="D391" s="18"/>
      <c r="E391" s="18"/>
    </row>
    <row r="392" customFormat="false" ht="12.75" hidden="false" customHeight="false" outlineLevel="0" collapsed="false">
      <c r="D392" s="18"/>
      <c r="E392" s="18"/>
    </row>
    <row r="393" customFormat="false" ht="12.75" hidden="false" customHeight="false" outlineLevel="0" collapsed="false">
      <c r="D393" s="18"/>
      <c r="E393" s="18"/>
    </row>
    <row r="394" customFormat="false" ht="12.75" hidden="false" customHeight="false" outlineLevel="0" collapsed="false">
      <c r="D394" s="18"/>
      <c r="E394" s="18"/>
    </row>
    <row r="395" customFormat="false" ht="12.75" hidden="false" customHeight="false" outlineLevel="0" collapsed="false">
      <c r="D395" s="18"/>
      <c r="E395" s="18"/>
    </row>
    <row r="396" customFormat="false" ht="12.75" hidden="false" customHeight="false" outlineLevel="0" collapsed="false">
      <c r="D396" s="18"/>
      <c r="E396" s="18"/>
    </row>
    <row r="397" customFormat="false" ht="12.75" hidden="false" customHeight="false" outlineLevel="0" collapsed="false">
      <c r="D397" s="18"/>
      <c r="E397" s="18"/>
    </row>
    <row r="398" customFormat="false" ht="12.75" hidden="false" customHeight="false" outlineLevel="0" collapsed="false">
      <c r="D398" s="18"/>
      <c r="E398" s="18"/>
    </row>
    <row r="399" customFormat="false" ht="12.75" hidden="false" customHeight="false" outlineLevel="0" collapsed="false">
      <c r="D399" s="18"/>
      <c r="E399" s="18"/>
    </row>
    <row r="400" customFormat="false" ht="12.75" hidden="false" customHeight="false" outlineLevel="0" collapsed="false">
      <c r="D400" s="18"/>
      <c r="E400" s="18"/>
    </row>
    <row r="401" customFormat="false" ht="12.75" hidden="false" customHeight="false" outlineLevel="0" collapsed="false">
      <c r="D401" s="18"/>
      <c r="E401" s="18"/>
    </row>
    <row r="402" customFormat="false" ht="12.75" hidden="false" customHeight="false" outlineLevel="0" collapsed="false">
      <c r="D402" s="18"/>
      <c r="E402" s="18"/>
    </row>
    <row r="403" customFormat="false" ht="12.75" hidden="false" customHeight="false" outlineLevel="0" collapsed="false">
      <c r="D403" s="18"/>
      <c r="E403" s="18"/>
    </row>
    <row r="404" customFormat="false" ht="12.75" hidden="false" customHeight="false" outlineLevel="0" collapsed="false">
      <c r="D404" s="18"/>
      <c r="E404" s="18"/>
    </row>
    <row r="405" customFormat="false" ht="12.75" hidden="false" customHeight="false" outlineLevel="0" collapsed="false">
      <c r="D405" s="18"/>
      <c r="E405" s="18"/>
    </row>
    <row r="406" customFormat="false" ht="12.75" hidden="false" customHeight="false" outlineLevel="0" collapsed="false">
      <c r="D406" s="18"/>
      <c r="E406" s="18"/>
    </row>
    <row r="407" customFormat="false" ht="12.75" hidden="false" customHeight="false" outlineLevel="0" collapsed="false">
      <c r="D407" s="18"/>
      <c r="E407" s="18"/>
    </row>
    <row r="408" customFormat="false" ht="12.75" hidden="false" customHeight="false" outlineLevel="0" collapsed="false">
      <c r="D408" s="18"/>
      <c r="E408" s="18"/>
    </row>
    <row r="409" customFormat="false" ht="12.75" hidden="false" customHeight="false" outlineLevel="0" collapsed="false">
      <c r="D409" s="18"/>
      <c r="E409" s="18"/>
    </row>
    <row r="410" customFormat="false" ht="12.75" hidden="false" customHeight="false" outlineLevel="0" collapsed="false">
      <c r="D410" s="18"/>
      <c r="E410" s="18"/>
    </row>
    <row r="411" customFormat="false" ht="12.75" hidden="false" customHeight="false" outlineLevel="0" collapsed="false">
      <c r="D411" s="18"/>
      <c r="E411" s="18"/>
    </row>
    <row r="412" customFormat="false" ht="12.75" hidden="false" customHeight="false" outlineLevel="0" collapsed="false">
      <c r="D412" s="18"/>
      <c r="E412" s="18"/>
    </row>
    <row r="413" customFormat="false" ht="12.75" hidden="false" customHeight="false" outlineLevel="0" collapsed="false">
      <c r="D413" s="18"/>
      <c r="E413" s="18"/>
    </row>
    <row r="414" customFormat="false" ht="12.75" hidden="false" customHeight="false" outlineLevel="0" collapsed="false">
      <c r="D414" s="18"/>
      <c r="E414" s="18"/>
    </row>
    <row r="415" customFormat="false" ht="12.75" hidden="false" customHeight="false" outlineLevel="0" collapsed="false">
      <c r="D415" s="18"/>
      <c r="E415" s="18"/>
    </row>
    <row r="416" customFormat="false" ht="12.75" hidden="false" customHeight="false" outlineLevel="0" collapsed="false">
      <c r="D416" s="18"/>
      <c r="E416" s="18"/>
    </row>
    <row r="417" customFormat="false" ht="12.75" hidden="false" customHeight="false" outlineLevel="0" collapsed="false">
      <c r="D417" s="18"/>
      <c r="E417" s="18"/>
    </row>
    <row r="418" customFormat="false" ht="12.75" hidden="false" customHeight="false" outlineLevel="0" collapsed="false">
      <c r="D418" s="18"/>
      <c r="E418" s="18"/>
    </row>
    <row r="419" customFormat="false" ht="12.75" hidden="false" customHeight="false" outlineLevel="0" collapsed="false">
      <c r="D419" s="18"/>
      <c r="E419" s="18"/>
    </row>
    <row r="420" customFormat="false" ht="12.75" hidden="false" customHeight="false" outlineLevel="0" collapsed="false">
      <c r="D420" s="18"/>
      <c r="E420" s="18"/>
    </row>
    <row r="421" customFormat="false" ht="12.75" hidden="false" customHeight="false" outlineLevel="0" collapsed="false">
      <c r="D421" s="18"/>
      <c r="E421" s="18"/>
    </row>
    <row r="422" customFormat="false" ht="12.75" hidden="false" customHeight="false" outlineLevel="0" collapsed="false">
      <c r="D422" s="18"/>
      <c r="E422" s="18"/>
    </row>
    <row r="423" customFormat="false" ht="12.75" hidden="false" customHeight="false" outlineLevel="0" collapsed="false">
      <c r="D423" s="18"/>
      <c r="E423" s="18"/>
    </row>
    <row r="424" customFormat="false" ht="12.75" hidden="false" customHeight="false" outlineLevel="0" collapsed="false">
      <c r="D424" s="18"/>
      <c r="E424" s="18"/>
    </row>
    <row r="425" customFormat="false" ht="12.75" hidden="false" customHeight="false" outlineLevel="0" collapsed="false">
      <c r="D425" s="18"/>
      <c r="E425" s="18"/>
    </row>
    <row r="426" customFormat="false" ht="12.75" hidden="false" customHeight="false" outlineLevel="0" collapsed="false">
      <c r="D426" s="18"/>
      <c r="E426" s="18"/>
    </row>
    <row r="427" customFormat="false" ht="12.75" hidden="false" customHeight="false" outlineLevel="0" collapsed="false">
      <c r="D427" s="18"/>
      <c r="E427" s="18"/>
    </row>
    <row r="428" customFormat="false" ht="12.75" hidden="false" customHeight="false" outlineLevel="0" collapsed="false">
      <c r="D428" s="18"/>
      <c r="E428" s="18"/>
    </row>
    <row r="429" customFormat="false" ht="12.75" hidden="false" customHeight="false" outlineLevel="0" collapsed="false">
      <c r="D429" s="18"/>
      <c r="E429" s="18"/>
    </row>
    <row r="430" customFormat="false" ht="12.75" hidden="false" customHeight="false" outlineLevel="0" collapsed="false">
      <c r="D430" s="18"/>
      <c r="E430" s="18"/>
    </row>
    <row r="431" customFormat="false" ht="12.75" hidden="false" customHeight="false" outlineLevel="0" collapsed="false">
      <c r="D431" s="18"/>
      <c r="E431" s="18"/>
    </row>
    <row r="432" customFormat="false" ht="12.75" hidden="false" customHeight="false" outlineLevel="0" collapsed="false">
      <c r="D432" s="18"/>
      <c r="E432" s="18"/>
    </row>
    <row r="433" customFormat="false" ht="12.75" hidden="false" customHeight="false" outlineLevel="0" collapsed="false">
      <c r="D433" s="18"/>
      <c r="E433" s="18"/>
    </row>
    <row r="434" customFormat="false" ht="12.75" hidden="false" customHeight="false" outlineLevel="0" collapsed="false">
      <c r="D434" s="18"/>
      <c r="E434" s="18"/>
    </row>
    <row r="435" customFormat="false" ht="12.75" hidden="false" customHeight="false" outlineLevel="0" collapsed="false">
      <c r="D435" s="18"/>
      <c r="E435" s="18"/>
    </row>
    <row r="436" customFormat="false" ht="12.75" hidden="false" customHeight="false" outlineLevel="0" collapsed="false">
      <c r="D436" s="18"/>
      <c r="E436" s="18"/>
    </row>
    <row r="437" customFormat="false" ht="12.75" hidden="false" customHeight="false" outlineLevel="0" collapsed="false">
      <c r="D437" s="18"/>
      <c r="E437" s="18"/>
    </row>
    <row r="438" customFormat="false" ht="12.75" hidden="false" customHeight="false" outlineLevel="0" collapsed="false">
      <c r="D438" s="18"/>
      <c r="E438" s="18"/>
    </row>
    <row r="439" customFormat="false" ht="12.75" hidden="false" customHeight="false" outlineLevel="0" collapsed="false">
      <c r="D439" s="18"/>
      <c r="E439" s="18"/>
    </row>
    <row r="440" customFormat="false" ht="12.75" hidden="false" customHeight="false" outlineLevel="0" collapsed="false">
      <c r="D440" s="18"/>
      <c r="E440" s="18"/>
    </row>
    <row r="441" customFormat="false" ht="12.75" hidden="false" customHeight="false" outlineLevel="0" collapsed="false">
      <c r="D441" s="18"/>
      <c r="E441" s="18"/>
    </row>
    <row r="442" customFormat="false" ht="12.75" hidden="false" customHeight="false" outlineLevel="0" collapsed="false">
      <c r="D442" s="18"/>
      <c r="E442" s="18"/>
    </row>
    <row r="443" customFormat="false" ht="12.75" hidden="false" customHeight="false" outlineLevel="0" collapsed="false">
      <c r="D443" s="18"/>
      <c r="E443" s="18"/>
    </row>
    <row r="444" customFormat="false" ht="12.75" hidden="false" customHeight="false" outlineLevel="0" collapsed="false">
      <c r="D444" s="18"/>
      <c r="E444" s="18"/>
    </row>
    <row r="445" customFormat="false" ht="12.75" hidden="false" customHeight="false" outlineLevel="0" collapsed="false">
      <c r="D445" s="18"/>
      <c r="E445" s="18"/>
    </row>
    <row r="446" customFormat="false" ht="12.75" hidden="false" customHeight="false" outlineLevel="0" collapsed="false">
      <c r="D446" s="18"/>
      <c r="E446" s="18"/>
    </row>
    <row r="447" customFormat="false" ht="12.75" hidden="false" customHeight="false" outlineLevel="0" collapsed="false">
      <c r="D447" s="18"/>
      <c r="E447" s="18"/>
    </row>
    <row r="448" customFormat="false" ht="12.75" hidden="false" customHeight="false" outlineLevel="0" collapsed="false">
      <c r="D448" s="18"/>
      <c r="E448" s="18"/>
    </row>
    <row r="449" customFormat="false" ht="12.75" hidden="false" customHeight="false" outlineLevel="0" collapsed="false">
      <c r="D449" s="18"/>
      <c r="E449" s="18"/>
    </row>
    <row r="450" customFormat="false" ht="12.75" hidden="false" customHeight="false" outlineLevel="0" collapsed="false">
      <c r="D450" s="18"/>
      <c r="E450" s="18"/>
    </row>
    <row r="451" customFormat="false" ht="12.75" hidden="false" customHeight="false" outlineLevel="0" collapsed="false">
      <c r="D451" s="18"/>
      <c r="E451" s="18"/>
    </row>
    <row r="452" customFormat="false" ht="12.75" hidden="false" customHeight="false" outlineLevel="0" collapsed="false">
      <c r="D452" s="18"/>
      <c r="E452" s="18"/>
    </row>
    <row r="453" customFormat="false" ht="12.75" hidden="false" customHeight="false" outlineLevel="0" collapsed="false">
      <c r="D453" s="18"/>
      <c r="E453" s="18"/>
    </row>
    <row r="454" customFormat="false" ht="12.75" hidden="false" customHeight="false" outlineLevel="0" collapsed="false">
      <c r="D454" s="18"/>
      <c r="E454" s="18"/>
    </row>
    <row r="455" customFormat="false" ht="12.75" hidden="false" customHeight="false" outlineLevel="0" collapsed="false">
      <c r="D455" s="18"/>
      <c r="E455" s="18"/>
    </row>
    <row r="456" customFormat="false" ht="12.75" hidden="false" customHeight="false" outlineLevel="0" collapsed="false">
      <c r="D456" s="18"/>
      <c r="E456" s="18"/>
    </row>
    <row r="457" customFormat="false" ht="12.75" hidden="false" customHeight="false" outlineLevel="0" collapsed="false">
      <c r="D457" s="18"/>
      <c r="E457" s="18"/>
    </row>
    <row r="458" customFormat="false" ht="12.75" hidden="false" customHeight="false" outlineLevel="0" collapsed="false">
      <c r="D458" s="18"/>
      <c r="E458" s="18"/>
    </row>
    <row r="459" customFormat="false" ht="12.75" hidden="false" customHeight="false" outlineLevel="0" collapsed="false">
      <c r="D459" s="18"/>
      <c r="E459" s="18"/>
    </row>
    <row r="460" customFormat="false" ht="12.75" hidden="false" customHeight="false" outlineLevel="0" collapsed="false">
      <c r="D460" s="18"/>
      <c r="E460" s="18"/>
    </row>
    <row r="461" customFormat="false" ht="12.75" hidden="false" customHeight="false" outlineLevel="0" collapsed="false">
      <c r="D461" s="18"/>
      <c r="E461" s="18"/>
    </row>
    <row r="462" customFormat="false" ht="12.75" hidden="false" customHeight="false" outlineLevel="0" collapsed="false">
      <c r="D462" s="18"/>
      <c r="E462" s="18"/>
    </row>
    <row r="463" customFormat="false" ht="12.75" hidden="false" customHeight="false" outlineLevel="0" collapsed="false">
      <c r="D463" s="18"/>
      <c r="E463" s="18"/>
    </row>
    <row r="464" customFormat="false" ht="12.75" hidden="false" customHeight="false" outlineLevel="0" collapsed="false">
      <c r="D464" s="18"/>
      <c r="E464" s="18"/>
    </row>
    <row r="465" customFormat="false" ht="12.75" hidden="false" customHeight="false" outlineLevel="0" collapsed="false">
      <c r="D465" s="18"/>
      <c r="E465" s="18"/>
    </row>
    <row r="466" customFormat="false" ht="12.75" hidden="false" customHeight="false" outlineLevel="0" collapsed="false">
      <c r="D466" s="18"/>
      <c r="E466" s="18"/>
    </row>
    <row r="467" customFormat="false" ht="12.75" hidden="false" customHeight="false" outlineLevel="0" collapsed="false">
      <c r="D467" s="18"/>
      <c r="E467" s="18"/>
    </row>
    <row r="468" customFormat="false" ht="12.75" hidden="false" customHeight="false" outlineLevel="0" collapsed="false">
      <c r="D468" s="18"/>
      <c r="E468" s="18"/>
    </row>
    <row r="469" customFormat="false" ht="12.75" hidden="false" customHeight="false" outlineLevel="0" collapsed="false">
      <c r="D469" s="18"/>
      <c r="E469" s="18"/>
    </row>
    <row r="470" customFormat="false" ht="12.75" hidden="false" customHeight="false" outlineLevel="0" collapsed="false">
      <c r="D470" s="18"/>
      <c r="E470" s="18"/>
    </row>
    <row r="471" customFormat="false" ht="12.75" hidden="false" customHeight="false" outlineLevel="0" collapsed="false">
      <c r="D471" s="18"/>
      <c r="E471" s="18"/>
    </row>
    <row r="472" customFormat="false" ht="12.75" hidden="false" customHeight="false" outlineLevel="0" collapsed="false">
      <c r="D472" s="18"/>
      <c r="E472" s="18"/>
    </row>
    <row r="473" customFormat="false" ht="12.75" hidden="false" customHeight="false" outlineLevel="0" collapsed="false">
      <c r="D473" s="18"/>
      <c r="E473" s="18"/>
    </row>
    <row r="474" customFormat="false" ht="12.75" hidden="false" customHeight="false" outlineLevel="0" collapsed="false">
      <c r="D474" s="18"/>
      <c r="E474" s="18"/>
    </row>
    <row r="475" customFormat="false" ht="12.75" hidden="false" customHeight="false" outlineLevel="0" collapsed="false">
      <c r="D475" s="18"/>
      <c r="E475" s="18"/>
    </row>
    <row r="476" customFormat="false" ht="12.75" hidden="false" customHeight="false" outlineLevel="0" collapsed="false">
      <c r="D476" s="18"/>
      <c r="E476" s="18"/>
    </row>
    <row r="477" customFormat="false" ht="12.75" hidden="false" customHeight="false" outlineLevel="0" collapsed="false">
      <c r="D477" s="18"/>
      <c r="E477" s="18"/>
    </row>
    <row r="478" customFormat="false" ht="12.75" hidden="false" customHeight="false" outlineLevel="0" collapsed="false">
      <c r="D478" s="18"/>
      <c r="E478" s="18"/>
    </row>
    <row r="479" customFormat="false" ht="12.75" hidden="false" customHeight="false" outlineLevel="0" collapsed="false">
      <c r="D479" s="18"/>
      <c r="E479" s="18"/>
    </row>
    <row r="480" customFormat="false" ht="12.75" hidden="false" customHeight="false" outlineLevel="0" collapsed="false">
      <c r="D480" s="18"/>
      <c r="E480" s="18"/>
    </row>
    <row r="481" customFormat="false" ht="12.75" hidden="false" customHeight="false" outlineLevel="0" collapsed="false">
      <c r="D481" s="18"/>
      <c r="E481" s="18"/>
    </row>
    <row r="482" customFormat="false" ht="12.75" hidden="false" customHeight="false" outlineLevel="0" collapsed="false">
      <c r="D482" s="18"/>
      <c r="E482" s="18"/>
    </row>
    <row r="483" customFormat="false" ht="12.75" hidden="false" customHeight="false" outlineLevel="0" collapsed="false">
      <c r="D483" s="18"/>
      <c r="E483" s="18"/>
    </row>
    <row r="484" customFormat="false" ht="12.75" hidden="false" customHeight="false" outlineLevel="0" collapsed="false">
      <c r="D484" s="18"/>
      <c r="E484" s="18"/>
    </row>
    <row r="485" customFormat="false" ht="12.75" hidden="false" customHeight="false" outlineLevel="0" collapsed="false">
      <c r="D485" s="18"/>
      <c r="E485" s="18"/>
    </row>
    <row r="486" customFormat="false" ht="12.75" hidden="false" customHeight="false" outlineLevel="0" collapsed="false">
      <c r="D486" s="18"/>
      <c r="E486" s="18"/>
    </row>
    <row r="487" customFormat="false" ht="12.75" hidden="false" customHeight="false" outlineLevel="0" collapsed="false">
      <c r="D487" s="18"/>
      <c r="E487" s="18"/>
    </row>
    <row r="488" customFormat="false" ht="12.75" hidden="false" customHeight="false" outlineLevel="0" collapsed="false">
      <c r="D488" s="18"/>
      <c r="E488" s="18"/>
    </row>
    <row r="489" customFormat="false" ht="12.75" hidden="false" customHeight="false" outlineLevel="0" collapsed="false">
      <c r="D489" s="18"/>
      <c r="E489" s="18"/>
    </row>
    <row r="490" customFormat="false" ht="12.75" hidden="false" customHeight="false" outlineLevel="0" collapsed="false">
      <c r="D490" s="18"/>
      <c r="E490" s="18"/>
    </row>
    <row r="491" customFormat="false" ht="12.75" hidden="false" customHeight="false" outlineLevel="0" collapsed="false">
      <c r="D491" s="18"/>
      <c r="E491" s="18"/>
    </row>
    <row r="492" customFormat="false" ht="12.75" hidden="false" customHeight="false" outlineLevel="0" collapsed="false">
      <c r="D492" s="18"/>
      <c r="E492" s="18"/>
    </row>
    <row r="493" customFormat="false" ht="12.75" hidden="false" customHeight="false" outlineLevel="0" collapsed="false">
      <c r="D493" s="18"/>
      <c r="E493" s="18"/>
    </row>
    <row r="494" customFormat="false" ht="12.75" hidden="false" customHeight="false" outlineLevel="0" collapsed="false">
      <c r="D494" s="18"/>
      <c r="E494" s="18"/>
    </row>
    <row r="495" customFormat="false" ht="12.75" hidden="false" customHeight="false" outlineLevel="0" collapsed="false">
      <c r="D495" s="18"/>
      <c r="E495" s="18"/>
    </row>
    <row r="496" customFormat="false" ht="12.75" hidden="false" customHeight="false" outlineLevel="0" collapsed="false">
      <c r="D496" s="18"/>
      <c r="E496" s="18"/>
    </row>
    <row r="497" customFormat="false" ht="12.75" hidden="false" customHeight="false" outlineLevel="0" collapsed="false">
      <c r="D497" s="18"/>
      <c r="E497" s="18"/>
    </row>
    <row r="498" customFormat="false" ht="12.75" hidden="false" customHeight="false" outlineLevel="0" collapsed="false">
      <c r="D498" s="18"/>
      <c r="E498" s="18"/>
    </row>
    <row r="499" customFormat="false" ht="12.75" hidden="false" customHeight="false" outlineLevel="0" collapsed="false">
      <c r="D499" s="18"/>
      <c r="E499" s="18"/>
    </row>
    <row r="500" customFormat="false" ht="12.75" hidden="false" customHeight="false" outlineLevel="0" collapsed="false">
      <c r="D500" s="18"/>
      <c r="E500" s="18"/>
    </row>
    <row r="501" customFormat="false" ht="12.75" hidden="false" customHeight="false" outlineLevel="0" collapsed="false">
      <c r="D501" s="18"/>
      <c r="E501" s="18"/>
    </row>
    <row r="502" customFormat="false" ht="12.75" hidden="false" customHeight="false" outlineLevel="0" collapsed="false">
      <c r="D502" s="18"/>
      <c r="E502" s="18"/>
    </row>
    <row r="503" customFormat="false" ht="12.75" hidden="false" customHeight="false" outlineLevel="0" collapsed="false">
      <c r="D503" s="18"/>
      <c r="E503" s="18"/>
    </row>
    <row r="504" customFormat="false" ht="12.75" hidden="false" customHeight="false" outlineLevel="0" collapsed="false">
      <c r="D504" s="18"/>
      <c r="E504" s="18"/>
    </row>
    <row r="505" customFormat="false" ht="12.75" hidden="false" customHeight="false" outlineLevel="0" collapsed="false">
      <c r="D505" s="18"/>
      <c r="E505" s="18"/>
    </row>
    <row r="506" customFormat="false" ht="12.75" hidden="false" customHeight="false" outlineLevel="0" collapsed="false">
      <c r="D506" s="18"/>
      <c r="E506" s="18"/>
    </row>
    <row r="507" customFormat="false" ht="12.75" hidden="false" customHeight="false" outlineLevel="0" collapsed="false">
      <c r="D507" s="18"/>
      <c r="E507" s="18"/>
    </row>
    <row r="508" customFormat="false" ht="12.75" hidden="false" customHeight="false" outlineLevel="0" collapsed="false">
      <c r="D508" s="18"/>
      <c r="E508" s="18"/>
    </row>
    <row r="509" customFormat="false" ht="12.75" hidden="false" customHeight="false" outlineLevel="0" collapsed="false">
      <c r="D509" s="18"/>
      <c r="E509" s="18"/>
    </row>
    <row r="510" customFormat="false" ht="12.75" hidden="false" customHeight="false" outlineLevel="0" collapsed="false">
      <c r="D510" s="18"/>
      <c r="E510" s="18"/>
    </row>
    <row r="511" customFormat="false" ht="12.75" hidden="false" customHeight="false" outlineLevel="0" collapsed="false">
      <c r="D511" s="18"/>
      <c r="E511" s="18"/>
    </row>
    <row r="512" customFormat="false" ht="12.75" hidden="false" customHeight="false" outlineLevel="0" collapsed="false">
      <c r="D512" s="18"/>
      <c r="E512" s="18"/>
    </row>
    <row r="513" customFormat="false" ht="12.75" hidden="false" customHeight="false" outlineLevel="0" collapsed="false">
      <c r="D513" s="18"/>
      <c r="E513" s="18"/>
    </row>
    <row r="514" customFormat="false" ht="12.75" hidden="false" customHeight="false" outlineLevel="0" collapsed="false">
      <c r="D514" s="18"/>
      <c r="E514" s="18"/>
    </row>
    <row r="515" customFormat="false" ht="12.75" hidden="false" customHeight="false" outlineLevel="0" collapsed="false">
      <c r="D515" s="18"/>
      <c r="E515" s="18"/>
    </row>
    <row r="516" customFormat="false" ht="12.75" hidden="false" customHeight="false" outlineLevel="0" collapsed="false">
      <c r="D516" s="18"/>
      <c r="E516" s="18"/>
    </row>
    <row r="517" customFormat="false" ht="12.75" hidden="false" customHeight="false" outlineLevel="0" collapsed="false">
      <c r="D517" s="18"/>
      <c r="E517" s="18"/>
    </row>
    <row r="518" customFormat="false" ht="12.75" hidden="false" customHeight="false" outlineLevel="0" collapsed="false">
      <c r="D518" s="18"/>
      <c r="E518" s="18"/>
    </row>
    <row r="519" customFormat="false" ht="12.75" hidden="false" customHeight="false" outlineLevel="0" collapsed="false">
      <c r="D519" s="18"/>
      <c r="E519" s="18"/>
    </row>
    <row r="520" customFormat="false" ht="12.75" hidden="false" customHeight="false" outlineLevel="0" collapsed="false">
      <c r="D520" s="18"/>
      <c r="E520" s="18"/>
    </row>
    <row r="521" customFormat="false" ht="12.75" hidden="false" customHeight="false" outlineLevel="0" collapsed="false">
      <c r="D521" s="18"/>
      <c r="E521" s="18"/>
    </row>
    <row r="522" customFormat="false" ht="12.75" hidden="false" customHeight="false" outlineLevel="0" collapsed="false">
      <c r="D522" s="18"/>
      <c r="E522" s="18"/>
    </row>
    <row r="523" customFormat="false" ht="12.75" hidden="false" customHeight="false" outlineLevel="0" collapsed="false">
      <c r="D523" s="18"/>
      <c r="E523" s="18"/>
    </row>
    <row r="524" customFormat="false" ht="12.75" hidden="false" customHeight="false" outlineLevel="0" collapsed="false">
      <c r="D524" s="18"/>
      <c r="E524" s="18"/>
    </row>
    <row r="525" customFormat="false" ht="12.75" hidden="false" customHeight="false" outlineLevel="0" collapsed="false">
      <c r="D525" s="18"/>
      <c r="E525" s="18"/>
    </row>
    <row r="526" customFormat="false" ht="12.75" hidden="false" customHeight="false" outlineLevel="0" collapsed="false">
      <c r="D526" s="18"/>
      <c r="E526" s="18"/>
    </row>
    <row r="527" customFormat="false" ht="12.75" hidden="false" customHeight="false" outlineLevel="0" collapsed="false">
      <c r="D527" s="18"/>
      <c r="E527" s="18"/>
    </row>
    <row r="528" customFormat="false" ht="12.75" hidden="false" customHeight="false" outlineLevel="0" collapsed="false">
      <c r="D528" s="18"/>
      <c r="E528" s="18"/>
    </row>
    <row r="529" customFormat="false" ht="12.75" hidden="false" customHeight="false" outlineLevel="0" collapsed="false">
      <c r="D529" s="18"/>
      <c r="E529" s="18"/>
    </row>
    <row r="530" customFormat="false" ht="12.75" hidden="false" customHeight="false" outlineLevel="0" collapsed="false">
      <c r="D530" s="18"/>
      <c r="E530" s="18"/>
    </row>
    <row r="531" customFormat="false" ht="12.75" hidden="false" customHeight="false" outlineLevel="0" collapsed="false">
      <c r="D531" s="18"/>
      <c r="E531" s="18"/>
    </row>
    <row r="532" customFormat="false" ht="12.75" hidden="false" customHeight="false" outlineLevel="0" collapsed="false">
      <c r="D532" s="18"/>
      <c r="E532" s="18"/>
    </row>
    <row r="533" customFormat="false" ht="12.75" hidden="false" customHeight="false" outlineLevel="0" collapsed="false">
      <c r="D533" s="18"/>
      <c r="E533" s="18"/>
    </row>
    <row r="534" customFormat="false" ht="12.75" hidden="false" customHeight="false" outlineLevel="0" collapsed="false">
      <c r="D534" s="18"/>
      <c r="E534" s="18"/>
    </row>
    <row r="535" customFormat="false" ht="12.75" hidden="false" customHeight="false" outlineLevel="0" collapsed="false">
      <c r="D535" s="18"/>
      <c r="E535" s="18"/>
    </row>
    <row r="536" customFormat="false" ht="12.75" hidden="false" customHeight="false" outlineLevel="0" collapsed="false">
      <c r="D536" s="18"/>
      <c r="E536" s="18"/>
    </row>
    <row r="537" customFormat="false" ht="12.75" hidden="false" customHeight="false" outlineLevel="0" collapsed="false">
      <c r="D537" s="18"/>
      <c r="E537" s="18"/>
    </row>
    <row r="538" customFormat="false" ht="12.75" hidden="false" customHeight="false" outlineLevel="0" collapsed="false">
      <c r="D538" s="18"/>
      <c r="E538" s="18"/>
    </row>
    <row r="539" customFormat="false" ht="12.75" hidden="false" customHeight="false" outlineLevel="0" collapsed="false">
      <c r="D539" s="18"/>
      <c r="E539" s="18"/>
    </row>
    <row r="540" customFormat="false" ht="12.75" hidden="false" customHeight="false" outlineLevel="0" collapsed="false">
      <c r="D540" s="18"/>
      <c r="E540" s="18"/>
    </row>
    <row r="541" customFormat="false" ht="12.75" hidden="false" customHeight="false" outlineLevel="0" collapsed="false">
      <c r="D541" s="18"/>
      <c r="E541" s="18"/>
    </row>
    <row r="542" customFormat="false" ht="12.75" hidden="false" customHeight="false" outlineLevel="0" collapsed="false">
      <c r="D542" s="18"/>
      <c r="E542" s="18"/>
    </row>
    <row r="543" customFormat="false" ht="12.75" hidden="false" customHeight="false" outlineLevel="0" collapsed="false">
      <c r="D543" s="18"/>
      <c r="E543" s="18"/>
    </row>
    <row r="544" customFormat="false" ht="12.75" hidden="false" customHeight="false" outlineLevel="0" collapsed="false">
      <c r="D544" s="18"/>
      <c r="E544" s="18"/>
    </row>
    <row r="545" customFormat="false" ht="12.75" hidden="false" customHeight="false" outlineLevel="0" collapsed="false">
      <c r="D545" s="18"/>
      <c r="E545" s="18"/>
    </row>
    <row r="546" customFormat="false" ht="12.75" hidden="false" customHeight="false" outlineLevel="0" collapsed="false">
      <c r="D546" s="18"/>
      <c r="E546" s="18"/>
    </row>
    <row r="547" customFormat="false" ht="12.75" hidden="false" customHeight="false" outlineLevel="0" collapsed="false">
      <c r="D547" s="18"/>
      <c r="E547" s="18"/>
    </row>
    <row r="548" customFormat="false" ht="12.75" hidden="false" customHeight="false" outlineLevel="0" collapsed="false">
      <c r="D548" s="18"/>
      <c r="E548" s="18"/>
    </row>
    <row r="549" customFormat="false" ht="12.75" hidden="false" customHeight="false" outlineLevel="0" collapsed="false">
      <c r="D549" s="18"/>
      <c r="E549" s="18"/>
    </row>
    <row r="550" customFormat="false" ht="12.75" hidden="false" customHeight="false" outlineLevel="0" collapsed="false">
      <c r="D550" s="18"/>
      <c r="E550" s="18"/>
    </row>
    <row r="551" customFormat="false" ht="12.75" hidden="false" customHeight="false" outlineLevel="0" collapsed="false">
      <c r="D551" s="18"/>
      <c r="E551" s="18"/>
    </row>
    <row r="552" customFormat="false" ht="12.75" hidden="false" customHeight="false" outlineLevel="0" collapsed="false">
      <c r="D552" s="18"/>
      <c r="E552" s="18"/>
    </row>
    <row r="553" customFormat="false" ht="12.75" hidden="false" customHeight="false" outlineLevel="0" collapsed="false">
      <c r="D553" s="18"/>
      <c r="E553" s="18"/>
    </row>
    <row r="554" customFormat="false" ht="12.75" hidden="false" customHeight="false" outlineLevel="0" collapsed="false">
      <c r="D554" s="18"/>
      <c r="E554" s="18"/>
    </row>
    <row r="555" customFormat="false" ht="12.75" hidden="false" customHeight="false" outlineLevel="0" collapsed="false">
      <c r="D555" s="18"/>
      <c r="E555" s="18"/>
    </row>
    <row r="556" customFormat="false" ht="12.75" hidden="false" customHeight="false" outlineLevel="0" collapsed="false">
      <c r="D556" s="18"/>
      <c r="E556" s="18"/>
    </row>
    <row r="557" customFormat="false" ht="12.75" hidden="false" customHeight="false" outlineLevel="0" collapsed="false">
      <c r="D557" s="18"/>
      <c r="E557" s="18"/>
    </row>
    <row r="558" customFormat="false" ht="12.75" hidden="false" customHeight="false" outlineLevel="0" collapsed="false">
      <c r="D558" s="18"/>
      <c r="E558" s="18"/>
    </row>
    <row r="559" customFormat="false" ht="12.75" hidden="false" customHeight="false" outlineLevel="0" collapsed="false">
      <c r="D559" s="18"/>
      <c r="E559" s="18"/>
    </row>
    <row r="560" customFormat="false" ht="12.75" hidden="false" customHeight="false" outlineLevel="0" collapsed="false">
      <c r="D560" s="18"/>
      <c r="E560" s="18"/>
    </row>
    <row r="561" customFormat="false" ht="12.75" hidden="false" customHeight="false" outlineLevel="0" collapsed="false">
      <c r="D561" s="18"/>
      <c r="E561" s="18"/>
    </row>
    <row r="562" customFormat="false" ht="12.75" hidden="false" customHeight="false" outlineLevel="0" collapsed="false">
      <c r="D562" s="18"/>
      <c r="E562" s="18"/>
    </row>
    <row r="563" customFormat="false" ht="12.75" hidden="false" customHeight="false" outlineLevel="0" collapsed="false">
      <c r="D563" s="18"/>
      <c r="E563" s="18"/>
    </row>
    <row r="564" customFormat="false" ht="12.75" hidden="false" customHeight="false" outlineLevel="0" collapsed="false">
      <c r="D564" s="18"/>
      <c r="E564" s="18"/>
    </row>
    <row r="565" customFormat="false" ht="12.75" hidden="false" customHeight="false" outlineLevel="0" collapsed="false">
      <c r="D565" s="18"/>
      <c r="E565" s="18"/>
    </row>
    <row r="566" customFormat="false" ht="12.75" hidden="false" customHeight="false" outlineLevel="0" collapsed="false">
      <c r="D566" s="18"/>
      <c r="E566" s="18"/>
    </row>
    <row r="567" customFormat="false" ht="12.75" hidden="false" customHeight="false" outlineLevel="0" collapsed="false">
      <c r="D567" s="18"/>
      <c r="E567" s="18"/>
    </row>
    <row r="568" customFormat="false" ht="12.75" hidden="false" customHeight="false" outlineLevel="0" collapsed="false">
      <c r="D568" s="18"/>
      <c r="E568" s="18"/>
    </row>
    <row r="569" customFormat="false" ht="12.75" hidden="false" customHeight="false" outlineLevel="0" collapsed="false">
      <c r="D569" s="18"/>
      <c r="E569" s="18"/>
    </row>
    <row r="570" customFormat="false" ht="12.75" hidden="false" customHeight="false" outlineLevel="0" collapsed="false">
      <c r="D570" s="18"/>
      <c r="E570" s="18"/>
    </row>
    <row r="571" customFormat="false" ht="12.75" hidden="false" customHeight="false" outlineLevel="0" collapsed="false">
      <c r="D571" s="18"/>
      <c r="E571" s="18"/>
    </row>
    <row r="572" customFormat="false" ht="12.75" hidden="false" customHeight="false" outlineLevel="0" collapsed="false">
      <c r="D572" s="18"/>
      <c r="E572" s="18"/>
    </row>
    <row r="573" customFormat="false" ht="12.75" hidden="false" customHeight="false" outlineLevel="0" collapsed="false">
      <c r="D573" s="18"/>
      <c r="E573" s="18"/>
    </row>
    <row r="574" customFormat="false" ht="12.75" hidden="false" customHeight="false" outlineLevel="0" collapsed="false">
      <c r="D574" s="18"/>
      <c r="E574" s="18"/>
    </row>
    <row r="575" customFormat="false" ht="12.75" hidden="false" customHeight="false" outlineLevel="0" collapsed="false">
      <c r="D575" s="18"/>
      <c r="E575" s="18"/>
    </row>
    <row r="576" customFormat="false" ht="12.75" hidden="false" customHeight="false" outlineLevel="0" collapsed="false">
      <c r="D576" s="18"/>
      <c r="E576" s="18"/>
    </row>
    <row r="577" customFormat="false" ht="12.75" hidden="false" customHeight="false" outlineLevel="0" collapsed="false">
      <c r="D577" s="18"/>
      <c r="E577" s="18"/>
    </row>
    <row r="578" customFormat="false" ht="12.75" hidden="false" customHeight="false" outlineLevel="0" collapsed="false">
      <c r="D578" s="18"/>
      <c r="E578" s="18"/>
    </row>
    <row r="579" customFormat="false" ht="12.75" hidden="false" customHeight="false" outlineLevel="0" collapsed="false">
      <c r="D579" s="18"/>
      <c r="E579" s="18"/>
    </row>
    <row r="580" customFormat="false" ht="12.75" hidden="false" customHeight="false" outlineLevel="0" collapsed="false">
      <c r="D580" s="18"/>
      <c r="E580" s="18"/>
    </row>
    <row r="581" customFormat="false" ht="12.75" hidden="false" customHeight="false" outlineLevel="0" collapsed="false">
      <c r="D581" s="18"/>
      <c r="E581" s="18"/>
    </row>
    <row r="582" customFormat="false" ht="12.75" hidden="false" customHeight="false" outlineLevel="0" collapsed="false">
      <c r="D582" s="18"/>
      <c r="E582" s="18"/>
    </row>
    <row r="583" customFormat="false" ht="12.75" hidden="false" customHeight="false" outlineLevel="0" collapsed="false">
      <c r="D583" s="18"/>
      <c r="E583" s="18"/>
    </row>
    <row r="584" customFormat="false" ht="12.75" hidden="false" customHeight="false" outlineLevel="0" collapsed="false">
      <c r="D584" s="18"/>
      <c r="E584" s="18"/>
    </row>
    <row r="585" customFormat="false" ht="12.75" hidden="false" customHeight="false" outlineLevel="0" collapsed="false">
      <c r="D585" s="18"/>
      <c r="E585" s="18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2001-03-28T13:22:56Z</dcterms:created>
  <dc:creator>least</dc:creator>
  <dc:description/>
  <dc:language>en-US</dc:language>
  <cp:lastModifiedBy>least</cp:lastModifiedBy>
  <cp:lastPrinted>2001-03-28T16:13:05Z</cp:lastPrinted>
  <dcterms:modified xsi:type="dcterms:W3CDTF">2001-03-28T21:08:14Z</dcterms:modified>
  <cp:revision>0</cp:revision>
  <dc:subject/>
  <dc:title/>
</cp:coreProperties>
</file>