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ua Dulce_d" sheetId="1" state="visible" r:id="rId3"/>
  </sheets>
  <definedNames>
    <definedName function="false" hidden="false" localSheetId="0" name="_xlnm.Print_Area" vbProcedure="false">'Agua Dulce_d'!$A$1:$R$337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<sst xmlns="http://schemas.openxmlformats.org/spreadsheetml/2006/main" count="410" uniqueCount="333">
  <si>
    <t xml:space="preserve">Agua</t>
  </si>
  <si>
    <t xml:space="preserve">Maximum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</si>
  <si>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</si>
  <si>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</si>
  <si>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</si>
  <si>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</si>
  <si>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</si>
  <si>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Wed</t>
  </si>
  <si>
    <t xml:space="preserve">Tue</t>
  </si>
  <si>
    <t xml:space="preserve">MTD Avg</t>
  </si>
  <si>
    <t xml:space="preserve">Prior Mo Avg</t>
  </si>
  <si>
    <t xml:space="preserve">Month-2 Avg</t>
  </si>
  <si>
    <t xml:space="preserve">End</t>
  </si>
  <si>
    <t xml:space="preserve">Capacity</t>
  </si>
  <si>
    <t xml:space="preserve">Change</t>
  </si>
  <si>
    <t xml:space="preserve">Koch</t>
  </si>
  <si>
    <t xml:space="preserve">Production</t>
  </si>
  <si>
    <t xml:space="preserve">Production Other*</t>
  </si>
  <si>
    <t xml:space="preserve">7071.5-NORTH WILLMAN/TET</t>
  </si>
  <si>
    <t xml:space="preserve">ALFRED FIELD C.P.</t>
  </si>
  <si>
    <t xml:space="preserve">BANQUETE FIELD C.P.</t>
  </si>
  <si>
    <t xml:space="preserve">CABEZA CREEK C.P. #3</t>
  </si>
  <si>
    <t xml:space="preserve">CORE EXPLORATION &amp; PRODUCTION</t>
  </si>
  <si>
    <t xml:space="preserve">J J ELLIFF #5 &amp; 11-C WELLS</t>
  </si>
  <si>
    <t xml:space="preserve">JACK BUTLER #1 WELL</t>
  </si>
  <si>
    <t xml:space="preserve">KNOLLE-THOMAS C.P.</t>
  </si>
  <si>
    <t xml:space="preserve">MAEDGEN FIELD C.P.</t>
  </si>
  <si>
    <t xml:space="preserve">MARY TOM HEFTE C.P.</t>
  </si>
  <si>
    <t xml:space="preserve">NEW ANGELITA FIELD C.P.</t>
  </si>
  <si>
    <t xml:space="preserve">NORGAS: ORANGE GROVE C.P.</t>
  </si>
  <si>
    <t xml:space="preserve">ODEM</t>
  </si>
  <si>
    <t xml:space="preserve">ORANGE GROVE C.P.</t>
  </si>
  <si>
    <t xml:space="preserve">ORANGE GROVE FIELD C.P.</t>
  </si>
  <si>
    <t xml:space="preserve">ORVILLE DENISE #1 WELL</t>
  </si>
  <si>
    <t xml:space="preserve">RAMIRENA ETAL C.P. #1</t>
  </si>
  <si>
    <t xml:space="preserve">RAND MORGAN EAST FIELD C.P. #1</t>
  </si>
  <si>
    <t xml:space="preserve">RED FISH BAY-MUSTANG ISLAND FIELD C.P.</t>
  </si>
  <si>
    <t xml:space="preserve">na</t>
  </si>
  <si>
    <t xml:space="preserve">REHMET C.P. #1</t>
  </si>
  <si>
    <t xml:space="preserve">RICHARD KING LEASE C.P.</t>
  </si>
  <si>
    <t xml:space="preserve">RIVERSIDE FIELD C.P.</t>
  </si>
  <si>
    <t xml:space="preserve">SAXET-WHITE POINT C.P. #1</t>
  </si>
  <si>
    <t xml:space="preserve">SOUTH MILLER RANCH COMMON POINT</t>
  </si>
  <si>
    <t xml:space="preserve">TRIPLE A FIELD C.P.</t>
  </si>
  <si>
    <t xml:space="preserve">WADE C.P.</t>
  </si>
  <si>
    <t xml:space="preserve">WADE CITY C.P. #1</t>
  </si>
  <si>
    <t xml:space="preserve">WADE CITY FIELD C.P. #1</t>
  </si>
  <si>
    <t xml:space="preserve">WELDER C.P.</t>
  </si>
  <si>
    <t xml:space="preserve">WEST PUERTO BAY C.P. #1</t>
  </si>
  <si>
    <t xml:space="preserve">WEST SINTON FIELD C.P.</t>
  </si>
  <si>
    <t xml:space="preserve">WHITE POINT DEVELOPMENT CO #1 &amp; 2 WELLS</t>
  </si>
  <si>
    <t xml:space="preserve">WILLMANN C.P.</t>
  </si>
  <si>
    <t xml:space="preserve">A J KLEPAC #1-A WELL</t>
  </si>
  <si>
    <t xml:space="preserve">ANTARS LANE #1 WELL</t>
  </si>
  <si>
    <t xml:space="preserve">B GROENVELD #1 WELL</t>
  </si>
  <si>
    <t xml:space="preserve">BERTHA CHOTE #1 WELL</t>
  </si>
  <si>
    <t xml:space="preserve">BROWN GAS UNIT #1</t>
  </si>
  <si>
    <t xml:space="preserve">DORNBURG FIELD C.P.</t>
  </si>
  <si>
    <t xml:space="preserve">EWING #1 WELL</t>
  </si>
  <si>
    <t xml:space="preserve">F H STOUT #1 PRICE WELL</t>
  </si>
  <si>
    <t xml:space="preserve">FROST #1 WELL</t>
  </si>
  <si>
    <t xml:space="preserve">GENTRY POWELL #1 WELL</t>
  </si>
  <si>
    <t xml:space="preserve">GONZALES MILLS #1 WELL</t>
  </si>
  <si>
    <t xml:space="preserve">H JONES #1 WELL</t>
  </si>
  <si>
    <t xml:space="preserve">HARTZENDORF #1 WELL</t>
  </si>
  <si>
    <t xml:space="preserve">HOLLAN #3 WELL</t>
  </si>
  <si>
    <t xml:space="preserve">J F WELDER F-4 WELL</t>
  </si>
  <si>
    <t xml:space="preserve">J J ELLIFF #7 WELL</t>
  </si>
  <si>
    <t xml:space="preserve">JARVIS #1 WELL</t>
  </si>
  <si>
    <t xml:space="preserve">JC INGRAM ETAL B1</t>
  </si>
  <si>
    <t xml:space="preserve">M T HEFTE ETAL #1 WELL</t>
  </si>
  <si>
    <t xml:space="preserve">MAEDGEN #1 WELL</t>
  </si>
  <si>
    <t xml:space="preserve">MAYFIELD #1 WELL (SAN PATRICIO)</t>
  </si>
  <si>
    <t xml:space="preserve">MOBIL</t>
  </si>
  <si>
    <t xml:space="preserve">NORTH MATHIS FIELD C.P.</t>
  </si>
  <si>
    <t xml:space="preserve">OLA MC CANN #1 WELL</t>
  </si>
  <si>
    <t xml:space="preserve">RED FISH BAY PLATFORM #3</t>
  </si>
  <si>
    <t xml:space="preserve">RED FISH BAY PLATFORM #444</t>
  </si>
  <si>
    <t xml:space="preserve">RED FISH BAY PLATFORM 348</t>
  </si>
  <si>
    <t xml:space="preserve">SWEASEY #2 WELL</t>
  </si>
  <si>
    <t xml:space="preserve">W C RIVERS #1 WELL</t>
  </si>
  <si>
    <t xml:space="preserve">WELDER 44 #1 WELL</t>
  </si>
  <si>
    <t xml:space="preserve">WELDER WILDLIFE FOUNDATION #4 WELL</t>
  </si>
  <si>
    <t xml:space="preserve">WHATLEY #1 WELL</t>
  </si>
  <si>
    <t xml:space="preserve">DUDERSTADT-FROMME #1 WELL</t>
  </si>
  <si>
    <t xml:space="preserve">RED FISH BAY GAS PLT</t>
  </si>
  <si>
    <t xml:space="preserve">UPRC/GULF PLAINS PLANT RECEIPT SYSTEM 01</t>
  </si>
  <si>
    <t xml:space="preserve">UPRC/GULF PLAINS RECEIPT (SYSTEM 01-01)</t>
  </si>
  <si>
    <t xml:space="preserve">GROVE 12" TO UPRC PLANT @ GULF PLAINS</t>
  </si>
  <si>
    <t xml:space="preserve">Interconnect Rec</t>
  </si>
  <si>
    <t xml:space="preserve">Interconnect Rec Other*</t>
  </si>
  <si>
    <t xml:space="preserve">AGUA DULCE COMPRESSOR STATION</t>
  </si>
  <si>
    <t xml:space="preserve">AGUA DULCE (TRANSAMERICA TO TRUNKLINE)</t>
  </si>
  <si>
    <t xml:space="preserve">CONSOLIDATED TO UGPL (SINTON FLD REC)</t>
  </si>
  <si>
    <t xml:space="preserve">TRANSFER @ AGUA DULCE (LOBO)</t>
  </si>
  <si>
    <t xml:space="preserve">2004.0-M.L.P.A. #9</t>
  </si>
  <si>
    <t xml:space="preserve">7062.0-ALFRED</t>
  </si>
  <si>
    <t xml:space="preserve">AGUA DULCE TRANSFER</t>
  </si>
  <si>
    <t xml:space="preserve">BANQUETE (FRM CCGT)</t>
  </si>
  <si>
    <t xml:space="preserve">NUECES COUNTY HPL (CHANNEL)</t>
  </si>
  <si>
    <t xml:space="preserve">NUECES COUNTY TRANSPORT RECEIVED ( ESPE</t>
  </si>
  <si>
    <t xml:space="preserve">SINTON (FROM PG&amp;E TEXAS)</t>
  </si>
  <si>
    <t xml:space="preserve">PERRY BASS 390 31 AND #2 TO TENN</t>
  </si>
  <si>
    <t xml:space="preserve">AGUA DULCE (FROM LOBO)</t>
  </si>
  <si>
    <t xml:space="preserve">Total</t>
  </si>
  <si>
    <t xml:space="preserve">Interconnect Del</t>
  </si>
  <si>
    <t xml:space="preserve">Interconnect Del Other*</t>
  </si>
  <si>
    <t xml:space="preserve">AGUA DULCE-TANG HPL</t>
  </si>
  <si>
    <t xml:space="preserve">BANQUETE ( KGPC TO CORPUS CHRISTI )</t>
  </si>
  <si>
    <t xml:space="preserve">BRUNI AGGREGATE - MIDCOAST</t>
  </si>
  <si>
    <t xml:space="preserve">DELHI: BANQUETE ( KGPC TO DELHI )</t>
  </si>
  <si>
    <t xml:space="preserve">INGLESIDE - UGPL TO HPL</t>
  </si>
  <si>
    <t xml:space="preserve">NUECES COUNTY (TO MID-COAST)</t>
  </si>
  <si>
    <t xml:space="preserve">PI ENERGY TRANSPORT DELIVERY</t>
  </si>
  <si>
    <t xml:space="preserve">To End Users</t>
  </si>
  <si>
    <t xml:space="preserve">To End Users Other*</t>
  </si>
  <si>
    <t xml:space="preserve">AGUA DULCE FARM TAPS</t>
  </si>
  <si>
    <t xml:space="preserve">PVR @ GULF PLAINS PLANT</t>
  </si>
  <si>
    <t xml:space="preserve">SINTON FARM TAPS ICL</t>
  </si>
  <si>
    <t xml:space="preserve">AGUA DULCE AGGREGATE SLN - ENTEX</t>
  </si>
  <si>
    <t xml:space="preserve">AGUA DULCE CITY GATE</t>
  </si>
  <si>
    <t xml:space="preserve">ARANSAS PASS AGGREGATE SLN - ENTEX</t>
  </si>
  <si>
    <t xml:space="preserve">ARANSAS PASS FARM TAPS OCL</t>
  </si>
  <si>
    <t xml:space="preserve">ARANSAS PASS FARM TAPS-WHITE PT LINE</t>
  </si>
  <si>
    <t xml:space="preserve">ARANSAS PASS HWY 35 AT AVE B</t>
  </si>
  <si>
    <t xml:space="preserve">ARANSAS PASS RURALS</t>
  </si>
  <si>
    <t xml:space="preserve">ARANSAS PASS RURALS ICL</t>
  </si>
  <si>
    <t xml:space="preserve">ARANSAS PASS RURALS OCL</t>
  </si>
  <si>
    <t xml:space="preserve">ARANSAS PASS T.B.S.</t>
  </si>
  <si>
    <t xml:space="preserve">GREGORY T.B.S.</t>
  </si>
  <si>
    <t xml:space="preserve">INGLESIDE FARM TAPS - WHITE LINE</t>
  </si>
  <si>
    <t xml:space="preserve">INGLESIDE FARM TAPS INCL-MUSTANG LINE</t>
  </si>
  <si>
    <t xml:space="preserve">INGLESIDE FARM TAPS OCL - WHITE PT LINE</t>
  </si>
  <si>
    <t xml:space="preserve">INGLESIDE RURALS - MUSTANG LINE</t>
  </si>
  <si>
    <t xml:space="preserve">INGLESIDE RURALS ICL-MUSTANG LINE</t>
  </si>
  <si>
    <t xml:space="preserve">INGLESIDE RURALS ICL-WHITE PT LINE</t>
  </si>
  <si>
    <t xml:space="preserve">INGLESIDE T.B.S.</t>
  </si>
  <si>
    <t xml:space="preserve">MATHIS CITY GATE</t>
  </si>
  <si>
    <t xml:space="preserve">MATHIS FARM TAP</t>
  </si>
  <si>
    <t xml:space="preserve">MATHIS FARM TAPS-BRUNI LINE</t>
  </si>
  <si>
    <t xml:space="preserve">MATHIS RURALS OCL</t>
  </si>
  <si>
    <t xml:space="preserve">ODEM FARM TAPS</t>
  </si>
  <si>
    <t xml:space="preserve">ODEM FARM TAPS-AGUA DULCE 24</t>
  </si>
  <si>
    <t xml:space="preserve">ODEM T.B.S.</t>
  </si>
  <si>
    <t xml:space="preserve">ORANGE GROVE CITY GATE</t>
  </si>
  <si>
    <t xml:space="preserve">ORANGE GROVE FARM TAPS</t>
  </si>
  <si>
    <t xml:space="preserve">PORTLAND CITY GATE</t>
  </si>
  <si>
    <t xml:space="preserve">PORTLAND FARM TAPS ICL-</t>
  </si>
  <si>
    <t xml:space="preserve">PORTLAND FARM TAPS OCL</t>
  </si>
  <si>
    <t xml:space="preserve">PORTLAND RURALS ICL</t>
  </si>
  <si>
    <t xml:space="preserve">PORTLAND RURALS OCL</t>
  </si>
  <si>
    <t xml:space="preserve">SAN DIEGO FARM TAPS</t>
  </si>
  <si>
    <t xml:space="preserve">SINTON FARM TAPS OCL</t>
  </si>
  <si>
    <t xml:space="preserve">SINTON RURALS</t>
  </si>
  <si>
    <t xml:space="preserve">SINTON RURALS OCL</t>
  </si>
  <si>
    <t xml:space="preserve">SINTON RURALS WHITE PT 16</t>
  </si>
  <si>
    <t xml:space="preserve">SINTON T.B.S.</t>
  </si>
  <si>
    <t xml:space="preserve">TAFT CITY GATE</t>
  </si>
  <si>
    <t xml:space="preserve">TAFT FARM TAPS</t>
  </si>
  <si>
    <t xml:space="preserve">TAFT FARM TAPS OCL</t>
  </si>
  <si>
    <t xml:space="preserve">TAFT RURALS OCL</t>
  </si>
  <si>
    <t xml:space="preserve">Koch Total</t>
  </si>
  <si>
    <t xml:space="preserve">Tennessee</t>
  </si>
  <si>
    <t xml:space="preserve">ABRAXAS - PORTILLA DEHYD</t>
  </si>
  <si>
    <t xml:space="preserve">ABRAXAS-S ALICE DEHYD</t>
  </si>
  <si>
    <t xml:space="preserve">ABTEX-E ALICE DEHYD</t>
  </si>
  <si>
    <t xml:space="preserve">AMERICAN-RIVERSIDE O'NEIL WELL</t>
  </si>
  <si>
    <t xml:space="preserve">BANQUETTE TRANSPORT</t>
  </si>
  <si>
    <t xml:space="preserve">BETTIS - S. ALICE DEHY</t>
  </si>
  <si>
    <t xml:space="preserve">BIG 6 - CALALLEN WELL</t>
  </si>
  <si>
    <t xml:space="preserve">BRIGHT AND SCHIFF-INGLESIDE DEHYD</t>
  </si>
  <si>
    <t xml:space="preserve">BRISTOL-MUSTANG IS 1 DEHYD</t>
  </si>
  <si>
    <t xml:space="preserve">COASTAL-TEXACO-LA GLORIA DEHYD EXCH</t>
  </si>
  <si>
    <t xml:space="preserve">CORPUS - NORTH ODEM TRANSPORT</t>
  </si>
  <si>
    <t xml:space="preserve">COUGAR - RIVERSIDE DEHYD</t>
  </si>
  <si>
    <t xml:space="preserve">DAVIS-ROBSTOWN PLT DEHYD</t>
  </si>
  <si>
    <t xml:space="preserve">DOMINION - RIVERSIDE DEHYD</t>
  </si>
  <si>
    <t xml:space="preserve">EAST RIVERSIDE</t>
  </si>
  <si>
    <t xml:space="preserve">ESPERANZA-NUGGET INGLESIDE DEHYD</t>
  </si>
  <si>
    <t xml:space="preserve">FINA-AGUA DULCE DEHYD</t>
  </si>
  <si>
    <t xml:space="preserve">FINA-AQUA DULCE WELL</t>
  </si>
  <si>
    <t xml:space="preserve">FINA-MAGNOLIA CITY DEHYD</t>
  </si>
  <si>
    <t xml:space="preserve">FINA-RIVERSIDE CALALLEN WELL</t>
  </si>
  <si>
    <t xml:space="preserve">GAS MARKETING - JIM WELLS EXCHANGE</t>
  </si>
  <si>
    <t xml:space="preserve">H &amp; D - E RIVERSIDE DEHYD</t>
  </si>
  <si>
    <t xml:space="preserve">HAMILL-NW SINTON DEHYD</t>
  </si>
  <si>
    <t xml:space="preserve">HURD- YORBA #1 DEHY</t>
  </si>
  <si>
    <t xml:space="preserve">INTERCITY - PLYMOUTH DEHYD</t>
  </si>
  <si>
    <t xml:space="preserve">INTERCITY-PLYMOUTH DEHYD</t>
  </si>
  <si>
    <t xml:space="preserve">JOSE GARCIA #1 TRANSPORT</t>
  </si>
  <si>
    <t xml:space="preserve">LL&amp;E-MUSTANG ISLAND BLK 883-S</t>
  </si>
  <si>
    <t xml:space="preserve">MARQUEE - MINNIE BOCK DEHYD.</t>
  </si>
  <si>
    <t xml:space="preserve">MJG-SGPL-JOSE GARCIA #2 TRANSP</t>
  </si>
  <si>
    <t xml:space="preserve">MOBIL-RED FISH BAY DEHYD</t>
  </si>
  <si>
    <t xml:space="preserve">MOBIL-SEELIGSON PLT</t>
  </si>
  <si>
    <t xml:space="preserve">MOBIL-STEDMAN IS DEHYD</t>
  </si>
  <si>
    <t xml:space="preserve">MUSTANG</t>
  </si>
  <si>
    <t xml:space="preserve">MUSTANG ISLAND</t>
  </si>
  <si>
    <t xml:space="preserve">MUSTANG ISLAND S&amp;D PLANT</t>
  </si>
  <si>
    <t xml:space="preserve">NORTH - REDFISH BAY TRANSPORT</t>
  </si>
  <si>
    <t xml:space="preserve">NORTH ODEM</t>
  </si>
  <si>
    <t xml:space="preserve">PLYMOUTH FIELD DEHYDRATION</t>
  </si>
  <si>
    <t xml:space="preserve">RINCON - NORTH ODEM DEHYD</t>
  </si>
  <si>
    <t xml:space="preserve">RISIEN-W MAGNOLIA DEHYD</t>
  </si>
  <si>
    <t xml:space="preserve">ROBSTOWN PLANT</t>
  </si>
  <si>
    <t xml:space="preserve">SCANA - SAN PATRICIO DEHYD.</t>
  </si>
  <si>
    <t xml:space="preserve">SMITH - PLYMOUTH DEHYD</t>
  </si>
  <si>
    <t xml:space="preserve">SOUTH-AGUA DULCE PLT DEHYD</t>
  </si>
  <si>
    <t xml:space="preserve">STATE TRACT 434 (MUSTANG IS.)</t>
  </si>
  <si>
    <t xml:space="preserve">STATION 1 INTERCONNECT</t>
  </si>
  <si>
    <t xml:space="preserve">TEJAS-PLYMOUTH AND SPARTAN DEHYD</t>
  </si>
  <si>
    <t xml:space="preserve">TEXAS - ALICE #1 DEHYD</t>
  </si>
  <si>
    <t xml:space="preserve">TEXAS - N MAGNOLIA CITY DEHYD</t>
  </si>
  <si>
    <t xml:space="preserve">TOM GRAHAM</t>
  </si>
  <si>
    <t xml:space="preserve">UNION- WARDNER COASTAL PLT DEHYD</t>
  </si>
  <si>
    <t xml:space="preserve">VALLEY-ALICE DEHYD</t>
  </si>
  <si>
    <t xml:space="preserve">VALLEY-LYTLE WILSON DEHYD</t>
  </si>
  <si>
    <t xml:space="preserve">VALLEY-PETRONELLA DEHYD</t>
  </si>
  <si>
    <t xml:space="preserve">VALLEY-TOM GRAHAM DEHYD</t>
  </si>
  <si>
    <t xml:space="preserve">VICTORIA - NORTH BRAYTON DEHYD</t>
  </si>
  <si>
    <t xml:space="preserve">W C TILLER #1</t>
  </si>
  <si>
    <t xml:space="preserve">WARDER COASTAL PLANT DEHYD</t>
  </si>
  <si>
    <t xml:space="preserve">WELDER FIELD</t>
  </si>
  <si>
    <t xml:space="preserve">WRIGHT-TOM GRAHAM DEHYD</t>
  </si>
  <si>
    <t xml:space="preserve">ARCO-MUSTANG IS 4 DEHYD</t>
  </si>
  <si>
    <t xml:space="preserve">BRISTOL - JOHN T. CERTAIN #1</t>
  </si>
  <si>
    <t xml:space="preserve">DURST-GOLDAPP #2 DEHY</t>
  </si>
  <si>
    <t xml:space="preserve">ENCINA WELDER  H  NO 1</t>
  </si>
  <si>
    <t xml:space="preserve">GAS - RIVERSIDE WILSON #1</t>
  </si>
  <si>
    <t xml:space="preserve">INDEPENDENT - LOVETT #1 GAS UNIT</t>
  </si>
  <si>
    <t xml:space="preserve">MESTENA - LLOPCO WELL NO.1</t>
  </si>
  <si>
    <t xml:space="preserve">WELDER RANCH</t>
  </si>
  <si>
    <t xml:space="preserve">YORBA #1</t>
  </si>
  <si>
    <t xml:space="preserve">MAGNOLIA CITY</t>
  </si>
  <si>
    <t xml:space="preserve">RED FISH BAY PLANT</t>
  </si>
  <si>
    <t xml:space="preserve">SEELIGSON</t>
  </si>
  <si>
    <t xml:space="preserve">TEXACO - ODEM DEHYD</t>
  </si>
  <si>
    <t xml:space="preserve">TEXACO-PORTILLA DEHYD</t>
  </si>
  <si>
    <t xml:space="preserve">TENNECO - MAGNOLIA CITY PLT INLET</t>
  </si>
  <si>
    <t xml:space="preserve">KING RANCH</t>
  </si>
  <si>
    <t xml:space="preserve">CHANNEL-AGUA DULCE EXCH</t>
  </si>
  <si>
    <t xml:space="preserve">STATION 1 AQUA DULCE, TEXAS</t>
  </si>
  <si>
    <t xml:space="preserve">ESPERANZA-PENNISULA N ODEM DEHYD</t>
  </si>
  <si>
    <t xml:space="preserve">TIJERINA DEHYDRATION</t>
  </si>
  <si>
    <t xml:space="preserve">TRANSCO - FALFURRIAS TRANSPORT</t>
  </si>
  <si>
    <t xml:space="preserve">CORPUS - BANQUETE TRANSPORT</t>
  </si>
  <si>
    <t xml:space="preserve">TRANSAMERICAN - TRANSAMER. INTERCONNECT</t>
  </si>
  <si>
    <t xml:space="preserve">TENNESSEE - CIG - AQUA DULCE DELIVERY</t>
  </si>
  <si>
    <t xml:space="preserve">SOUTHERN-BANQUETE SALES</t>
  </si>
  <si>
    <t xml:space="preserve">BANQUETTE SALES</t>
  </si>
  <si>
    <t xml:space="preserve">CELANESE-KINGSVILLE TEX A TRANS</t>
  </si>
  <si>
    <t xml:space="preserve">MAGNOLIA CITY PTR</t>
  </si>
  <si>
    <t xml:space="preserve">OCCIDENTAL - ALKALI PLANT SALES</t>
  </si>
  <si>
    <t xml:space="preserve">REYNOLDS</t>
  </si>
  <si>
    <t xml:space="preserve">TENNECO - MAGNOLIA PLANT SHRINKAGE</t>
  </si>
  <si>
    <t xml:space="preserve">TENNECO-MAGNOLIA PLANT PTR MAKE UP</t>
  </si>
  <si>
    <t xml:space="preserve">CORPUS - INGELSIDE BIG 3 TRANSPORT</t>
  </si>
  <si>
    <t xml:space="preserve">GULF-INGLESIDE SALES</t>
  </si>
  <si>
    <t xml:space="preserve">HOMEPORT - INGLESIDE SALES</t>
  </si>
  <si>
    <t xml:space="preserve">SMITH - PLYMOUTH SALES</t>
  </si>
  <si>
    <t xml:space="preserve">Tennessee Total</t>
  </si>
  <si>
    <t xml:space="preserve">Trunkline</t>
  </si>
  <si>
    <t xml:space="preserve">G.M.T. COMPANY, INC.</t>
  </si>
  <si>
    <t xml:space="preserve">GULF ENERGY PIPELINE</t>
  </si>
  <si>
    <t xml:space="preserve">HYQUEST (EGGERT)</t>
  </si>
  <si>
    <t xml:space="preserve">ROBERT E KIBBE</t>
  </si>
  <si>
    <t xml:space="preserve">SALVATION ARMY - W. M. LAUGHLIN</t>
  </si>
  <si>
    <t xml:space="preserve">ADAMS-HOUGHTON #1-SANDALWOOD</t>
  </si>
  <si>
    <t xml:space="preserve">LAUGHLIN ESTATE #2 - KIBBE</t>
  </si>
  <si>
    <t xml:space="preserve">LAGLORIA - INLET - MOBIL</t>
  </si>
  <si>
    <t xml:space="preserve">LAGLORIA  - MOBIL</t>
  </si>
  <si>
    <t xml:space="preserve">PREMONT STATION #8</t>
  </si>
  <si>
    <t xml:space="preserve">CORPUS CHRISTI</t>
  </si>
  <si>
    <t xml:space="preserve">FALFURRIAS INTERCONNECT - PG&amp;E</t>
  </si>
  <si>
    <t xml:space="preserve">LAGLORIA - TRANSCO</t>
  </si>
  <si>
    <t xml:space="preserve">PREMONT INTERCONNECT - GULF ENERGY</t>
  </si>
  <si>
    <t xml:space="preserve">TRANSAMERICAN #2</t>
  </si>
  <si>
    <t xml:space="preserve">LOBO PIPELINE</t>
  </si>
  <si>
    <t xml:space="preserve">TRANS-TEXAS #2 - PG&amp;E</t>
  </si>
  <si>
    <t xml:space="preserve">TRANSAMERICAN (ALICE)</t>
  </si>
  <si>
    <t xml:space="preserve">VANDERBILT - MOBIL</t>
  </si>
  <si>
    <t xml:space="preserve">IRR. TX - LOS JABONCILLOS RANCH</t>
  </si>
  <si>
    <t xml:space="preserve">TOWN OF ALICE-EMER. - HOUSTON P/L</t>
  </si>
  <si>
    <t xml:space="preserve">SAN PATRICIO CO - COKINOS</t>
  </si>
  <si>
    <t xml:space="preserve">Trunkline Total</t>
  </si>
  <si>
    <t xml:space="preserve">NGPL</t>
  </si>
  <si>
    <t xml:space="preserve">ENDEVCO/NGPL ENCINO SAN PATRICIO</t>
  </si>
  <si>
    <t xml:space="preserve">CC TRANS @ JIM WELLS</t>
  </si>
  <si>
    <t xml:space="preserve">HUMBLGAS @ KLEBERG</t>
  </si>
  <si>
    <t xml:space="preserve">MARATHON/NGPL INTER #1 SAN PATRICIO</t>
  </si>
  <si>
    <t xml:space="preserve">MTPC/NGPL WILLAMAR JIM WELLS</t>
  </si>
  <si>
    <t xml:space="preserve">KMTP @ JIM WELLS</t>
  </si>
  <si>
    <t xml:space="preserve">DUKEENGY @ JIM WELLS</t>
  </si>
  <si>
    <t xml:space="preserve">SABINAL/NGPL AMARGOSA JIM WELLS</t>
  </si>
  <si>
    <t xml:space="preserve">SCANA/NGPL  SAN PATRICIO</t>
  </si>
  <si>
    <t xml:space="preserve">CHANNEL @ JIM WELLS</t>
  </si>
  <si>
    <t xml:space="preserve">TEXACO/NGPL SHAEFFER RNCH JIM WELLS</t>
  </si>
  <si>
    <t xml:space="preserve">VALGAS/NGPL E MATHIS SAN PATRICIO</t>
  </si>
  <si>
    <t xml:space="preserve">EXXON/KING RANCH</t>
  </si>
  <si>
    <t xml:space="preserve">LA GLORIA MOBIL/NGPL JIM WELLS</t>
  </si>
  <si>
    <t xml:space="preserve">LUBY PETRONILLA AMOCO/NGPL NUECES</t>
  </si>
  <si>
    <t xml:space="preserve">TEXACO/NGPL TIJERINA JIM WELLS</t>
  </si>
  <si>
    <t xml:space="preserve">WELDER</t>
  </si>
  <si>
    <t xml:space="preserve">PG&amp;E Gas@JimWells</t>
  </si>
  <si>
    <t xml:space="preserve">KMTP @ NUECES</t>
  </si>
  <si>
    <t xml:space="preserve">CC TRANS/NGPL  JIM WELLS</t>
  </si>
  <si>
    <t xml:space="preserve">COMPRESSOR STATION C341</t>
  </si>
  <si>
    <t xml:space="preserve">RIVERSIDE</t>
  </si>
  <si>
    <t xml:space="preserve">CC TRANS/NGPL  NUECES</t>
  </si>
  <si>
    <t xml:space="preserve">CELANESE/NGPL  KLEBERG</t>
  </si>
  <si>
    <t xml:space="preserve">VALEROLP/NGPL RECEIPT NUECES</t>
  </si>
  <si>
    <t xml:space="preserve">CHANNEL/NGPL  JIM WELLS</t>
  </si>
  <si>
    <t xml:space="preserve">SAXET</t>
  </si>
  <si>
    <t xml:space="preserve">TRANSAM/NGPL CELANESE NUECES</t>
  </si>
  <si>
    <t xml:space="preserve">VALGAS/NGPL REYNOLDS JIM WELLS</t>
  </si>
  <si>
    <t xml:space="preserve">VALINTER/NGPL LA GLORIA JIM WELLS</t>
  </si>
  <si>
    <t xml:space="preserve">HPL/NGPL RIVERSIDE NUECES</t>
  </si>
  <si>
    <t xml:space="preserve">HUMBLGAS/NGPL KING RANCH KLEBERG</t>
  </si>
  <si>
    <t xml:space="preserve">MTPC/NGPL SOUTH TEXAS P/L NUECES</t>
  </si>
  <si>
    <t xml:space="preserve">TRANSAM/NGPL AGUA DULCE NUECES</t>
  </si>
  <si>
    <t xml:space="preserve">SOUTH CLARA DRISCOLL</t>
  </si>
  <si>
    <t xml:space="preserve">VALEROLP/NGPL DELIVERY NUECES</t>
  </si>
  <si>
    <t xml:space="preserve">None</t>
  </si>
  <si>
    <t xml:space="preserve">NGPL Total</t>
  </si>
  <si>
    <t xml:space="preserve">TETCO</t>
  </si>
  <si>
    <t xml:space="preserve">Thruput</t>
  </si>
  <si>
    <t xml:space="preserve">Angleton</t>
  </si>
  <si>
    <t xml:space="preserve">Blessing</t>
  </si>
  <si>
    <t xml:space="preserve">Tivoli</t>
  </si>
  <si>
    <t xml:space="preserve">Petronilla</t>
  </si>
  <si>
    <t xml:space="preserve">Santa Fe</t>
  </si>
  <si>
    <t xml:space="preserve">TETCO Total</t>
  </si>
  <si>
    <t xml:space="preserve">Agua Dulce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</si>
</sst>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X3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35.28"/>
    <col collapsed="false" customWidth="true" hidden="false" outlineLevel="0" max="4" min="4" style="1" width="8.7"/>
    <col collapsed="false" customWidth="true" hidden="true" outlineLevel="0" max="5" min="5" style="1" width="6.99"/>
    <col collapsed="false" customWidth="true" hidden="true" outlineLevel="0" max="16" min="6" style="1" width="8.41"/>
    <col collapsed="false" customWidth="true" hidden="true" outlineLevel="0" max="17" min="17" style="1" width="11.13"/>
    <col collapsed="false" customWidth="true" hidden="true" outlineLevel="0" max="18" min="18" style="1" width="10.85"/>
    <col collapsed="false" customWidth="true" hidden="false" outlineLevel="0" max="19" min="19" style="1" width="1.7"/>
    <col collapsed="false" customWidth="true" hidden="false" outlineLevel="0" max="102" min="20" style="1" width="9.14"/>
  </cols>
  <sheetData>
    <row r="1" customFormat="false" ht="18" hidden="false" customHeight="true" outlineLevel="0" collapsed="false">
      <c r="A1" s="2" t="n">
        <v>37102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customFormat="false" ht="11.25" hidden="false" customHeight="true" outlineLevel="0" collapsed="false">
      <c r="A2" s="5"/>
      <c r="B2" s="6"/>
      <c r="C2" s="7"/>
      <c r="D2" s="8" t="s">
        <v>1</v>
      </c>
      <c r="E2" s="8"/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2</v>
      </c>
      <c r="N2" s="9" t="s">
        <v>3</v>
      </c>
      <c r="O2" s="8" t="s">
        <v>4</v>
      </c>
      <c r="P2" s="9" t="s">
        <v>9</v>
      </c>
      <c r="Q2" s="10" t="s">
        <v>10</v>
      </c>
      <c r="R2" s="8" t="s">
        <v>11</v>
      </c>
      <c r="CX2" s="1" t="s">
        <v>12</v>
      </c>
    </row>
    <row r="3" customFormat="false" ht="11.25" hidden="false" customHeight="true" outlineLevel="0" collapsed="false">
      <c r="A3" s="11"/>
      <c r="B3" s="12"/>
      <c r="C3" s="13"/>
      <c r="D3" s="14" t="s">
        <v>13</v>
      </c>
      <c r="E3" s="14" t="s">
        <v>14</v>
      </c>
      <c r="F3" s="15" t="n">
        <v>37102</v>
      </c>
      <c r="G3" s="15" t="n">
        <v>37101</v>
      </c>
      <c r="H3" s="15" t="n">
        <v>37100</v>
      </c>
      <c r="I3" s="15" t="n">
        <v>37099</v>
      </c>
      <c r="J3" s="15" t="n">
        <v>37098</v>
      </c>
      <c r="K3" s="15" t="n">
        <v>37097</v>
      </c>
      <c r="L3" s="15" t="n">
        <v>37096</v>
      </c>
      <c r="M3" s="15" t="n">
        <v>37095</v>
      </c>
      <c r="N3" s="15" t="n">
        <v>37094</v>
      </c>
      <c r="O3" s="16" t="n">
        <v>37093</v>
      </c>
      <c r="P3" s="17" t="n">
        <v>37102</v>
      </c>
      <c r="Q3" s="18" t="n">
        <v>37072</v>
      </c>
      <c r="R3" s="19" t="n">
        <v>37041</v>
      </c>
    </row>
    <row r="4" customFormat="false" ht="11.25" hidden="false" customHeight="true" outlineLevel="0" collapsed="false">
      <c r="A4" s="20" t="s">
        <v>15</v>
      </c>
      <c r="B4" s="21" t="s">
        <v>16</v>
      </c>
      <c r="C4" s="21" t="s">
        <v>17</v>
      </c>
      <c r="D4" s="22"/>
      <c r="E4" s="23" t="n">
        <f aca="false">IF(ISERROR($F4-$G4),"na",($F4-$G4))</f>
        <v>0</v>
      </c>
      <c r="F4" s="24" t="n">
        <f aca="false">SUM(F$5:F$75)</f>
        <v>2084</v>
      </c>
      <c r="G4" s="23" t="n">
        <f aca="false">SUM(G$5:G$75)</f>
        <v>2084</v>
      </c>
      <c r="H4" s="23" t="n">
        <f aca="false">SUM(H$5:H$75)</f>
        <v>2084</v>
      </c>
      <c r="I4" s="23" t="n">
        <f aca="false">SUM(I$5:I$75)</f>
        <v>2084</v>
      </c>
      <c r="J4" s="23" t="n">
        <f aca="false">SUM(J$5:J$75)</f>
        <v>2084</v>
      </c>
      <c r="K4" s="23" t="n">
        <f aca="false">SUM(K$5:K$75)</f>
        <v>2084</v>
      </c>
      <c r="L4" s="23" t="n">
        <f aca="false">SUM(L$5:L$75)</f>
        <v>2084</v>
      </c>
      <c r="M4" s="23" t="n">
        <f aca="false">SUM(M$5:M$75)</f>
        <v>2084</v>
      </c>
      <c r="N4" s="23" t="n">
        <f aca="false">SUM(N$5:N$75)</f>
        <v>2084</v>
      </c>
      <c r="O4" s="22" t="n">
        <f aca="false">SUM(O$5:O$75)</f>
        <v>2084</v>
      </c>
      <c r="P4" s="22" t="n">
        <f aca="false">SUM(P$5:P$75)</f>
        <v>2260</v>
      </c>
      <c r="Q4" s="22" t="n">
        <f aca="false">SUM(Q$5:Q$75)</f>
        <v>3554</v>
      </c>
      <c r="R4" s="22" t="n">
        <f aca="false">SUM(R$5:R$75)</f>
        <v>2188</v>
      </c>
    </row>
    <row r="5" customFormat="false" ht="11.25" hidden="true" customHeight="false" outlineLevel="0" collapsed="false">
      <c r="A5" s="25"/>
      <c r="B5" s="21"/>
      <c r="C5" s="26" t="s">
        <v>18</v>
      </c>
      <c r="D5" s="22"/>
      <c r="E5" s="23" t="n">
        <f aca="false">IF(ISERROR($F5-$G5),"na",($F5-$G5))</f>
        <v>0</v>
      </c>
      <c r="F5" s="24"/>
      <c r="G5" s="23"/>
      <c r="H5" s="23"/>
      <c r="I5" s="23"/>
      <c r="J5" s="23"/>
      <c r="K5" s="23"/>
      <c r="L5" s="23"/>
      <c r="M5" s="23"/>
      <c r="N5" s="23"/>
      <c r="O5" s="22"/>
      <c r="P5" s="22"/>
      <c r="Q5" s="22"/>
      <c r="R5" s="22"/>
    </row>
    <row r="6" customFormat="false" ht="11.25" hidden="true" customHeight="false" outlineLevel="0" collapsed="false">
      <c r="A6" s="25"/>
      <c r="B6" s="21"/>
      <c r="C6" s="26" t="s">
        <v>19</v>
      </c>
      <c r="D6" s="22"/>
      <c r="E6" s="23" t="n">
        <f aca="false">IF(ISERROR($F6-$G6),"na",($F6-$G6))</f>
        <v>0</v>
      </c>
      <c r="F6" s="24"/>
      <c r="G6" s="23"/>
      <c r="H6" s="23"/>
      <c r="I6" s="23"/>
      <c r="J6" s="23"/>
      <c r="K6" s="23"/>
      <c r="L6" s="23"/>
      <c r="M6" s="23"/>
      <c r="N6" s="23"/>
      <c r="O6" s="22"/>
      <c r="P6" s="22"/>
      <c r="Q6" s="22"/>
      <c r="R6" s="22"/>
    </row>
    <row r="7" customFormat="false" ht="11.25" hidden="true" customHeight="false" outlineLevel="0" collapsed="false">
      <c r="A7" s="25"/>
      <c r="B7" s="21"/>
      <c r="C7" s="26" t="s">
        <v>20</v>
      </c>
      <c r="D7" s="22"/>
      <c r="E7" s="23" t="n">
        <f aca="false">IF(ISERROR($F7-$G7),"na",($F7-$G7))</f>
        <v>0</v>
      </c>
      <c r="F7" s="24"/>
      <c r="G7" s="23"/>
      <c r="H7" s="23"/>
      <c r="I7" s="23"/>
      <c r="J7" s="23"/>
      <c r="K7" s="23"/>
      <c r="L7" s="23"/>
      <c r="M7" s="23"/>
      <c r="N7" s="23"/>
      <c r="O7" s="22"/>
      <c r="P7" s="22"/>
      <c r="Q7" s="22"/>
      <c r="R7" s="22"/>
    </row>
    <row r="8" customFormat="false" ht="11.25" hidden="true" customHeight="false" outlineLevel="0" collapsed="false">
      <c r="A8" s="25"/>
      <c r="B8" s="21"/>
      <c r="C8" s="26" t="s">
        <v>21</v>
      </c>
      <c r="D8" s="22"/>
      <c r="E8" s="23" t="n">
        <f aca="false">IF(ISERROR($F8-$G8),"na",($F8-$G8))</f>
        <v>0</v>
      </c>
      <c r="F8" s="24"/>
      <c r="G8" s="23"/>
      <c r="H8" s="23"/>
      <c r="I8" s="23"/>
      <c r="J8" s="23"/>
      <c r="K8" s="23"/>
      <c r="L8" s="23"/>
      <c r="M8" s="23"/>
      <c r="N8" s="23"/>
      <c r="O8" s="22"/>
      <c r="P8" s="22"/>
      <c r="Q8" s="22"/>
      <c r="R8" s="22"/>
    </row>
    <row r="9" customFormat="false" ht="11.25" hidden="true" customHeight="false" outlineLevel="0" collapsed="false">
      <c r="A9" s="25"/>
      <c r="B9" s="21"/>
      <c r="C9" s="26" t="s">
        <v>22</v>
      </c>
      <c r="D9" s="22" t="n">
        <v>2309</v>
      </c>
      <c r="E9" s="23" t="n">
        <f aca="false">IF(ISERROR($F9-$G9),"na",($F9-$G9))</f>
        <v>0</v>
      </c>
      <c r="F9" s="24" t="n">
        <v>0</v>
      </c>
      <c r="G9" s="23" t="n">
        <v>0</v>
      </c>
      <c r="H9" s="23" t="n">
        <v>0</v>
      </c>
      <c r="I9" s="23" t="n">
        <v>0</v>
      </c>
      <c r="J9" s="23" t="n">
        <v>0</v>
      </c>
      <c r="K9" s="23" t="n">
        <v>0</v>
      </c>
      <c r="L9" s="23" t="n">
        <v>0</v>
      </c>
      <c r="M9" s="23" t="n">
        <v>0</v>
      </c>
      <c r="N9" s="23" t="n">
        <v>0</v>
      </c>
      <c r="O9" s="22" t="n">
        <v>0</v>
      </c>
      <c r="P9" s="22" t="n">
        <v>0</v>
      </c>
      <c r="Q9" s="22" t="n">
        <v>0</v>
      </c>
      <c r="R9" s="22" t="n">
        <v>0</v>
      </c>
    </row>
    <row r="10" customFormat="false" ht="11.25" hidden="true" customHeight="false" outlineLevel="0" collapsed="false">
      <c r="A10" s="25"/>
      <c r="B10" s="21"/>
      <c r="C10" s="26" t="s">
        <v>23</v>
      </c>
      <c r="D10" s="22"/>
      <c r="E10" s="23" t="n">
        <f aca="false">IF(ISERROR($F10-$G10),"na",($F10-$G10))</f>
        <v>0</v>
      </c>
      <c r="F10" s="24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22"/>
      <c r="R10" s="22"/>
    </row>
    <row r="11" customFormat="false" ht="11.25" hidden="true" customHeight="false" outlineLevel="0" collapsed="false">
      <c r="A11" s="25"/>
      <c r="B11" s="21"/>
      <c r="C11" s="26" t="s">
        <v>24</v>
      </c>
      <c r="D11" s="22"/>
      <c r="E11" s="23" t="n">
        <f aca="false">IF(ISERROR($F11-$G11),"na",($F11-$G11))</f>
        <v>0</v>
      </c>
      <c r="F11" s="24"/>
      <c r="G11" s="23"/>
      <c r="H11" s="23"/>
      <c r="I11" s="23"/>
      <c r="J11" s="23"/>
      <c r="K11" s="23"/>
      <c r="L11" s="23"/>
      <c r="M11" s="23"/>
      <c r="N11" s="23"/>
      <c r="O11" s="22"/>
      <c r="P11" s="22"/>
      <c r="Q11" s="22"/>
      <c r="R11" s="22"/>
    </row>
    <row r="12" customFormat="false" ht="11.25" hidden="true" customHeight="false" outlineLevel="0" collapsed="false">
      <c r="A12" s="25"/>
      <c r="B12" s="21"/>
      <c r="C12" s="26" t="s">
        <v>25</v>
      </c>
      <c r="D12" s="22"/>
      <c r="E12" s="23" t="n">
        <f aca="false">IF(ISERROR($F12-$G12),"na",($F12-$G12))</f>
        <v>0</v>
      </c>
      <c r="F12" s="24"/>
      <c r="G12" s="23"/>
      <c r="H12" s="23"/>
      <c r="I12" s="23"/>
      <c r="J12" s="23"/>
      <c r="K12" s="23"/>
      <c r="L12" s="23"/>
      <c r="M12" s="23"/>
      <c r="N12" s="23"/>
      <c r="O12" s="22"/>
      <c r="P12" s="22"/>
      <c r="Q12" s="22"/>
      <c r="R12" s="22"/>
    </row>
    <row r="13" customFormat="false" ht="11.25" hidden="true" customHeight="false" outlineLevel="0" collapsed="false">
      <c r="A13" s="25"/>
      <c r="B13" s="21"/>
      <c r="C13" s="26" t="s">
        <v>26</v>
      </c>
      <c r="D13" s="22"/>
      <c r="E13" s="23" t="n">
        <f aca="false">IF(ISERROR($F13-$G13),"na",($F13-$G13))</f>
        <v>0</v>
      </c>
      <c r="F13" s="24"/>
      <c r="G13" s="23"/>
      <c r="H13" s="23"/>
      <c r="I13" s="23"/>
      <c r="J13" s="23"/>
      <c r="K13" s="23"/>
      <c r="L13" s="23"/>
      <c r="M13" s="23"/>
      <c r="N13" s="23"/>
      <c r="O13" s="22"/>
      <c r="P13" s="22"/>
      <c r="Q13" s="22"/>
      <c r="R13" s="22"/>
    </row>
    <row r="14" customFormat="false" ht="11.25" hidden="true" customHeight="false" outlineLevel="0" collapsed="false">
      <c r="A14" s="25"/>
      <c r="B14" s="21"/>
      <c r="C14" s="26" t="s">
        <v>26</v>
      </c>
      <c r="D14" s="22"/>
      <c r="E14" s="23" t="n">
        <f aca="false">IF(ISERROR($F14-$G14),"na",($F14-$G14))</f>
        <v>0</v>
      </c>
      <c r="F14" s="24"/>
      <c r="G14" s="23"/>
      <c r="H14" s="23"/>
      <c r="I14" s="23"/>
      <c r="J14" s="23"/>
      <c r="K14" s="23"/>
      <c r="L14" s="23"/>
      <c r="M14" s="23"/>
      <c r="N14" s="23"/>
      <c r="O14" s="22"/>
      <c r="P14" s="22"/>
      <c r="Q14" s="22"/>
      <c r="R14" s="22"/>
    </row>
    <row r="15" customFormat="false" ht="11.25" hidden="true" customHeight="false" outlineLevel="0" collapsed="false">
      <c r="A15" s="25"/>
      <c r="B15" s="21"/>
      <c r="C15" s="26" t="s">
        <v>27</v>
      </c>
      <c r="D15" s="22"/>
      <c r="E15" s="23" t="n">
        <f aca="false">IF(ISERROR($F15-$G15),"na",($F15-$G15))</f>
        <v>0</v>
      </c>
      <c r="F15" s="24"/>
      <c r="G15" s="23"/>
      <c r="H15" s="23"/>
      <c r="I15" s="23"/>
      <c r="J15" s="23"/>
      <c r="K15" s="23"/>
      <c r="L15" s="23"/>
      <c r="M15" s="23"/>
      <c r="N15" s="23"/>
      <c r="O15" s="22"/>
      <c r="P15" s="22"/>
      <c r="Q15" s="22"/>
      <c r="R15" s="22"/>
    </row>
    <row r="16" customFormat="false" ht="11.25" hidden="true" customHeight="false" outlineLevel="0" collapsed="false">
      <c r="A16" s="25"/>
      <c r="B16" s="21"/>
      <c r="C16" s="26" t="s">
        <v>28</v>
      </c>
      <c r="D16" s="22" t="n">
        <v>3342</v>
      </c>
      <c r="E16" s="23" t="n">
        <f aca="false">IF(ISERROR($F16-$G16),"na",($F16-$G16))</f>
        <v>0</v>
      </c>
      <c r="F16" s="24" t="n">
        <v>400</v>
      </c>
      <c r="G16" s="23" t="n">
        <v>400</v>
      </c>
      <c r="H16" s="23" t="n">
        <v>400</v>
      </c>
      <c r="I16" s="23" t="n">
        <v>400</v>
      </c>
      <c r="J16" s="23" t="n">
        <v>400</v>
      </c>
      <c r="K16" s="23" t="n">
        <v>400</v>
      </c>
      <c r="L16" s="23" t="n">
        <v>400</v>
      </c>
      <c r="M16" s="23" t="n">
        <v>400</v>
      </c>
      <c r="N16" s="23" t="n">
        <v>400</v>
      </c>
      <c r="O16" s="22" t="n">
        <v>400</v>
      </c>
      <c r="P16" s="22" t="n">
        <v>417</v>
      </c>
      <c r="Q16" s="22" t="n">
        <v>488</v>
      </c>
      <c r="R16" s="22" t="n">
        <v>445</v>
      </c>
    </row>
    <row r="17" customFormat="false" ht="11.25" hidden="true" customHeight="false" outlineLevel="0" collapsed="false">
      <c r="A17" s="25"/>
      <c r="B17" s="21"/>
      <c r="C17" s="26" t="s">
        <v>29</v>
      </c>
      <c r="D17" s="22"/>
      <c r="E17" s="23" t="n">
        <f aca="false">IF(ISERROR($F17-$G17),"na",($F17-$G17))</f>
        <v>0</v>
      </c>
      <c r="F17" s="24"/>
      <c r="G17" s="23"/>
      <c r="H17" s="23"/>
      <c r="I17" s="23"/>
      <c r="J17" s="23"/>
      <c r="K17" s="23"/>
      <c r="L17" s="23"/>
      <c r="M17" s="23"/>
      <c r="N17" s="23"/>
      <c r="O17" s="22"/>
      <c r="P17" s="22"/>
      <c r="Q17" s="22"/>
      <c r="R17" s="22"/>
    </row>
    <row r="18" customFormat="false" ht="11.25" hidden="true" customHeight="false" outlineLevel="0" collapsed="false">
      <c r="A18" s="25"/>
      <c r="B18" s="21"/>
      <c r="C18" s="26" t="s">
        <v>30</v>
      </c>
      <c r="D18" s="22"/>
      <c r="E18" s="23" t="n">
        <f aca="false">IF(ISERROR($F18-$G18),"na",($F18-$G18))</f>
        <v>0</v>
      </c>
      <c r="F18" s="24"/>
      <c r="G18" s="23"/>
      <c r="H18" s="23"/>
      <c r="I18" s="23"/>
      <c r="J18" s="23"/>
      <c r="K18" s="23"/>
      <c r="L18" s="23"/>
      <c r="M18" s="23"/>
      <c r="N18" s="23"/>
      <c r="O18" s="22"/>
      <c r="P18" s="22"/>
      <c r="Q18" s="22"/>
      <c r="R18" s="22"/>
    </row>
    <row r="19" customFormat="false" ht="11.25" hidden="true" customHeight="false" outlineLevel="0" collapsed="false">
      <c r="A19" s="25"/>
      <c r="B19" s="21"/>
      <c r="C19" s="26" t="s">
        <v>31</v>
      </c>
      <c r="D19" s="22"/>
      <c r="E19" s="23" t="n">
        <f aca="false">IF(ISERROR($F19-$G19),"na",($F19-$G19))</f>
        <v>0</v>
      </c>
      <c r="F19" s="24"/>
      <c r="G19" s="23"/>
      <c r="H19" s="23"/>
      <c r="I19" s="23"/>
      <c r="J19" s="23"/>
      <c r="K19" s="23"/>
      <c r="L19" s="23"/>
      <c r="M19" s="23"/>
      <c r="N19" s="23"/>
      <c r="O19" s="22"/>
      <c r="P19" s="22"/>
      <c r="Q19" s="22"/>
      <c r="R19" s="22"/>
    </row>
    <row r="20" customFormat="false" ht="11.25" hidden="true" customHeight="false" outlineLevel="0" collapsed="false">
      <c r="A20" s="25"/>
      <c r="B20" s="21"/>
      <c r="C20" s="26" t="s">
        <v>32</v>
      </c>
      <c r="D20" s="22"/>
      <c r="E20" s="23" t="n">
        <f aca="false">IF(ISERROR($F20-$G20),"na",($F20-$G20))</f>
        <v>0</v>
      </c>
      <c r="F20" s="24"/>
      <c r="G20" s="23"/>
      <c r="H20" s="23"/>
      <c r="I20" s="23"/>
      <c r="J20" s="23"/>
      <c r="K20" s="23"/>
      <c r="L20" s="23"/>
      <c r="M20" s="23"/>
      <c r="N20" s="23"/>
      <c r="O20" s="22"/>
      <c r="P20" s="22"/>
      <c r="Q20" s="22"/>
      <c r="R20" s="22"/>
    </row>
    <row r="21" customFormat="false" ht="11.25" hidden="true" customHeight="false" outlineLevel="0" collapsed="false">
      <c r="A21" s="25"/>
      <c r="B21" s="21"/>
      <c r="C21" s="26" t="s">
        <v>33</v>
      </c>
      <c r="D21" s="22"/>
      <c r="E21" s="23" t="n">
        <f aca="false">IF(ISERROR($F21-$G21),"na",($F21-$G21))</f>
        <v>0</v>
      </c>
      <c r="F21" s="24"/>
      <c r="G21" s="23"/>
      <c r="H21" s="23"/>
      <c r="I21" s="23"/>
      <c r="J21" s="23"/>
      <c r="K21" s="23"/>
      <c r="L21" s="23"/>
      <c r="M21" s="23"/>
      <c r="N21" s="23"/>
      <c r="O21" s="22"/>
      <c r="P21" s="22"/>
      <c r="Q21" s="22"/>
      <c r="R21" s="22"/>
    </row>
    <row r="22" customFormat="false" ht="11.25" hidden="true" customHeight="false" outlineLevel="0" collapsed="false">
      <c r="A22" s="25"/>
      <c r="B22" s="21"/>
      <c r="C22" s="26" t="s">
        <v>34</v>
      </c>
      <c r="D22" s="22"/>
      <c r="E22" s="23" t="n">
        <f aca="false">IF(ISERROR($F22-$G22),"na",($F22-$G22))</f>
        <v>0</v>
      </c>
      <c r="F22" s="24"/>
      <c r="G22" s="23"/>
      <c r="H22" s="23"/>
      <c r="I22" s="23"/>
      <c r="J22" s="23"/>
      <c r="K22" s="23"/>
      <c r="L22" s="23"/>
      <c r="M22" s="23"/>
      <c r="N22" s="23"/>
      <c r="O22" s="22"/>
      <c r="P22" s="22"/>
      <c r="Q22" s="22"/>
      <c r="R22" s="22"/>
    </row>
    <row r="23" customFormat="false" ht="11.25" hidden="true" customHeight="false" outlineLevel="0" collapsed="false">
      <c r="A23" s="25"/>
      <c r="B23" s="21"/>
      <c r="C23" s="26" t="s">
        <v>35</v>
      </c>
      <c r="D23" s="22"/>
      <c r="E23" s="23" t="n">
        <f aca="false">IF(ISERROR($F23-$G23),"na",($F23-$G23))</f>
        <v>0</v>
      </c>
      <c r="F23" s="24"/>
      <c r="G23" s="23"/>
      <c r="H23" s="23"/>
      <c r="I23" s="23"/>
      <c r="J23" s="23"/>
      <c r="K23" s="23"/>
      <c r="L23" s="23"/>
      <c r="M23" s="23"/>
      <c r="N23" s="23"/>
      <c r="O23" s="22"/>
      <c r="P23" s="22"/>
      <c r="Q23" s="22"/>
      <c r="R23" s="22"/>
    </row>
    <row r="24" customFormat="false" ht="11.25" hidden="true" customHeight="false" outlineLevel="0" collapsed="false">
      <c r="A24" s="25"/>
      <c r="B24" s="21"/>
      <c r="C24" s="26" t="s">
        <v>36</v>
      </c>
      <c r="D24" s="22" t="s">
        <v>37</v>
      </c>
      <c r="E24" s="23" t="str">
        <f aca="false">IF(ISERROR($F24-$G24),"na",($F24-$G24))</f>
        <v>na</v>
      </c>
      <c r="F24" s="24" t="s">
        <v>37</v>
      </c>
      <c r="G24" s="23" t="s">
        <v>37</v>
      </c>
      <c r="H24" s="23" t="s">
        <v>37</v>
      </c>
      <c r="I24" s="23" t="s">
        <v>37</v>
      </c>
      <c r="J24" s="23" t="s">
        <v>37</v>
      </c>
      <c r="K24" s="23" t="s">
        <v>37</v>
      </c>
      <c r="L24" s="23" t="s">
        <v>37</v>
      </c>
      <c r="M24" s="23" t="s">
        <v>37</v>
      </c>
      <c r="N24" s="23" t="s">
        <v>37</v>
      </c>
      <c r="O24" s="22" t="s">
        <v>37</v>
      </c>
      <c r="P24" s="22" t="s">
        <v>37</v>
      </c>
      <c r="Q24" s="22"/>
      <c r="R24" s="22"/>
    </row>
    <row r="25" customFormat="false" ht="11.25" hidden="true" customHeight="false" outlineLevel="0" collapsed="false">
      <c r="A25" s="25"/>
      <c r="B25" s="21"/>
      <c r="C25" s="26" t="s">
        <v>38</v>
      </c>
      <c r="D25" s="22"/>
      <c r="E25" s="23" t="n">
        <f aca="false">IF(ISERROR($F25-$G25),"na",($F25-$G25))</f>
        <v>0</v>
      </c>
      <c r="F25" s="24"/>
      <c r="G25" s="23"/>
      <c r="H25" s="23"/>
      <c r="I25" s="23"/>
      <c r="J25" s="23"/>
      <c r="K25" s="23"/>
      <c r="L25" s="23"/>
      <c r="M25" s="23"/>
      <c r="N25" s="23"/>
      <c r="O25" s="22"/>
      <c r="P25" s="22"/>
      <c r="Q25" s="22"/>
      <c r="R25" s="22"/>
    </row>
    <row r="26" customFormat="false" ht="11.25" hidden="true" customHeight="false" outlineLevel="0" collapsed="false">
      <c r="A26" s="25"/>
      <c r="B26" s="21"/>
      <c r="C26" s="26" t="s">
        <v>39</v>
      </c>
      <c r="D26" s="22"/>
      <c r="E26" s="23" t="n">
        <f aca="false">IF(ISERROR($F26-$G26),"na",($F26-$G26))</f>
        <v>0</v>
      </c>
      <c r="F26" s="24"/>
      <c r="G26" s="23"/>
      <c r="H26" s="23"/>
      <c r="I26" s="23"/>
      <c r="J26" s="23"/>
      <c r="K26" s="23"/>
      <c r="L26" s="23"/>
      <c r="M26" s="23"/>
      <c r="N26" s="23"/>
      <c r="O26" s="22"/>
      <c r="P26" s="22"/>
      <c r="Q26" s="22"/>
      <c r="R26" s="22"/>
    </row>
    <row r="27" customFormat="false" ht="11.25" hidden="true" customHeight="false" outlineLevel="0" collapsed="false">
      <c r="A27" s="25"/>
      <c r="B27" s="21"/>
      <c r="C27" s="26" t="s">
        <v>40</v>
      </c>
      <c r="D27" s="22"/>
      <c r="E27" s="23" t="n">
        <f aca="false">IF(ISERROR($F27-$G27),"na",($F27-$G27))</f>
        <v>0</v>
      </c>
      <c r="F27" s="24"/>
      <c r="G27" s="23"/>
      <c r="H27" s="23"/>
      <c r="I27" s="23"/>
      <c r="J27" s="23"/>
      <c r="K27" s="23"/>
      <c r="L27" s="23"/>
      <c r="M27" s="23"/>
      <c r="N27" s="23"/>
      <c r="O27" s="22"/>
      <c r="P27" s="22"/>
      <c r="Q27" s="22"/>
      <c r="R27" s="22"/>
    </row>
    <row r="28" customFormat="false" ht="11.25" hidden="true" customHeight="false" outlineLevel="0" collapsed="false">
      <c r="A28" s="25"/>
      <c r="B28" s="21"/>
      <c r="C28" s="26" t="s">
        <v>41</v>
      </c>
      <c r="D28" s="22"/>
      <c r="E28" s="23" t="n">
        <f aca="false">IF(ISERROR($F28-$G28),"na",($F28-$G28))</f>
        <v>0</v>
      </c>
      <c r="F28" s="24"/>
      <c r="G28" s="23"/>
      <c r="H28" s="23"/>
      <c r="I28" s="23"/>
      <c r="J28" s="23"/>
      <c r="K28" s="23"/>
      <c r="L28" s="23"/>
      <c r="M28" s="23"/>
      <c r="N28" s="23"/>
      <c r="O28" s="22"/>
      <c r="P28" s="22"/>
      <c r="Q28" s="22"/>
      <c r="R28" s="22"/>
    </row>
    <row r="29" customFormat="false" ht="11.25" hidden="true" customHeight="false" outlineLevel="0" collapsed="false">
      <c r="A29" s="25"/>
      <c r="B29" s="21"/>
      <c r="C29" s="26" t="s">
        <v>42</v>
      </c>
      <c r="D29" s="22"/>
      <c r="E29" s="23" t="n">
        <f aca="false">IF(ISERROR($F29-$G29),"na",($F29-$G29))</f>
        <v>0</v>
      </c>
      <c r="F29" s="24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22"/>
      <c r="R29" s="22"/>
    </row>
    <row r="30" customFormat="false" ht="11.25" hidden="true" customHeight="false" outlineLevel="0" collapsed="false">
      <c r="A30" s="25"/>
      <c r="B30" s="21"/>
      <c r="C30" s="26" t="s">
        <v>43</v>
      </c>
      <c r="D30" s="22"/>
      <c r="E30" s="23" t="n">
        <f aca="false">IF(ISERROR($F30-$G30),"na",($F30-$G30))</f>
        <v>0</v>
      </c>
      <c r="F30" s="24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22"/>
      <c r="R30" s="22"/>
    </row>
    <row r="31" customFormat="false" ht="11.25" hidden="true" customHeight="false" outlineLevel="0" collapsed="false">
      <c r="A31" s="25"/>
      <c r="B31" s="21"/>
      <c r="C31" s="26" t="s">
        <v>44</v>
      </c>
      <c r="D31" s="22"/>
      <c r="E31" s="23" t="n">
        <f aca="false">IF(ISERROR($F31-$G31),"na",($F31-$G31))</f>
        <v>0</v>
      </c>
      <c r="F31" s="24"/>
      <c r="G31" s="23"/>
      <c r="H31" s="23"/>
      <c r="I31" s="23"/>
      <c r="J31" s="23"/>
      <c r="K31" s="23"/>
      <c r="L31" s="23"/>
      <c r="M31" s="23"/>
      <c r="N31" s="23"/>
      <c r="O31" s="22"/>
      <c r="P31" s="22"/>
      <c r="Q31" s="22"/>
      <c r="R31" s="22"/>
    </row>
    <row r="32" customFormat="false" ht="11.25" hidden="true" customHeight="false" outlineLevel="0" collapsed="false">
      <c r="A32" s="25"/>
      <c r="B32" s="21"/>
      <c r="C32" s="26" t="s">
        <v>45</v>
      </c>
      <c r="D32" s="22"/>
      <c r="E32" s="23" t="n">
        <f aca="false">IF(ISERROR($F32-$G32),"na",($F32-$G32))</f>
        <v>0</v>
      </c>
      <c r="F32" s="24"/>
      <c r="G32" s="23"/>
      <c r="H32" s="23"/>
      <c r="I32" s="23"/>
      <c r="J32" s="23"/>
      <c r="K32" s="23"/>
      <c r="L32" s="23"/>
      <c r="M32" s="23"/>
      <c r="N32" s="23"/>
      <c r="O32" s="22"/>
      <c r="P32" s="22"/>
      <c r="Q32" s="22"/>
      <c r="R32" s="22"/>
    </row>
    <row r="33" customFormat="false" ht="11.25" hidden="true" customHeight="false" outlineLevel="0" collapsed="false">
      <c r="A33" s="25"/>
      <c r="B33" s="21"/>
      <c r="C33" s="26" t="s">
        <v>46</v>
      </c>
      <c r="D33" s="22"/>
      <c r="E33" s="23" t="n">
        <f aca="false">IF(ISERROR($F33-$G33),"na",($F33-$G33))</f>
        <v>0</v>
      </c>
      <c r="F33" s="24"/>
      <c r="G33" s="23"/>
      <c r="H33" s="23"/>
      <c r="I33" s="23"/>
      <c r="J33" s="23"/>
      <c r="K33" s="23"/>
      <c r="L33" s="23"/>
      <c r="M33" s="23"/>
      <c r="N33" s="23"/>
      <c r="O33" s="22"/>
      <c r="P33" s="22"/>
      <c r="Q33" s="22"/>
      <c r="R33" s="22"/>
    </row>
    <row r="34" customFormat="false" ht="11.25" hidden="true" customHeight="false" outlineLevel="0" collapsed="false">
      <c r="A34" s="25"/>
      <c r="B34" s="21"/>
      <c r="C34" s="26" t="s">
        <v>47</v>
      </c>
      <c r="D34" s="22"/>
      <c r="E34" s="23" t="n">
        <f aca="false">IF(ISERROR($F34-$G34),"na",($F34-$G34))</f>
        <v>0</v>
      </c>
      <c r="F34" s="24"/>
      <c r="G34" s="23"/>
      <c r="H34" s="23"/>
      <c r="I34" s="23"/>
      <c r="J34" s="23"/>
      <c r="K34" s="23"/>
      <c r="L34" s="23"/>
      <c r="M34" s="23"/>
      <c r="N34" s="23"/>
      <c r="O34" s="22"/>
      <c r="P34" s="22"/>
      <c r="Q34" s="22"/>
      <c r="R34" s="22"/>
    </row>
    <row r="35" customFormat="false" ht="11.25" hidden="true" customHeight="false" outlineLevel="0" collapsed="false">
      <c r="A35" s="25"/>
      <c r="B35" s="21"/>
      <c r="C35" s="26" t="s">
        <v>48</v>
      </c>
      <c r="D35" s="22"/>
      <c r="E35" s="23" t="n">
        <f aca="false">IF(ISERROR($F35-$G35),"na",($F35-$G35))</f>
        <v>0</v>
      </c>
      <c r="F35" s="24"/>
      <c r="G35" s="23"/>
      <c r="H35" s="23"/>
      <c r="I35" s="23"/>
      <c r="J35" s="23"/>
      <c r="K35" s="23"/>
      <c r="L35" s="23"/>
      <c r="M35" s="23"/>
      <c r="N35" s="23"/>
      <c r="O35" s="22"/>
      <c r="P35" s="22"/>
      <c r="Q35" s="22"/>
      <c r="R35" s="22"/>
    </row>
    <row r="36" customFormat="false" ht="11.25" hidden="true" customHeight="false" outlineLevel="0" collapsed="false">
      <c r="A36" s="25"/>
      <c r="B36" s="21"/>
      <c r="C36" s="26" t="s">
        <v>49</v>
      </c>
      <c r="D36" s="22"/>
      <c r="E36" s="23" t="n">
        <f aca="false">IF(ISERROR($F36-$G36),"na",($F36-$G36))</f>
        <v>0</v>
      </c>
      <c r="F36" s="24"/>
      <c r="G36" s="23"/>
      <c r="H36" s="23"/>
      <c r="I36" s="23"/>
      <c r="J36" s="23"/>
      <c r="K36" s="23"/>
      <c r="L36" s="23"/>
      <c r="M36" s="23"/>
      <c r="N36" s="23"/>
      <c r="O36" s="22"/>
      <c r="P36" s="22"/>
      <c r="Q36" s="22"/>
      <c r="R36" s="22"/>
    </row>
    <row r="37" customFormat="false" ht="11.25" hidden="true" customHeight="false" outlineLevel="0" collapsed="false">
      <c r="A37" s="25"/>
      <c r="B37" s="21"/>
      <c r="C37" s="26" t="s">
        <v>50</v>
      </c>
      <c r="D37" s="22"/>
      <c r="E37" s="23" t="n">
        <f aca="false">IF(ISERROR($F37-$G37),"na",($F37-$G37))</f>
        <v>0</v>
      </c>
      <c r="F37" s="24"/>
      <c r="G37" s="23"/>
      <c r="H37" s="23"/>
      <c r="I37" s="23"/>
      <c r="J37" s="23"/>
      <c r="K37" s="23"/>
      <c r="L37" s="23"/>
      <c r="M37" s="23"/>
      <c r="N37" s="23"/>
      <c r="O37" s="22"/>
      <c r="P37" s="22"/>
      <c r="Q37" s="22"/>
      <c r="R37" s="22"/>
    </row>
    <row r="38" customFormat="false" ht="11.25" hidden="true" customHeight="false" outlineLevel="0" collapsed="false">
      <c r="A38" s="25"/>
      <c r="B38" s="21"/>
      <c r="C38" s="26" t="s">
        <v>51</v>
      </c>
      <c r="D38" s="22"/>
      <c r="E38" s="23" t="n">
        <f aca="false">IF(ISERROR($F38-$G38),"na",($F38-$G38))</f>
        <v>0</v>
      </c>
      <c r="F38" s="24"/>
      <c r="G38" s="23"/>
      <c r="H38" s="23"/>
      <c r="I38" s="23"/>
      <c r="J38" s="23"/>
      <c r="K38" s="23"/>
      <c r="L38" s="23"/>
      <c r="M38" s="23"/>
      <c r="N38" s="23"/>
      <c r="O38" s="22"/>
      <c r="P38" s="22"/>
      <c r="Q38" s="22"/>
      <c r="R38" s="22"/>
    </row>
    <row r="39" customFormat="false" ht="11.25" hidden="true" customHeight="false" outlineLevel="0" collapsed="false">
      <c r="A39" s="25"/>
      <c r="B39" s="21"/>
      <c r="C39" s="26" t="s">
        <v>52</v>
      </c>
      <c r="D39" s="22"/>
      <c r="E39" s="23" t="n">
        <f aca="false">IF(ISERROR($F39-$G39),"na",($F39-$G39))</f>
        <v>0</v>
      </c>
      <c r="F39" s="24"/>
      <c r="G39" s="23"/>
      <c r="H39" s="23"/>
      <c r="I39" s="23"/>
      <c r="J39" s="23"/>
      <c r="K39" s="23"/>
      <c r="L39" s="23"/>
      <c r="M39" s="23"/>
      <c r="N39" s="23"/>
      <c r="O39" s="22"/>
      <c r="P39" s="22"/>
      <c r="Q39" s="22"/>
      <c r="R39" s="22"/>
    </row>
    <row r="40" customFormat="false" ht="11.25" hidden="true" customHeight="false" outlineLevel="0" collapsed="false">
      <c r="A40" s="25"/>
      <c r="B40" s="21"/>
      <c r="C40" s="26" t="s">
        <v>53</v>
      </c>
      <c r="D40" s="22" t="n">
        <v>2901</v>
      </c>
      <c r="E40" s="23" t="n">
        <f aca="false">IF(ISERROR($F40-$G40),"na",($F40-$G40))</f>
        <v>0</v>
      </c>
      <c r="F40" s="24" t="n">
        <v>135</v>
      </c>
      <c r="G40" s="23" t="n">
        <v>135</v>
      </c>
      <c r="H40" s="23" t="n">
        <v>135</v>
      </c>
      <c r="I40" s="23" t="n">
        <v>135</v>
      </c>
      <c r="J40" s="23" t="n">
        <v>135</v>
      </c>
      <c r="K40" s="23" t="n">
        <v>135</v>
      </c>
      <c r="L40" s="23" t="n">
        <v>135</v>
      </c>
      <c r="M40" s="23" t="n">
        <v>135</v>
      </c>
      <c r="N40" s="23" t="n">
        <v>135</v>
      </c>
      <c r="O40" s="22" t="n">
        <v>135</v>
      </c>
      <c r="P40" s="22" t="n">
        <v>135</v>
      </c>
      <c r="Q40" s="22" t="n">
        <v>115</v>
      </c>
      <c r="R40" s="22" t="n">
        <v>130</v>
      </c>
    </row>
    <row r="41" customFormat="false" ht="11.25" hidden="true" customHeight="false" outlineLevel="0" collapsed="false">
      <c r="A41" s="25"/>
      <c r="B41" s="21"/>
      <c r="C41" s="26" t="s">
        <v>54</v>
      </c>
      <c r="D41" s="22"/>
      <c r="E41" s="23" t="n">
        <f aca="false">IF(ISERROR($F41-$G41),"na",($F41-$G41))</f>
        <v>0</v>
      </c>
      <c r="F41" s="24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22"/>
      <c r="R41" s="22"/>
    </row>
    <row r="42" customFormat="false" ht="11.25" hidden="true" customHeight="false" outlineLevel="0" collapsed="false">
      <c r="A42" s="25"/>
      <c r="B42" s="21"/>
      <c r="C42" s="26" t="s">
        <v>55</v>
      </c>
      <c r="D42" s="22"/>
      <c r="E42" s="23" t="n">
        <f aca="false">IF(ISERROR($F42-$G42),"na",($F42-$G42))</f>
        <v>0</v>
      </c>
      <c r="F42" s="24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22"/>
      <c r="R42" s="22"/>
    </row>
    <row r="43" customFormat="false" ht="11.25" hidden="true" customHeight="false" outlineLevel="0" collapsed="false">
      <c r="A43" s="25"/>
      <c r="B43" s="21"/>
      <c r="C43" s="26" t="s">
        <v>56</v>
      </c>
      <c r="D43" s="22" t="n">
        <v>8373</v>
      </c>
      <c r="E43" s="23" t="n">
        <f aca="false">IF(ISERROR($F43-$G43),"na",($F43-$G43))</f>
        <v>0</v>
      </c>
      <c r="F43" s="24" t="n">
        <v>380</v>
      </c>
      <c r="G43" s="23" t="n">
        <v>380</v>
      </c>
      <c r="H43" s="23" t="n">
        <v>380</v>
      </c>
      <c r="I43" s="23" t="n">
        <v>380</v>
      </c>
      <c r="J43" s="23" t="n">
        <v>380</v>
      </c>
      <c r="K43" s="23" t="n">
        <v>380</v>
      </c>
      <c r="L43" s="23" t="n">
        <v>380</v>
      </c>
      <c r="M43" s="23" t="n">
        <v>380</v>
      </c>
      <c r="N43" s="23" t="n">
        <v>380</v>
      </c>
      <c r="O43" s="22" t="n">
        <v>380</v>
      </c>
      <c r="P43" s="22" t="n">
        <v>380</v>
      </c>
      <c r="Q43" s="22" t="n">
        <v>380</v>
      </c>
      <c r="R43" s="22" t="n">
        <v>322</v>
      </c>
    </row>
    <row r="44" customFormat="false" ht="11.25" hidden="true" customHeight="false" outlineLevel="0" collapsed="false">
      <c r="A44" s="25"/>
      <c r="B44" s="21"/>
      <c r="C44" s="26" t="s">
        <v>57</v>
      </c>
      <c r="D44" s="22"/>
      <c r="E44" s="23" t="n">
        <f aca="false">IF(ISERROR($F44-$G44),"na",($F44-$G44))</f>
        <v>0</v>
      </c>
      <c r="F44" s="24"/>
      <c r="G44" s="23"/>
      <c r="H44" s="23"/>
      <c r="I44" s="23"/>
      <c r="J44" s="23"/>
      <c r="K44" s="23"/>
      <c r="L44" s="23"/>
      <c r="M44" s="23"/>
      <c r="N44" s="23"/>
      <c r="O44" s="22"/>
      <c r="P44" s="22"/>
      <c r="Q44" s="22"/>
      <c r="R44" s="22"/>
    </row>
    <row r="45" customFormat="false" ht="11.25" hidden="true" customHeight="false" outlineLevel="0" collapsed="false">
      <c r="A45" s="25"/>
      <c r="B45" s="21"/>
      <c r="C45" s="26" t="s">
        <v>58</v>
      </c>
      <c r="D45" s="22"/>
      <c r="E45" s="23" t="n">
        <f aca="false">IF(ISERROR($F45-$G45),"na",($F45-$G45))</f>
        <v>0</v>
      </c>
      <c r="F45" s="24"/>
      <c r="G45" s="23"/>
      <c r="H45" s="23"/>
      <c r="I45" s="23"/>
      <c r="J45" s="23"/>
      <c r="K45" s="23"/>
      <c r="L45" s="23"/>
      <c r="M45" s="23"/>
      <c r="N45" s="23"/>
      <c r="O45" s="22"/>
      <c r="P45" s="22"/>
      <c r="Q45" s="22"/>
      <c r="R45" s="22"/>
    </row>
    <row r="46" customFormat="false" ht="11.25" hidden="true" customHeight="false" outlineLevel="0" collapsed="false">
      <c r="A46" s="25"/>
      <c r="B46" s="21"/>
      <c r="C46" s="26" t="s">
        <v>59</v>
      </c>
      <c r="D46" s="22"/>
      <c r="E46" s="23" t="n">
        <f aca="false">IF(ISERROR($F46-$G46),"na",($F46-$G46))</f>
        <v>0</v>
      </c>
      <c r="F46" s="24"/>
      <c r="G46" s="23"/>
      <c r="H46" s="23"/>
      <c r="I46" s="23"/>
      <c r="J46" s="23"/>
      <c r="K46" s="23"/>
      <c r="L46" s="23"/>
      <c r="M46" s="23"/>
      <c r="N46" s="23"/>
      <c r="O46" s="22"/>
      <c r="P46" s="22"/>
      <c r="Q46" s="22"/>
      <c r="R46" s="22"/>
    </row>
    <row r="47" customFormat="false" ht="11.25" hidden="true" customHeight="false" outlineLevel="0" collapsed="false">
      <c r="A47" s="25"/>
      <c r="B47" s="21"/>
      <c r="C47" s="26" t="s">
        <v>60</v>
      </c>
      <c r="D47" s="22" t="n">
        <v>7337</v>
      </c>
      <c r="E47" s="23" t="n">
        <f aca="false">IF(ISERROR($F47-$G47),"na",($F47-$G47))</f>
        <v>0</v>
      </c>
      <c r="F47" s="24" t="n">
        <v>10</v>
      </c>
      <c r="G47" s="23" t="n">
        <v>10</v>
      </c>
      <c r="H47" s="23" t="n">
        <v>10</v>
      </c>
      <c r="I47" s="23" t="n">
        <v>10</v>
      </c>
      <c r="J47" s="23" t="n">
        <v>10</v>
      </c>
      <c r="K47" s="23" t="n">
        <v>10</v>
      </c>
      <c r="L47" s="23" t="n">
        <v>10</v>
      </c>
      <c r="M47" s="23" t="n">
        <v>10</v>
      </c>
      <c r="N47" s="23" t="n">
        <v>10</v>
      </c>
      <c r="O47" s="22" t="n">
        <v>10</v>
      </c>
      <c r="P47" s="22" t="n">
        <v>10</v>
      </c>
      <c r="Q47" s="22" t="n">
        <v>10</v>
      </c>
      <c r="R47" s="22" t="n">
        <v>10</v>
      </c>
    </row>
    <row r="48" customFormat="false" ht="11.25" hidden="true" customHeight="false" outlineLevel="0" collapsed="false">
      <c r="A48" s="25"/>
      <c r="B48" s="21"/>
      <c r="C48" s="26" t="s">
        <v>61</v>
      </c>
      <c r="D48" s="22"/>
      <c r="E48" s="23" t="n">
        <f aca="false">IF(ISERROR($F48-$G48),"na",($F48-$G48))</f>
        <v>0</v>
      </c>
      <c r="F48" s="24"/>
      <c r="G48" s="23"/>
      <c r="H48" s="23"/>
      <c r="I48" s="23"/>
      <c r="J48" s="23"/>
      <c r="K48" s="23"/>
      <c r="L48" s="23"/>
      <c r="M48" s="23"/>
      <c r="N48" s="23"/>
      <c r="O48" s="22"/>
      <c r="P48" s="22"/>
      <c r="Q48" s="22"/>
      <c r="R48" s="22"/>
    </row>
    <row r="49" customFormat="false" ht="11.25" hidden="true" customHeight="false" outlineLevel="0" collapsed="false">
      <c r="A49" s="25"/>
      <c r="B49" s="21"/>
      <c r="C49" s="26" t="s">
        <v>62</v>
      </c>
      <c r="D49" s="22"/>
      <c r="E49" s="23" t="n">
        <f aca="false">IF(ISERROR($F49-$G49),"na",($F49-$G49))</f>
        <v>0</v>
      </c>
      <c r="F49" s="24"/>
      <c r="G49" s="23"/>
      <c r="H49" s="23"/>
      <c r="I49" s="23"/>
      <c r="J49" s="23"/>
      <c r="K49" s="23"/>
      <c r="L49" s="23"/>
      <c r="M49" s="23"/>
      <c r="N49" s="23"/>
      <c r="O49" s="22"/>
      <c r="P49" s="22"/>
      <c r="Q49" s="22"/>
      <c r="R49" s="22"/>
    </row>
    <row r="50" customFormat="false" ht="11.25" hidden="true" customHeight="false" outlineLevel="0" collapsed="false">
      <c r="A50" s="25"/>
      <c r="B50" s="21"/>
      <c r="C50" s="26" t="s">
        <v>63</v>
      </c>
      <c r="D50" s="22"/>
      <c r="E50" s="23" t="n">
        <f aca="false">IF(ISERROR($F50-$G50),"na",($F50-$G50))</f>
        <v>0</v>
      </c>
      <c r="F50" s="24"/>
      <c r="G50" s="23"/>
      <c r="H50" s="23"/>
      <c r="I50" s="23"/>
      <c r="J50" s="23"/>
      <c r="K50" s="23"/>
      <c r="L50" s="23"/>
      <c r="M50" s="23"/>
      <c r="N50" s="23"/>
      <c r="O50" s="22"/>
      <c r="P50" s="22"/>
      <c r="Q50" s="22"/>
      <c r="R50" s="22"/>
    </row>
    <row r="51" customFormat="false" ht="11.25" hidden="true" customHeight="false" outlineLevel="0" collapsed="false">
      <c r="A51" s="25"/>
      <c r="B51" s="21"/>
      <c r="C51" s="26" t="s">
        <v>64</v>
      </c>
      <c r="D51" s="22"/>
      <c r="E51" s="23" t="n">
        <f aca="false">IF(ISERROR($F51-$G51),"na",($F51-$G51))</f>
        <v>0</v>
      </c>
      <c r="F51" s="24"/>
      <c r="G51" s="23"/>
      <c r="H51" s="23"/>
      <c r="I51" s="23"/>
      <c r="J51" s="23"/>
      <c r="K51" s="23"/>
      <c r="L51" s="23"/>
      <c r="M51" s="23"/>
      <c r="N51" s="23"/>
      <c r="O51" s="22"/>
      <c r="P51" s="22"/>
      <c r="Q51" s="22"/>
      <c r="R51" s="22"/>
    </row>
    <row r="52" customFormat="false" ht="11.25" hidden="true" customHeight="false" outlineLevel="0" collapsed="false">
      <c r="A52" s="25"/>
      <c r="B52" s="21"/>
      <c r="C52" s="26" t="s">
        <v>65</v>
      </c>
      <c r="D52" s="22" t="n">
        <v>100</v>
      </c>
      <c r="E52" s="23" t="n">
        <f aca="false">IF(ISERROR($F52-$G52),"na",($F52-$G52))</f>
        <v>0</v>
      </c>
      <c r="F52" s="24" t="n">
        <v>0</v>
      </c>
      <c r="G52" s="23" t="n">
        <v>0</v>
      </c>
      <c r="H52" s="23" t="n">
        <v>0</v>
      </c>
      <c r="I52" s="23" t="n">
        <v>0</v>
      </c>
      <c r="J52" s="23" t="n">
        <v>0</v>
      </c>
      <c r="K52" s="23" t="n">
        <v>0</v>
      </c>
      <c r="L52" s="23" t="n">
        <v>0</v>
      </c>
      <c r="M52" s="23" t="n">
        <v>0</v>
      </c>
      <c r="N52" s="23" t="n">
        <v>0</v>
      </c>
      <c r="O52" s="22" t="n">
        <v>0</v>
      </c>
      <c r="P52" s="22" t="n">
        <v>0</v>
      </c>
      <c r="Q52" s="22" t="n">
        <v>0</v>
      </c>
      <c r="R52" s="22" t="n">
        <v>0</v>
      </c>
    </row>
    <row r="53" customFormat="false" ht="11.25" hidden="true" customHeight="false" outlineLevel="0" collapsed="false">
      <c r="A53" s="25"/>
      <c r="B53" s="21"/>
      <c r="C53" s="26" t="s">
        <v>66</v>
      </c>
      <c r="D53" s="22"/>
      <c r="E53" s="23" t="n">
        <f aca="false">IF(ISERROR($F53-$G53),"na",($F53-$G53))</f>
        <v>0</v>
      </c>
      <c r="F53" s="24"/>
      <c r="G53" s="23"/>
      <c r="H53" s="23"/>
      <c r="I53" s="23"/>
      <c r="J53" s="23"/>
      <c r="K53" s="23"/>
      <c r="L53" s="23"/>
      <c r="M53" s="23"/>
      <c r="N53" s="23"/>
      <c r="O53" s="22"/>
      <c r="P53" s="22"/>
      <c r="Q53" s="22"/>
      <c r="R53" s="22"/>
    </row>
    <row r="54" customFormat="false" ht="11.25" hidden="true" customHeight="false" outlineLevel="0" collapsed="false">
      <c r="A54" s="25"/>
      <c r="B54" s="21"/>
      <c r="C54" s="26" t="s">
        <v>67</v>
      </c>
      <c r="D54" s="22"/>
      <c r="E54" s="23" t="n">
        <f aca="false">IF(ISERROR($F54-$G54),"na",($F54-$G54))</f>
        <v>0</v>
      </c>
      <c r="F54" s="24"/>
      <c r="G54" s="23"/>
      <c r="H54" s="23"/>
      <c r="I54" s="23"/>
      <c r="J54" s="23"/>
      <c r="K54" s="23"/>
      <c r="L54" s="23"/>
      <c r="M54" s="23"/>
      <c r="N54" s="23"/>
      <c r="O54" s="22"/>
      <c r="P54" s="22"/>
      <c r="Q54" s="22"/>
      <c r="R54" s="22"/>
    </row>
    <row r="55" customFormat="false" ht="11.25" hidden="true" customHeight="false" outlineLevel="0" collapsed="false">
      <c r="A55" s="25"/>
      <c r="B55" s="21"/>
      <c r="C55" s="26" t="s">
        <v>68</v>
      </c>
      <c r="D55" s="22"/>
      <c r="E55" s="23" t="n">
        <f aca="false">IF(ISERROR($F55-$G55),"na",($F55-$G55))</f>
        <v>0</v>
      </c>
      <c r="F55" s="24"/>
      <c r="G55" s="23"/>
      <c r="H55" s="23"/>
      <c r="I55" s="23"/>
      <c r="J55" s="23"/>
      <c r="K55" s="23"/>
      <c r="L55" s="23"/>
      <c r="M55" s="23"/>
      <c r="N55" s="23"/>
      <c r="O55" s="22"/>
      <c r="P55" s="22"/>
      <c r="Q55" s="22"/>
      <c r="R55" s="22"/>
    </row>
    <row r="56" customFormat="false" ht="11.25" hidden="true" customHeight="false" outlineLevel="0" collapsed="false">
      <c r="A56" s="25"/>
      <c r="B56" s="21"/>
      <c r="C56" s="26" t="s">
        <v>69</v>
      </c>
      <c r="D56" s="22"/>
      <c r="E56" s="23" t="n">
        <f aca="false">IF(ISERROR($F56-$G56),"na",($F56-$G56))</f>
        <v>0</v>
      </c>
      <c r="F56" s="24"/>
      <c r="G56" s="23"/>
      <c r="H56" s="23"/>
      <c r="I56" s="23"/>
      <c r="J56" s="23"/>
      <c r="K56" s="23"/>
      <c r="L56" s="23"/>
      <c r="M56" s="23"/>
      <c r="N56" s="23"/>
      <c r="O56" s="22"/>
      <c r="P56" s="22"/>
      <c r="Q56" s="22"/>
      <c r="R56" s="22"/>
    </row>
    <row r="57" customFormat="false" ht="11.25" hidden="true" customHeight="false" outlineLevel="0" collapsed="false">
      <c r="A57" s="25"/>
      <c r="B57" s="21"/>
      <c r="C57" s="26" t="s">
        <v>70</v>
      </c>
      <c r="D57" s="22"/>
      <c r="E57" s="23" t="n">
        <f aca="false">IF(ISERROR($F57-$G57),"na",($F57-$G57))</f>
        <v>0</v>
      </c>
      <c r="F57" s="24"/>
      <c r="G57" s="23"/>
      <c r="H57" s="23"/>
      <c r="I57" s="23"/>
      <c r="J57" s="23"/>
      <c r="K57" s="23"/>
      <c r="L57" s="23"/>
      <c r="M57" s="23"/>
      <c r="N57" s="23"/>
      <c r="O57" s="22"/>
      <c r="P57" s="22"/>
      <c r="Q57" s="22"/>
      <c r="R57" s="22"/>
    </row>
    <row r="58" customFormat="false" ht="11.25" hidden="true" customHeight="false" outlineLevel="0" collapsed="false">
      <c r="A58" s="25"/>
      <c r="B58" s="21"/>
      <c r="C58" s="26" t="s">
        <v>71</v>
      </c>
      <c r="D58" s="22"/>
      <c r="E58" s="23" t="n">
        <f aca="false">IF(ISERROR($F58-$G58),"na",($F58-$G58))</f>
        <v>0</v>
      </c>
      <c r="F58" s="24"/>
      <c r="G58" s="23"/>
      <c r="H58" s="23"/>
      <c r="I58" s="23"/>
      <c r="J58" s="23"/>
      <c r="K58" s="23"/>
      <c r="L58" s="23"/>
      <c r="M58" s="23"/>
      <c r="N58" s="23"/>
      <c r="O58" s="22"/>
      <c r="P58" s="22"/>
      <c r="Q58" s="22"/>
      <c r="R58" s="22"/>
    </row>
    <row r="59" customFormat="false" ht="11.25" hidden="true" customHeight="false" outlineLevel="0" collapsed="false">
      <c r="A59" s="25"/>
      <c r="B59" s="21"/>
      <c r="C59" s="26" t="s">
        <v>72</v>
      </c>
      <c r="D59" s="22" t="n">
        <v>2099</v>
      </c>
      <c r="E59" s="23" t="n">
        <f aca="false">IF(ISERROR($F59-$G59),"na",($F59-$G59))</f>
        <v>0</v>
      </c>
      <c r="F59" s="24" t="n">
        <v>235</v>
      </c>
      <c r="G59" s="23" t="n">
        <v>235</v>
      </c>
      <c r="H59" s="23" t="n">
        <v>235</v>
      </c>
      <c r="I59" s="23" t="n">
        <v>235</v>
      </c>
      <c r="J59" s="23" t="n">
        <v>235</v>
      </c>
      <c r="K59" s="23" t="n">
        <v>235</v>
      </c>
      <c r="L59" s="23" t="n">
        <v>235</v>
      </c>
      <c r="M59" s="23" t="n">
        <v>235</v>
      </c>
      <c r="N59" s="23" t="n">
        <v>235</v>
      </c>
      <c r="O59" s="22" t="n">
        <v>235</v>
      </c>
      <c r="P59" s="22" t="n">
        <v>235</v>
      </c>
      <c r="Q59" s="22" t="n">
        <v>277</v>
      </c>
      <c r="R59" s="22" t="n">
        <v>287</v>
      </c>
    </row>
    <row r="60" customFormat="false" ht="11.25" hidden="true" customHeight="false" outlineLevel="0" collapsed="false">
      <c r="A60" s="25"/>
      <c r="B60" s="21"/>
      <c r="C60" s="26" t="s">
        <v>73</v>
      </c>
      <c r="D60" s="22" t="n">
        <v>342279</v>
      </c>
      <c r="E60" s="23" t="n">
        <f aca="false">IF(ISERROR($F60-$G60),"na",($F60-$G60))</f>
        <v>0</v>
      </c>
      <c r="F60" s="24" t="n">
        <v>0</v>
      </c>
      <c r="G60" s="23" t="n">
        <v>0</v>
      </c>
      <c r="H60" s="23" t="n">
        <v>0</v>
      </c>
      <c r="I60" s="23" t="n">
        <v>0</v>
      </c>
      <c r="J60" s="23" t="n">
        <v>0</v>
      </c>
      <c r="K60" s="23" t="n">
        <v>0</v>
      </c>
      <c r="L60" s="23" t="n">
        <v>0</v>
      </c>
      <c r="M60" s="23" t="n">
        <v>0</v>
      </c>
      <c r="N60" s="23" t="n">
        <v>0</v>
      </c>
      <c r="O60" s="22" t="n">
        <v>0</v>
      </c>
      <c r="P60" s="22" t="n">
        <v>0</v>
      </c>
      <c r="Q60" s="22" t="n">
        <v>1117</v>
      </c>
      <c r="R60" s="22" t="n">
        <v>0</v>
      </c>
    </row>
    <row r="61" customFormat="false" ht="11.25" hidden="true" customHeight="false" outlineLevel="0" collapsed="false">
      <c r="A61" s="25"/>
      <c r="B61" s="21"/>
      <c r="C61" s="26" t="s">
        <v>74</v>
      </c>
      <c r="D61" s="22"/>
      <c r="E61" s="23" t="n">
        <f aca="false">IF(ISERROR($F61-$G61),"na",($F61-$G61))</f>
        <v>0</v>
      </c>
      <c r="F61" s="24"/>
      <c r="G61" s="23"/>
      <c r="H61" s="23"/>
      <c r="I61" s="23"/>
      <c r="J61" s="23"/>
      <c r="K61" s="23"/>
      <c r="L61" s="23"/>
      <c r="M61" s="23"/>
      <c r="N61" s="23"/>
      <c r="O61" s="22"/>
      <c r="P61" s="22"/>
      <c r="Q61" s="22"/>
      <c r="R61" s="22"/>
    </row>
    <row r="62" customFormat="false" ht="11.25" hidden="true" customHeight="false" outlineLevel="0" collapsed="false">
      <c r="A62" s="25"/>
      <c r="B62" s="21"/>
      <c r="C62" s="26" t="s">
        <v>75</v>
      </c>
      <c r="D62" s="22" t="n">
        <v>8504</v>
      </c>
      <c r="E62" s="23" t="n">
        <f aca="false">IF(ISERROR($F62-$G62),"na",($F62-$G62))</f>
        <v>0</v>
      </c>
      <c r="F62" s="24" t="n">
        <v>875</v>
      </c>
      <c r="G62" s="23" t="n">
        <v>875</v>
      </c>
      <c r="H62" s="23" t="n">
        <v>875</v>
      </c>
      <c r="I62" s="23" t="n">
        <v>875</v>
      </c>
      <c r="J62" s="23" t="n">
        <v>875</v>
      </c>
      <c r="K62" s="23" t="n">
        <v>875</v>
      </c>
      <c r="L62" s="23" t="n">
        <v>875</v>
      </c>
      <c r="M62" s="23" t="n">
        <v>875</v>
      </c>
      <c r="N62" s="23" t="n">
        <v>875</v>
      </c>
      <c r="O62" s="22" t="n">
        <v>875</v>
      </c>
      <c r="P62" s="22" t="n">
        <v>875</v>
      </c>
      <c r="Q62" s="22" t="n">
        <v>875</v>
      </c>
      <c r="R62" s="22" t="n">
        <v>671</v>
      </c>
    </row>
    <row r="63" customFormat="false" ht="11.25" hidden="true" customHeight="false" outlineLevel="0" collapsed="false">
      <c r="A63" s="25"/>
      <c r="B63" s="21"/>
      <c r="C63" s="26" t="s">
        <v>76</v>
      </c>
      <c r="D63" s="22"/>
      <c r="E63" s="23" t="n">
        <f aca="false">IF(ISERROR($F63-$G63),"na",($F63-$G63))</f>
        <v>0</v>
      </c>
      <c r="F63" s="24"/>
      <c r="G63" s="23"/>
      <c r="H63" s="23"/>
      <c r="I63" s="23"/>
      <c r="J63" s="23"/>
      <c r="K63" s="23"/>
      <c r="L63" s="23"/>
      <c r="M63" s="23"/>
      <c r="N63" s="23"/>
      <c r="O63" s="22"/>
      <c r="P63" s="22"/>
      <c r="Q63" s="22"/>
      <c r="R63" s="22"/>
    </row>
    <row r="64" customFormat="false" ht="11.25" hidden="true" customHeight="false" outlineLevel="0" collapsed="false">
      <c r="A64" s="25"/>
      <c r="B64" s="21"/>
      <c r="C64" s="26" t="s">
        <v>77</v>
      </c>
      <c r="D64" s="22"/>
      <c r="E64" s="23" t="n">
        <f aca="false">IF(ISERROR($F64-$G64),"na",($F64-$G64))</f>
        <v>0</v>
      </c>
      <c r="F64" s="24"/>
      <c r="G64" s="23"/>
      <c r="H64" s="23"/>
      <c r="I64" s="23"/>
      <c r="J64" s="23"/>
      <c r="K64" s="23"/>
      <c r="L64" s="23"/>
      <c r="M64" s="23"/>
      <c r="N64" s="23"/>
      <c r="O64" s="22"/>
      <c r="P64" s="22"/>
      <c r="Q64" s="22"/>
      <c r="R64" s="22"/>
    </row>
    <row r="65" customFormat="false" ht="11.25" hidden="true" customHeight="false" outlineLevel="0" collapsed="false">
      <c r="A65" s="25"/>
      <c r="B65" s="21"/>
      <c r="C65" s="26" t="s">
        <v>78</v>
      </c>
      <c r="D65" s="22"/>
      <c r="E65" s="23" t="n">
        <f aca="false">IF(ISERROR($F65-$G65),"na",($F65-$G65))</f>
        <v>0</v>
      </c>
      <c r="F65" s="24"/>
      <c r="G65" s="23"/>
      <c r="H65" s="23"/>
      <c r="I65" s="23"/>
      <c r="J65" s="23"/>
      <c r="K65" s="23"/>
      <c r="L65" s="23"/>
      <c r="M65" s="23"/>
      <c r="N65" s="23"/>
      <c r="O65" s="22"/>
      <c r="P65" s="22"/>
      <c r="Q65" s="22"/>
      <c r="R65" s="22"/>
    </row>
    <row r="66" customFormat="false" ht="11.25" hidden="true" customHeight="false" outlineLevel="0" collapsed="false">
      <c r="A66" s="25"/>
      <c r="B66" s="21"/>
      <c r="C66" s="26" t="s">
        <v>79</v>
      </c>
      <c r="D66" s="22"/>
      <c r="E66" s="23" t="n">
        <f aca="false">IF(ISERROR($F66-$G66),"na",($F66-$G66))</f>
        <v>0</v>
      </c>
      <c r="F66" s="24"/>
      <c r="G66" s="23"/>
      <c r="H66" s="23"/>
      <c r="I66" s="23"/>
      <c r="J66" s="23"/>
      <c r="K66" s="23"/>
      <c r="L66" s="23"/>
      <c r="M66" s="23"/>
      <c r="N66" s="23"/>
      <c r="O66" s="22"/>
      <c r="P66" s="22"/>
      <c r="Q66" s="22"/>
      <c r="R66" s="22"/>
    </row>
    <row r="67" customFormat="false" ht="11.25" hidden="true" customHeight="false" outlineLevel="0" collapsed="false">
      <c r="A67" s="25"/>
      <c r="B67" s="21"/>
      <c r="C67" s="26" t="s">
        <v>80</v>
      </c>
      <c r="D67" s="22"/>
      <c r="E67" s="23" t="n">
        <f aca="false">IF(ISERROR($F67-$G67),"na",($F67-$G67))</f>
        <v>0</v>
      </c>
      <c r="F67" s="24"/>
      <c r="G67" s="23"/>
      <c r="H67" s="23"/>
      <c r="I67" s="23"/>
      <c r="J67" s="23"/>
      <c r="K67" s="23"/>
      <c r="L67" s="23"/>
      <c r="M67" s="23"/>
      <c r="N67" s="23"/>
      <c r="O67" s="22"/>
      <c r="P67" s="22"/>
      <c r="Q67" s="22"/>
      <c r="R67" s="22"/>
    </row>
    <row r="68" customFormat="false" ht="11.25" hidden="true" customHeight="false" outlineLevel="0" collapsed="false">
      <c r="A68" s="25"/>
      <c r="B68" s="21"/>
      <c r="C68" s="26" t="s">
        <v>81</v>
      </c>
      <c r="D68" s="22"/>
      <c r="E68" s="23" t="n">
        <f aca="false">IF(ISERROR($F68-$G68),"na",($F68-$G68))</f>
        <v>0</v>
      </c>
      <c r="F68" s="24"/>
      <c r="G68" s="23"/>
      <c r="H68" s="23"/>
      <c r="I68" s="23"/>
      <c r="J68" s="23"/>
      <c r="K68" s="23"/>
      <c r="L68" s="23"/>
      <c r="M68" s="23"/>
      <c r="N68" s="23"/>
      <c r="O68" s="22"/>
      <c r="P68" s="22"/>
      <c r="Q68" s="22"/>
      <c r="R68" s="22"/>
    </row>
    <row r="69" customFormat="false" ht="11.25" hidden="true" customHeight="false" outlineLevel="0" collapsed="false">
      <c r="A69" s="25"/>
      <c r="B69" s="21"/>
      <c r="C69" s="26" t="s">
        <v>82</v>
      </c>
      <c r="D69" s="22" t="n">
        <v>0</v>
      </c>
      <c r="E69" s="23" t="n">
        <f aca="false">IF(ISERROR($F69-$G69),"na",($F69-$G69))</f>
        <v>0</v>
      </c>
      <c r="F69" s="24" t="n">
        <v>0</v>
      </c>
      <c r="G69" s="23" t="n">
        <v>0</v>
      </c>
      <c r="H69" s="23" t="n">
        <v>0</v>
      </c>
      <c r="I69" s="23" t="n">
        <v>0</v>
      </c>
      <c r="J69" s="23" t="n">
        <v>0</v>
      </c>
      <c r="K69" s="23" t="n">
        <v>0</v>
      </c>
      <c r="L69" s="23" t="n">
        <v>0</v>
      </c>
      <c r="M69" s="23" t="n">
        <v>0</v>
      </c>
      <c r="N69" s="23" t="n">
        <v>0</v>
      </c>
      <c r="O69" s="22" t="n">
        <v>0</v>
      </c>
      <c r="P69" s="22" t="n">
        <v>0</v>
      </c>
      <c r="Q69" s="22" t="n">
        <v>0</v>
      </c>
      <c r="R69" s="22" t="n">
        <v>0</v>
      </c>
    </row>
    <row r="70" customFormat="false" ht="11.25" hidden="true" customHeight="false" outlineLevel="0" collapsed="false">
      <c r="A70" s="25"/>
      <c r="B70" s="21"/>
      <c r="C70" s="26" t="s">
        <v>83</v>
      </c>
      <c r="D70" s="22" t="n">
        <v>2472</v>
      </c>
      <c r="E70" s="23" t="n">
        <f aca="false">IF(ISERROR($F70-$G70),"na",($F70-$G70))</f>
        <v>0</v>
      </c>
      <c r="F70" s="24" t="n">
        <v>49</v>
      </c>
      <c r="G70" s="23" t="n">
        <v>49</v>
      </c>
      <c r="H70" s="23" t="n">
        <v>49</v>
      </c>
      <c r="I70" s="23" t="n">
        <v>49</v>
      </c>
      <c r="J70" s="23" t="n">
        <v>49</v>
      </c>
      <c r="K70" s="23" t="n">
        <v>49</v>
      </c>
      <c r="L70" s="23" t="n">
        <v>49</v>
      </c>
      <c r="M70" s="23" t="n">
        <v>49</v>
      </c>
      <c r="N70" s="23" t="n">
        <v>49</v>
      </c>
      <c r="O70" s="22" t="n">
        <v>49</v>
      </c>
      <c r="P70" s="22" t="n">
        <v>208</v>
      </c>
      <c r="Q70" s="22" t="n">
        <v>292</v>
      </c>
      <c r="R70" s="22" t="n">
        <v>323</v>
      </c>
    </row>
    <row r="71" customFormat="false" ht="11.25" hidden="true" customHeight="false" outlineLevel="0" collapsed="false">
      <c r="A71" s="25"/>
      <c r="B71" s="21"/>
      <c r="C71" s="26" t="s">
        <v>84</v>
      </c>
      <c r="D71" s="22"/>
      <c r="E71" s="23" t="n">
        <f aca="false">IF(ISERROR($F71-$G71),"na",($F71-$G71))</f>
        <v>0</v>
      </c>
      <c r="F71" s="24"/>
      <c r="G71" s="23"/>
      <c r="H71" s="23"/>
      <c r="I71" s="23"/>
      <c r="J71" s="23"/>
      <c r="K71" s="23"/>
      <c r="L71" s="23"/>
      <c r="M71" s="23"/>
      <c r="N71" s="23"/>
      <c r="O71" s="22"/>
      <c r="P71" s="22"/>
      <c r="Q71" s="22"/>
      <c r="R71" s="22"/>
    </row>
    <row r="72" customFormat="false" ht="11.25" hidden="true" customHeight="false" outlineLevel="0" collapsed="false">
      <c r="A72" s="25"/>
      <c r="B72" s="21"/>
      <c r="C72" s="26" t="s">
        <v>85</v>
      </c>
      <c r="D72" s="22"/>
      <c r="E72" s="23" t="n">
        <f aca="false">IF(ISERROR($F72-$G72),"na",($F72-$G72))</f>
        <v>0</v>
      </c>
      <c r="F72" s="24"/>
      <c r="G72" s="23"/>
      <c r="H72" s="23"/>
      <c r="I72" s="23"/>
      <c r="J72" s="23"/>
      <c r="K72" s="23"/>
      <c r="L72" s="23"/>
      <c r="M72" s="23"/>
      <c r="N72" s="23"/>
      <c r="O72" s="22"/>
      <c r="P72" s="22"/>
      <c r="Q72" s="22"/>
      <c r="R72" s="22"/>
    </row>
    <row r="73" customFormat="false" ht="11.25" hidden="true" customHeight="false" outlineLevel="0" collapsed="false">
      <c r="A73" s="25"/>
      <c r="B73" s="21"/>
      <c r="C73" s="26" t="s">
        <v>86</v>
      </c>
      <c r="D73" s="22"/>
      <c r="E73" s="23" t="n">
        <f aca="false">IF(ISERROR($F73-$G73),"na",($F73-$G73))</f>
        <v>0</v>
      </c>
      <c r="F73" s="24"/>
      <c r="G73" s="23"/>
      <c r="H73" s="23"/>
      <c r="I73" s="23"/>
      <c r="J73" s="23"/>
      <c r="K73" s="23"/>
      <c r="L73" s="23"/>
      <c r="M73" s="23"/>
      <c r="N73" s="23"/>
      <c r="O73" s="22"/>
      <c r="P73" s="22"/>
      <c r="Q73" s="22"/>
      <c r="R73" s="22"/>
    </row>
    <row r="74" customFormat="false" ht="11.25" hidden="true" customHeight="false" outlineLevel="0" collapsed="false">
      <c r="A74" s="25"/>
      <c r="B74" s="21"/>
      <c r="C74" s="26" t="s">
        <v>87</v>
      </c>
      <c r="D74" s="22"/>
      <c r="E74" s="23" t="n">
        <f aca="false">IF(ISERROR($F74-$G74),"na",($F74-$G74))</f>
        <v>0</v>
      </c>
      <c r="F74" s="24"/>
      <c r="G74" s="23"/>
      <c r="H74" s="23"/>
      <c r="I74" s="23"/>
      <c r="J74" s="23"/>
      <c r="K74" s="23"/>
      <c r="L74" s="23"/>
      <c r="M74" s="23"/>
      <c r="N74" s="23"/>
      <c r="O74" s="22"/>
      <c r="P74" s="22"/>
      <c r="Q74" s="22"/>
      <c r="R74" s="22"/>
    </row>
    <row r="75" customFormat="false" ht="11.25" hidden="true" customHeight="false" outlineLevel="0" collapsed="false">
      <c r="A75" s="25"/>
      <c r="B75" s="27"/>
      <c r="C75" s="28" t="s">
        <v>88</v>
      </c>
      <c r="D75" s="29"/>
      <c r="E75" s="30" t="n">
        <f aca="false">IF(ISERROR($F75-$G75),"na",($F75-$G75))</f>
        <v>0</v>
      </c>
      <c r="F75" s="31"/>
      <c r="G75" s="30"/>
      <c r="H75" s="30"/>
      <c r="I75" s="30"/>
      <c r="J75" s="30"/>
      <c r="K75" s="30"/>
      <c r="L75" s="30"/>
      <c r="M75" s="30"/>
      <c r="N75" s="30"/>
      <c r="O75" s="29"/>
      <c r="P75" s="29"/>
      <c r="Q75" s="29"/>
      <c r="R75" s="29"/>
    </row>
    <row r="76" customFormat="false" ht="11.25" hidden="false" customHeight="true" outlineLevel="0" collapsed="false">
      <c r="A76" s="25"/>
      <c r="B76" s="21" t="s">
        <v>89</v>
      </c>
      <c r="C76" s="21" t="s">
        <v>90</v>
      </c>
      <c r="D76" s="22"/>
      <c r="E76" s="23" t="n">
        <f aca="false">IF(ISERROR($F76-$G76),"na",($F76-$G76))</f>
        <v>0</v>
      </c>
      <c r="F76" s="24" t="n">
        <f aca="false">SUM(F$77:F$88)</f>
        <v>0</v>
      </c>
      <c r="G76" s="23" t="n">
        <f aca="false">SUM(G$77:G$88)</f>
        <v>0</v>
      </c>
      <c r="H76" s="23" t="n">
        <f aca="false">SUM(H$77:H$88)</f>
        <v>0</v>
      </c>
      <c r="I76" s="23" t="n">
        <f aca="false">SUM(I$77:I$88)</f>
        <v>0</v>
      </c>
      <c r="J76" s="23" t="n">
        <f aca="false">SUM(J$77:J$88)</f>
        <v>0</v>
      </c>
      <c r="K76" s="23" t="n">
        <f aca="false">SUM(K$77:K$88)</f>
        <v>0</v>
      </c>
      <c r="L76" s="23" t="n">
        <f aca="false">SUM(L$77:L$88)</f>
        <v>0</v>
      </c>
      <c r="M76" s="23" t="n">
        <f aca="false">SUM(M$77:M$88)</f>
        <v>0</v>
      </c>
      <c r="N76" s="23" t="n">
        <f aca="false">SUM(N$77:N$88)</f>
        <v>0</v>
      </c>
      <c r="O76" s="22" t="n">
        <f aca="false">SUM(O$77:O$88)</f>
        <v>0</v>
      </c>
      <c r="P76" s="22" t="n">
        <f aca="false">SUM(P$77:P$88)</f>
        <v>0</v>
      </c>
      <c r="Q76" s="22" t="n">
        <f aca="false">SUM(Q$77:Q$88)</f>
        <v>0</v>
      </c>
      <c r="R76" s="22" t="n">
        <f aca="false">SUM(R$77:R$88)</f>
        <v>0</v>
      </c>
    </row>
    <row r="77" customFormat="false" ht="11.25" hidden="true" customHeight="false" outlineLevel="0" collapsed="false">
      <c r="A77" s="25"/>
      <c r="B77" s="21"/>
      <c r="C77" s="26" t="s">
        <v>91</v>
      </c>
      <c r="D77" s="22"/>
      <c r="E77" s="23" t="n">
        <f aca="false">IF(ISERROR($F77-$G77),"na",($F77-$G77))</f>
        <v>0</v>
      </c>
      <c r="F77" s="24"/>
      <c r="G77" s="23"/>
      <c r="H77" s="23"/>
      <c r="I77" s="23"/>
      <c r="J77" s="23"/>
      <c r="K77" s="23"/>
      <c r="L77" s="23"/>
      <c r="M77" s="23"/>
      <c r="N77" s="23"/>
      <c r="O77" s="22"/>
      <c r="P77" s="22"/>
      <c r="Q77" s="22"/>
      <c r="R77" s="22"/>
    </row>
    <row r="78" customFormat="false" ht="11.25" hidden="true" customHeight="false" outlineLevel="0" collapsed="false">
      <c r="A78" s="25"/>
      <c r="B78" s="21"/>
      <c r="C78" s="26" t="s">
        <v>92</v>
      </c>
      <c r="D78" s="22"/>
      <c r="E78" s="23" t="n">
        <f aca="false">IF(ISERROR($F78-$G78),"na",($F78-$G78))</f>
        <v>0</v>
      </c>
      <c r="F78" s="24"/>
      <c r="G78" s="23"/>
      <c r="H78" s="23"/>
      <c r="I78" s="23"/>
      <c r="J78" s="23"/>
      <c r="K78" s="23"/>
      <c r="L78" s="23"/>
      <c r="M78" s="23"/>
      <c r="N78" s="23"/>
      <c r="O78" s="22"/>
      <c r="P78" s="22"/>
      <c r="Q78" s="22"/>
      <c r="R78" s="22"/>
    </row>
    <row r="79" customFormat="false" ht="11.25" hidden="true" customHeight="false" outlineLevel="0" collapsed="false">
      <c r="A79" s="25"/>
      <c r="B79" s="21"/>
      <c r="C79" s="26" t="s">
        <v>93</v>
      </c>
      <c r="D79" s="22"/>
      <c r="E79" s="23" t="n">
        <f aca="false">IF(ISERROR($F79-$G79),"na",($F79-$G79))</f>
        <v>0</v>
      </c>
      <c r="F79" s="24"/>
      <c r="G79" s="23"/>
      <c r="H79" s="23"/>
      <c r="I79" s="23"/>
      <c r="J79" s="23"/>
      <c r="K79" s="23"/>
      <c r="L79" s="23"/>
      <c r="M79" s="23"/>
      <c r="N79" s="23"/>
      <c r="O79" s="22"/>
      <c r="P79" s="22"/>
      <c r="Q79" s="22"/>
      <c r="R79" s="22"/>
    </row>
    <row r="80" customFormat="false" ht="11.25" hidden="true" customHeight="false" outlineLevel="0" collapsed="false">
      <c r="A80" s="25"/>
      <c r="B80" s="21"/>
      <c r="C80" s="26" t="s">
        <v>94</v>
      </c>
      <c r="D80" s="22"/>
      <c r="E80" s="23" t="n">
        <f aca="false">IF(ISERROR($F80-$G80),"na",($F80-$G80))</f>
        <v>0</v>
      </c>
      <c r="F80" s="24"/>
      <c r="G80" s="23"/>
      <c r="H80" s="23"/>
      <c r="I80" s="23"/>
      <c r="J80" s="23"/>
      <c r="K80" s="23"/>
      <c r="L80" s="23"/>
      <c r="M80" s="23"/>
      <c r="N80" s="23"/>
      <c r="O80" s="22"/>
      <c r="P80" s="22"/>
      <c r="Q80" s="22"/>
      <c r="R80" s="22"/>
    </row>
    <row r="81" customFormat="false" ht="11.25" hidden="true" customHeight="false" outlineLevel="0" collapsed="false">
      <c r="A81" s="25"/>
      <c r="B81" s="21"/>
      <c r="C81" s="26" t="s">
        <v>95</v>
      </c>
      <c r="D81" s="22"/>
      <c r="E81" s="23" t="n">
        <f aca="false">IF(ISERROR($F81-$G81),"na",($F81-$G81))</f>
        <v>0</v>
      </c>
      <c r="F81" s="24"/>
      <c r="G81" s="23"/>
      <c r="H81" s="23"/>
      <c r="I81" s="23"/>
      <c r="J81" s="23"/>
      <c r="K81" s="23"/>
      <c r="L81" s="23"/>
      <c r="M81" s="23"/>
      <c r="N81" s="23"/>
      <c r="O81" s="22"/>
      <c r="P81" s="22"/>
      <c r="Q81" s="22"/>
      <c r="R81" s="22"/>
    </row>
    <row r="82" customFormat="false" ht="11.25" hidden="true" customHeight="false" outlineLevel="0" collapsed="false">
      <c r="A82" s="25"/>
      <c r="B82" s="21"/>
      <c r="C82" s="26" t="s">
        <v>96</v>
      </c>
      <c r="D82" s="22"/>
      <c r="E82" s="23" t="n">
        <f aca="false">IF(ISERROR($F82-$G82),"na",($F82-$G82))</f>
        <v>0</v>
      </c>
      <c r="F82" s="24"/>
      <c r="G82" s="23"/>
      <c r="H82" s="23"/>
      <c r="I82" s="23"/>
      <c r="J82" s="23"/>
      <c r="K82" s="23"/>
      <c r="L82" s="23"/>
      <c r="M82" s="23"/>
      <c r="N82" s="23"/>
      <c r="O82" s="22"/>
      <c r="P82" s="22"/>
      <c r="Q82" s="22"/>
      <c r="R82" s="22"/>
    </row>
    <row r="83" customFormat="false" ht="11.25" hidden="true" customHeight="false" outlineLevel="0" collapsed="false">
      <c r="A83" s="25"/>
      <c r="B83" s="21"/>
      <c r="C83" s="26" t="s">
        <v>97</v>
      </c>
      <c r="D83" s="22"/>
      <c r="E83" s="23" t="n">
        <f aca="false">IF(ISERROR($F83-$G83),"na",($F83-$G83))</f>
        <v>0</v>
      </c>
      <c r="F83" s="24"/>
      <c r="G83" s="23"/>
      <c r="H83" s="23"/>
      <c r="I83" s="23"/>
      <c r="J83" s="23"/>
      <c r="K83" s="23"/>
      <c r="L83" s="23"/>
      <c r="M83" s="23"/>
      <c r="N83" s="23"/>
      <c r="O83" s="22"/>
      <c r="P83" s="22"/>
      <c r="Q83" s="22"/>
      <c r="R83" s="22"/>
    </row>
    <row r="84" customFormat="false" ht="11.25" hidden="true" customHeight="false" outlineLevel="0" collapsed="false">
      <c r="A84" s="25"/>
      <c r="B84" s="21"/>
      <c r="C84" s="26" t="s">
        <v>98</v>
      </c>
      <c r="D84" s="22" t="n">
        <v>56814</v>
      </c>
      <c r="E84" s="23" t="n">
        <f aca="false">IF(ISERROR($F84-$G84),"na",($F84-$G84))</f>
        <v>0</v>
      </c>
      <c r="F84" s="24" t="n">
        <v>0</v>
      </c>
      <c r="G84" s="23" t="n">
        <v>0</v>
      </c>
      <c r="H84" s="23" t="n">
        <v>0</v>
      </c>
      <c r="I84" s="23" t="n">
        <v>0</v>
      </c>
      <c r="J84" s="23" t="n">
        <v>0</v>
      </c>
      <c r="K84" s="23" t="n">
        <v>0</v>
      </c>
      <c r="L84" s="23" t="n">
        <v>0</v>
      </c>
      <c r="M84" s="23" t="n">
        <v>0</v>
      </c>
      <c r="N84" s="23" t="n">
        <v>0</v>
      </c>
      <c r="O84" s="22" t="n">
        <v>0</v>
      </c>
      <c r="P84" s="22" t="n">
        <v>0</v>
      </c>
      <c r="Q84" s="22" t="n">
        <v>0</v>
      </c>
      <c r="R84" s="22" t="n">
        <v>0</v>
      </c>
    </row>
    <row r="85" customFormat="false" ht="11.25" hidden="true" customHeight="false" outlineLevel="0" collapsed="false">
      <c r="A85" s="25"/>
      <c r="B85" s="21"/>
      <c r="C85" s="26" t="s">
        <v>99</v>
      </c>
      <c r="D85" s="22"/>
      <c r="E85" s="23" t="n">
        <f aca="false">IF(ISERROR($F85-$G85),"na",($F85-$G85))</f>
        <v>0</v>
      </c>
      <c r="F85" s="24"/>
      <c r="G85" s="23"/>
      <c r="H85" s="23"/>
      <c r="I85" s="23"/>
      <c r="J85" s="23"/>
      <c r="K85" s="23"/>
      <c r="L85" s="23"/>
      <c r="M85" s="23"/>
      <c r="N85" s="23"/>
      <c r="O85" s="22"/>
      <c r="P85" s="22"/>
      <c r="Q85" s="22"/>
      <c r="R85" s="22"/>
    </row>
    <row r="86" customFormat="false" ht="11.25" hidden="true" customHeight="false" outlineLevel="0" collapsed="false">
      <c r="A86" s="25"/>
      <c r="B86" s="21"/>
      <c r="C86" s="26" t="s">
        <v>100</v>
      </c>
      <c r="D86" s="22"/>
      <c r="E86" s="23" t="n">
        <f aca="false">IF(ISERROR($F86-$G86),"na",($F86-$G86))</f>
        <v>0</v>
      </c>
      <c r="F86" s="24"/>
      <c r="G86" s="23"/>
      <c r="H86" s="23"/>
      <c r="I86" s="23"/>
      <c r="J86" s="23"/>
      <c r="K86" s="23"/>
      <c r="L86" s="23"/>
      <c r="M86" s="23"/>
      <c r="N86" s="23"/>
      <c r="O86" s="22"/>
      <c r="P86" s="22"/>
      <c r="Q86" s="22"/>
      <c r="R86" s="22"/>
    </row>
    <row r="87" customFormat="false" ht="11.25" hidden="true" customHeight="false" outlineLevel="0" collapsed="false">
      <c r="A87" s="25"/>
      <c r="B87" s="21"/>
      <c r="C87" s="26" t="s">
        <v>101</v>
      </c>
      <c r="D87" s="22"/>
      <c r="E87" s="23" t="n">
        <f aca="false">IF(ISERROR($F87-$G87),"na",($F87-$G87))</f>
        <v>0</v>
      </c>
      <c r="F87" s="24"/>
      <c r="G87" s="23"/>
      <c r="H87" s="23"/>
      <c r="I87" s="23"/>
      <c r="J87" s="23"/>
      <c r="K87" s="23"/>
      <c r="L87" s="23"/>
      <c r="M87" s="23"/>
      <c r="N87" s="23"/>
      <c r="O87" s="22"/>
      <c r="P87" s="22"/>
      <c r="Q87" s="22"/>
      <c r="R87" s="22"/>
    </row>
    <row r="88" customFormat="false" ht="11.25" hidden="true" customHeight="false" outlineLevel="0" collapsed="false">
      <c r="A88" s="25"/>
      <c r="B88" s="21"/>
      <c r="C88" s="26" t="s">
        <v>102</v>
      </c>
      <c r="D88" s="22"/>
      <c r="E88" s="23" t="n">
        <f aca="false">IF(ISERROR($F88-$G88),"na",($F88-$G88))</f>
        <v>0</v>
      </c>
      <c r="F88" s="24"/>
      <c r="G88" s="23"/>
      <c r="H88" s="23"/>
      <c r="I88" s="23"/>
      <c r="J88" s="23"/>
      <c r="K88" s="23"/>
      <c r="L88" s="23"/>
      <c r="M88" s="23"/>
      <c r="N88" s="23"/>
      <c r="O88" s="22"/>
      <c r="P88" s="22"/>
      <c r="Q88" s="22"/>
      <c r="R88" s="22"/>
    </row>
    <row r="89" customFormat="false" ht="11.25" hidden="false" customHeight="true" outlineLevel="0" collapsed="false">
      <c r="A89" s="25"/>
      <c r="B89" s="21"/>
      <c r="C89" s="21" t="s">
        <v>103</v>
      </c>
      <c r="D89" s="22" t="n">
        <v>219766</v>
      </c>
      <c r="E89" s="23" t="n">
        <f aca="false">IF(ISERROR($F89-$G89),"na",($F89-$G89))</f>
        <v>0</v>
      </c>
      <c r="F89" s="24" t="n">
        <v>162699</v>
      </c>
      <c r="G89" s="23" t="n">
        <v>162699</v>
      </c>
      <c r="H89" s="23" t="n">
        <v>162699</v>
      </c>
      <c r="I89" s="23" t="n">
        <v>151248</v>
      </c>
      <c r="J89" s="23" t="n">
        <v>165038</v>
      </c>
      <c r="K89" s="23" t="n">
        <v>176325</v>
      </c>
      <c r="L89" s="23" t="n">
        <v>165911</v>
      </c>
      <c r="M89" s="23" t="n">
        <v>239223</v>
      </c>
      <c r="N89" s="23" t="n">
        <v>239224</v>
      </c>
      <c r="O89" s="22" t="n">
        <v>239224</v>
      </c>
      <c r="P89" s="22" t="n">
        <v>179359</v>
      </c>
      <c r="Q89" s="22" t="n">
        <v>182761</v>
      </c>
      <c r="R89" s="22" t="n">
        <v>187327</v>
      </c>
    </row>
    <row r="90" customFormat="false" ht="11.25" hidden="false" customHeight="true" outlineLevel="0" collapsed="false">
      <c r="A90" s="25"/>
      <c r="B90" s="27"/>
      <c r="C90" s="13" t="s">
        <v>104</v>
      </c>
      <c r="D90" s="14" t="n">
        <f aca="false">SUM(D$76,D$89)</f>
        <v>219766</v>
      </c>
      <c r="E90" s="32" t="n">
        <f aca="false">IF(ISERROR($F90-$G90),"na",($F90-$G90))</f>
        <v>0</v>
      </c>
      <c r="F90" s="33" t="n">
        <f aca="false">SUM(F$76,F$89)</f>
        <v>162699</v>
      </c>
      <c r="G90" s="32" t="n">
        <f aca="false">SUM(G$76,G$89)</f>
        <v>162699</v>
      </c>
      <c r="H90" s="32" t="n">
        <f aca="false">SUM(H$76,H$89)</f>
        <v>162699</v>
      </c>
      <c r="I90" s="32" t="n">
        <f aca="false">SUM(I$76,I$89)</f>
        <v>151248</v>
      </c>
      <c r="J90" s="32" t="n">
        <f aca="false">SUM(J$76,J$89)</f>
        <v>165038</v>
      </c>
      <c r="K90" s="32" t="n">
        <f aca="false">SUM(K$76,K$89)</f>
        <v>176325</v>
      </c>
      <c r="L90" s="32" t="n">
        <f aca="false">SUM(L$76,L$89)</f>
        <v>165911</v>
      </c>
      <c r="M90" s="32" t="n">
        <f aca="false">SUM(M$76,M$89)</f>
        <v>239223</v>
      </c>
      <c r="N90" s="32" t="n">
        <f aca="false">SUM(N$76,N$89)</f>
        <v>239224</v>
      </c>
      <c r="O90" s="14" t="n">
        <f aca="false">SUM(O$76,O$89)</f>
        <v>239224</v>
      </c>
      <c r="P90" s="14" t="n">
        <f aca="false">SUM(P$76,P$89)</f>
        <v>179359</v>
      </c>
      <c r="Q90" s="14" t="n">
        <f aca="false">SUM(Q$76,Q$89)</f>
        <v>182761</v>
      </c>
      <c r="R90" s="14" t="n">
        <f aca="false">SUM(R$76,R$89)</f>
        <v>187327</v>
      </c>
    </row>
    <row r="91" customFormat="false" ht="11.25" hidden="true" customHeight="true" outlineLevel="0" collapsed="false">
      <c r="A91" s="25"/>
      <c r="B91" s="21" t="s">
        <v>105</v>
      </c>
      <c r="C91" s="21" t="s">
        <v>106</v>
      </c>
      <c r="D91" s="22"/>
      <c r="E91" s="23" t="n">
        <f aca="false">IF(ISERROR($F91-$G91),"na",($F91-$G91))</f>
        <v>0</v>
      </c>
      <c r="F91" s="24" t="n">
        <f aca="false">SUM(F$92:F$98)</f>
        <v>0</v>
      </c>
      <c r="G91" s="23" t="n">
        <f aca="false">SUM(G$92:G$98)</f>
        <v>0</v>
      </c>
      <c r="H91" s="23" t="n">
        <f aca="false">SUM(H$92:H$98)</f>
        <v>0</v>
      </c>
      <c r="I91" s="23" t="n">
        <f aca="false">SUM(I$92:I$98)</f>
        <v>0</v>
      </c>
      <c r="J91" s="23" t="n">
        <f aca="false">SUM(J$92:J$98)</f>
        <v>0</v>
      </c>
      <c r="K91" s="23" t="n">
        <f aca="false">SUM(K$92:K$98)</f>
        <v>0</v>
      </c>
      <c r="L91" s="23" t="n">
        <f aca="false">SUM(L$92:L$98)</f>
        <v>0</v>
      </c>
      <c r="M91" s="23" t="n">
        <f aca="false">SUM(M$92:M$98)</f>
        <v>0</v>
      </c>
      <c r="N91" s="23" t="n">
        <f aca="false">SUM(N$92:N$98)</f>
        <v>0</v>
      </c>
      <c r="O91" s="22" t="n">
        <f aca="false">SUM(O$92:O$98)</f>
        <v>0</v>
      </c>
      <c r="P91" s="22" t="n">
        <f aca="false">SUM(P$92:P$98)</f>
        <v>0</v>
      </c>
      <c r="Q91" s="22" t="n">
        <f aca="false">SUM(Q$92:Q$98)</f>
        <v>0</v>
      </c>
      <c r="R91" s="22" t="n">
        <f aca="false">SUM(R$92:R$98)</f>
        <v>0</v>
      </c>
    </row>
    <row r="92" customFormat="false" ht="11.25" hidden="true" customHeight="false" outlineLevel="0" collapsed="false">
      <c r="A92" s="25"/>
      <c r="B92" s="21"/>
      <c r="C92" s="26" t="s">
        <v>107</v>
      </c>
      <c r="D92" s="22"/>
      <c r="E92" s="23" t="n">
        <f aca="false">IF(ISERROR($F92-$G92),"na",($F92-$G92))</f>
        <v>0</v>
      </c>
      <c r="F92" s="24"/>
      <c r="G92" s="23"/>
      <c r="H92" s="23"/>
      <c r="I92" s="23"/>
      <c r="J92" s="23"/>
      <c r="K92" s="23"/>
      <c r="L92" s="23"/>
      <c r="M92" s="23"/>
      <c r="N92" s="23"/>
      <c r="O92" s="22"/>
      <c r="P92" s="22"/>
      <c r="Q92" s="22"/>
      <c r="R92" s="22"/>
    </row>
    <row r="93" customFormat="false" ht="11.25" hidden="true" customHeight="false" outlineLevel="0" collapsed="false">
      <c r="A93" s="25"/>
      <c r="B93" s="21"/>
      <c r="C93" s="26" t="s">
        <v>108</v>
      </c>
      <c r="D93" s="22"/>
      <c r="E93" s="23" t="n">
        <f aca="false">IF(ISERROR($F93-$G93),"na",($F93-$G93))</f>
        <v>0</v>
      </c>
      <c r="F93" s="24"/>
      <c r="G93" s="23"/>
      <c r="H93" s="23"/>
      <c r="I93" s="23"/>
      <c r="J93" s="23"/>
      <c r="K93" s="23"/>
      <c r="L93" s="23"/>
      <c r="M93" s="23"/>
      <c r="N93" s="23"/>
      <c r="O93" s="22"/>
      <c r="P93" s="22"/>
      <c r="Q93" s="22"/>
      <c r="R93" s="22"/>
    </row>
    <row r="94" customFormat="false" ht="11.25" hidden="true" customHeight="false" outlineLevel="0" collapsed="false">
      <c r="A94" s="25"/>
      <c r="B94" s="21"/>
      <c r="C94" s="26" t="s">
        <v>109</v>
      </c>
      <c r="D94" s="22"/>
      <c r="E94" s="23" t="n">
        <f aca="false">IF(ISERROR($F94-$G94),"na",($F94-$G94))</f>
        <v>0</v>
      </c>
      <c r="F94" s="24"/>
      <c r="G94" s="23"/>
      <c r="H94" s="23"/>
      <c r="I94" s="23"/>
      <c r="J94" s="23"/>
      <c r="K94" s="23"/>
      <c r="L94" s="23"/>
      <c r="M94" s="23"/>
      <c r="N94" s="23"/>
      <c r="O94" s="22"/>
      <c r="P94" s="22"/>
      <c r="Q94" s="22"/>
      <c r="R94" s="22"/>
    </row>
    <row r="95" customFormat="false" ht="11.25" hidden="true" customHeight="false" outlineLevel="0" collapsed="false">
      <c r="A95" s="25"/>
      <c r="B95" s="21"/>
      <c r="C95" s="26" t="s">
        <v>110</v>
      </c>
      <c r="D95" s="22"/>
      <c r="E95" s="23" t="n">
        <f aca="false">IF(ISERROR($F95-$G95),"na",($F95-$G95))</f>
        <v>0</v>
      </c>
      <c r="F95" s="24"/>
      <c r="G95" s="23"/>
      <c r="H95" s="23"/>
      <c r="I95" s="23"/>
      <c r="J95" s="23"/>
      <c r="K95" s="23"/>
      <c r="L95" s="23"/>
      <c r="M95" s="23"/>
      <c r="N95" s="23"/>
      <c r="O95" s="22"/>
      <c r="P95" s="22"/>
      <c r="Q95" s="22"/>
      <c r="R95" s="22"/>
    </row>
    <row r="96" customFormat="false" ht="11.25" hidden="true" customHeight="false" outlineLevel="0" collapsed="false">
      <c r="A96" s="25"/>
      <c r="B96" s="21"/>
      <c r="C96" s="26" t="s">
        <v>111</v>
      </c>
      <c r="D96" s="22"/>
      <c r="E96" s="23" t="n">
        <f aca="false">IF(ISERROR($F96-$G96),"na",($F96-$G96))</f>
        <v>0</v>
      </c>
      <c r="F96" s="24"/>
      <c r="G96" s="23"/>
      <c r="H96" s="23"/>
      <c r="I96" s="23"/>
      <c r="J96" s="23"/>
      <c r="K96" s="23"/>
      <c r="L96" s="23"/>
      <c r="M96" s="23"/>
      <c r="N96" s="23"/>
      <c r="O96" s="22"/>
      <c r="P96" s="22"/>
      <c r="Q96" s="22"/>
      <c r="R96" s="22"/>
    </row>
    <row r="97" customFormat="false" ht="11.25" hidden="true" customHeight="false" outlineLevel="0" collapsed="false">
      <c r="A97" s="25"/>
      <c r="B97" s="21"/>
      <c r="C97" s="26" t="s">
        <v>112</v>
      </c>
      <c r="D97" s="22" t="n">
        <v>0</v>
      </c>
      <c r="E97" s="23" t="n">
        <f aca="false">IF(ISERROR($F97-$G97),"na",($F97-$G97))</f>
        <v>0</v>
      </c>
      <c r="F97" s="24" t="n">
        <v>0</v>
      </c>
      <c r="G97" s="23" t="n">
        <v>0</v>
      </c>
      <c r="H97" s="23" t="n">
        <v>0</v>
      </c>
      <c r="I97" s="23" t="n">
        <v>0</v>
      </c>
      <c r="J97" s="23" t="n">
        <v>0</v>
      </c>
      <c r="K97" s="23" t="n">
        <v>0</v>
      </c>
      <c r="L97" s="23" t="n">
        <v>0</v>
      </c>
      <c r="M97" s="23" t="n">
        <v>0</v>
      </c>
      <c r="N97" s="23" t="n">
        <v>0</v>
      </c>
      <c r="O97" s="22" t="n">
        <v>0</v>
      </c>
      <c r="P97" s="22" t="n">
        <v>0</v>
      </c>
      <c r="Q97" s="22" t="n">
        <v>0</v>
      </c>
      <c r="R97" s="22" t="n">
        <v>0</v>
      </c>
    </row>
    <row r="98" customFormat="false" ht="11.25" hidden="true" customHeight="false" outlineLevel="0" collapsed="false">
      <c r="A98" s="25"/>
      <c r="B98" s="27"/>
      <c r="C98" s="28" t="s">
        <v>113</v>
      </c>
      <c r="D98" s="29"/>
      <c r="E98" s="30" t="n">
        <f aca="false">IF(ISERROR($F98-$G98),"na",($F98-$G98))</f>
        <v>0</v>
      </c>
      <c r="F98" s="31"/>
      <c r="G98" s="30"/>
      <c r="H98" s="30"/>
      <c r="I98" s="30"/>
      <c r="J98" s="30"/>
      <c r="K98" s="30"/>
      <c r="L98" s="30"/>
      <c r="M98" s="30"/>
      <c r="N98" s="30"/>
      <c r="O98" s="29"/>
      <c r="P98" s="29"/>
      <c r="Q98" s="29"/>
      <c r="R98" s="29"/>
    </row>
    <row r="99" customFormat="false" ht="11.25" hidden="true" customHeight="true" outlineLevel="0" collapsed="false">
      <c r="A99" s="25"/>
      <c r="B99" s="21" t="s">
        <v>114</v>
      </c>
      <c r="C99" s="21" t="s">
        <v>115</v>
      </c>
      <c r="D99" s="22"/>
      <c r="E99" s="23" t="n">
        <f aca="false">IF(ISERROR($F99-$G99),"na",($F99-$G99))</f>
        <v>0</v>
      </c>
      <c r="F99" s="24" t="n">
        <f aca="false">SUM(F$100:F$148)</f>
        <v>0</v>
      </c>
      <c r="G99" s="23" t="n">
        <f aca="false">SUM(G$100:G$148)</f>
        <v>0</v>
      </c>
      <c r="H99" s="23" t="n">
        <f aca="false">SUM(H$100:H$148)</f>
        <v>0</v>
      </c>
      <c r="I99" s="23" t="n">
        <f aca="false">SUM(I$100:I$148)</f>
        <v>0</v>
      </c>
      <c r="J99" s="23" t="n">
        <f aca="false">SUM(J$100:J$148)</f>
        <v>0</v>
      </c>
      <c r="K99" s="23" t="n">
        <f aca="false">SUM(K$100:K$148)</f>
        <v>0</v>
      </c>
      <c r="L99" s="23" t="n">
        <f aca="false">SUM(L$100:L$148)</f>
        <v>0</v>
      </c>
      <c r="M99" s="23" t="n">
        <f aca="false">SUM(M$100:M$148)</f>
        <v>0</v>
      </c>
      <c r="N99" s="23" t="n">
        <f aca="false">SUM(N$100:N$148)</f>
        <v>0</v>
      </c>
      <c r="O99" s="22" t="n">
        <f aca="false">SUM(O$100:O$148)</f>
        <v>0</v>
      </c>
      <c r="P99" s="22" t="n">
        <f aca="false">SUM(P$100:P$148)</f>
        <v>0</v>
      </c>
      <c r="Q99" s="22" t="n">
        <f aca="false">SUM(Q$100:Q$148)</f>
        <v>0</v>
      </c>
      <c r="R99" s="22" t="n">
        <f aca="false">SUM(R$100:R$148)</f>
        <v>0</v>
      </c>
    </row>
    <row r="100" customFormat="false" ht="11.25" hidden="true" customHeight="false" outlineLevel="0" collapsed="false">
      <c r="A100" s="25"/>
      <c r="B100" s="21"/>
      <c r="C100" s="26" t="s">
        <v>116</v>
      </c>
      <c r="D100" s="22"/>
      <c r="E100" s="23" t="n">
        <f aca="false">IF(ISERROR($F100-$G100),"na",($F100-$G100))</f>
        <v>0</v>
      </c>
      <c r="F100" s="24"/>
      <c r="G100" s="23"/>
      <c r="H100" s="23"/>
      <c r="I100" s="23"/>
      <c r="J100" s="23"/>
      <c r="K100" s="23"/>
      <c r="L100" s="23"/>
      <c r="M100" s="23"/>
      <c r="N100" s="23"/>
      <c r="O100" s="22"/>
      <c r="P100" s="22"/>
      <c r="Q100" s="22"/>
      <c r="R100" s="22"/>
    </row>
    <row r="101" customFormat="false" ht="11.25" hidden="true" customHeight="false" outlineLevel="0" collapsed="false">
      <c r="A101" s="25"/>
      <c r="B101" s="21"/>
      <c r="C101" s="26" t="s">
        <v>117</v>
      </c>
      <c r="D101" s="22"/>
      <c r="E101" s="23" t="n">
        <f aca="false">IF(ISERROR($F101-$G101),"na",($F101-$G101))</f>
        <v>0</v>
      </c>
      <c r="F101" s="24"/>
      <c r="G101" s="23"/>
      <c r="H101" s="23"/>
      <c r="I101" s="23"/>
      <c r="J101" s="23"/>
      <c r="K101" s="23"/>
      <c r="L101" s="23"/>
      <c r="M101" s="23"/>
      <c r="N101" s="23"/>
      <c r="O101" s="22"/>
      <c r="P101" s="22"/>
      <c r="Q101" s="22"/>
      <c r="R101" s="22"/>
    </row>
    <row r="102" customFormat="false" ht="11.25" hidden="true" customHeight="false" outlineLevel="0" collapsed="false">
      <c r="A102" s="25"/>
      <c r="B102" s="21"/>
      <c r="C102" s="26" t="s">
        <v>117</v>
      </c>
      <c r="D102" s="22"/>
      <c r="E102" s="23" t="n">
        <f aca="false">IF(ISERROR($F102-$G102),"na",($F102-$G102))</f>
        <v>0</v>
      </c>
      <c r="F102" s="24"/>
      <c r="G102" s="23"/>
      <c r="H102" s="23"/>
      <c r="I102" s="23"/>
      <c r="J102" s="23"/>
      <c r="K102" s="23"/>
      <c r="L102" s="23"/>
      <c r="M102" s="23"/>
      <c r="N102" s="23"/>
      <c r="O102" s="22"/>
      <c r="P102" s="22"/>
      <c r="Q102" s="22"/>
      <c r="R102" s="22"/>
    </row>
    <row r="103" customFormat="false" ht="11.25" hidden="true" customHeight="false" outlineLevel="0" collapsed="false">
      <c r="A103" s="25"/>
      <c r="B103" s="21"/>
      <c r="C103" s="26" t="s">
        <v>118</v>
      </c>
      <c r="D103" s="22"/>
      <c r="E103" s="23" t="n">
        <f aca="false">IF(ISERROR($F103-$G103),"na",($F103-$G103))</f>
        <v>0</v>
      </c>
      <c r="F103" s="24"/>
      <c r="G103" s="23"/>
      <c r="H103" s="23"/>
      <c r="I103" s="23"/>
      <c r="J103" s="23"/>
      <c r="K103" s="23"/>
      <c r="L103" s="23"/>
      <c r="M103" s="23"/>
      <c r="N103" s="23"/>
      <c r="O103" s="22"/>
      <c r="P103" s="22"/>
      <c r="Q103" s="22"/>
      <c r="R103" s="22"/>
    </row>
    <row r="104" customFormat="false" ht="11.25" hidden="true" customHeight="false" outlineLevel="0" collapsed="false">
      <c r="A104" s="25"/>
      <c r="B104" s="21"/>
      <c r="C104" s="26" t="s">
        <v>119</v>
      </c>
      <c r="D104" s="22"/>
      <c r="E104" s="23" t="n">
        <f aca="false">IF(ISERROR($F104-$G104),"na",($F104-$G104))</f>
        <v>0</v>
      </c>
      <c r="F104" s="24"/>
      <c r="G104" s="23"/>
      <c r="H104" s="23"/>
      <c r="I104" s="23"/>
      <c r="J104" s="23"/>
      <c r="K104" s="23"/>
      <c r="L104" s="23"/>
      <c r="M104" s="23"/>
      <c r="N104" s="23"/>
      <c r="O104" s="22"/>
      <c r="P104" s="22"/>
      <c r="Q104" s="22"/>
      <c r="R104" s="22"/>
    </row>
    <row r="105" customFormat="false" ht="11.25" hidden="true" customHeight="false" outlineLevel="0" collapsed="false">
      <c r="A105" s="25"/>
      <c r="B105" s="21"/>
      <c r="C105" s="26" t="s">
        <v>119</v>
      </c>
      <c r="D105" s="22"/>
      <c r="E105" s="23" t="n">
        <f aca="false">IF(ISERROR($F105-$G105),"na",($F105-$G105))</f>
        <v>0</v>
      </c>
      <c r="F105" s="24"/>
      <c r="G105" s="23"/>
      <c r="H105" s="23"/>
      <c r="I105" s="23"/>
      <c r="J105" s="23"/>
      <c r="K105" s="23"/>
      <c r="L105" s="23"/>
      <c r="M105" s="23"/>
      <c r="N105" s="23"/>
      <c r="O105" s="22"/>
      <c r="P105" s="22"/>
      <c r="Q105" s="22"/>
      <c r="R105" s="22"/>
    </row>
    <row r="106" customFormat="false" ht="11.25" hidden="true" customHeight="false" outlineLevel="0" collapsed="false">
      <c r="A106" s="25"/>
      <c r="B106" s="21"/>
      <c r="C106" s="26" t="s">
        <v>120</v>
      </c>
      <c r="D106" s="22"/>
      <c r="E106" s="23" t="n">
        <f aca="false">IF(ISERROR($F106-$G106),"na",($F106-$G106))</f>
        <v>0</v>
      </c>
      <c r="F106" s="24"/>
      <c r="G106" s="23"/>
      <c r="H106" s="23"/>
      <c r="I106" s="23"/>
      <c r="J106" s="23"/>
      <c r="K106" s="23"/>
      <c r="L106" s="23"/>
      <c r="M106" s="23"/>
      <c r="N106" s="23"/>
      <c r="O106" s="22"/>
      <c r="P106" s="22"/>
      <c r="Q106" s="22"/>
      <c r="R106" s="22"/>
    </row>
    <row r="107" customFormat="false" ht="11.25" hidden="true" customHeight="false" outlineLevel="0" collapsed="false">
      <c r="A107" s="25"/>
      <c r="B107" s="21"/>
      <c r="C107" s="26" t="s">
        <v>121</v>
      </c>
      <c r="D107" s="22"/>
      <c r="E107" s="23" t="n">
        <f aca="false">IF(ISERROR($F107-$G107),"na",($F107-$G107))</f>
        <v>0</v>
      </c>
      <c r="F107" s="24"/>
      <c r="G107" s="23"/>
      <c r="H107" s="23"/>
      <c r="I107" s="23"/>
      <c r="J107" s="23"/>
      <c r="K107" s="23"/>
      <c r="L107" s="23"/>
      <c r="M107" s="23"/>
      <c r="N107" s="23"/>
      <c r="O107" s="22"/>
      <c r="P107" s="22"/>
      <c r="Q107" s="22"/>
      <c r="R107" s="22"/>
    </row>
    <row r="108" customFormat="false" ht="11.25" hidden="true" customHeight="false" outlineLevel="0" collapsed="false">
      <c r="A108" s="25"/>
      <c r="B108" s="21"/>
      <c r="C108" s="26" t="s">
        <v>122</v>
      </c>
      <c r="D108" s="22"/>
      <c r="E108" s="23" t="n">
        <f aca="false">IF(ISERROR($F108-$G108),"na",($F108-$G108))</f>
        <v>0</v>
      </c>
      <c r="F108" s="24"/>
      <c r="G108" s="23"/>
      <c r="H108" s="23"/>
      <c r="I108" s="23"/>
      <c r="J108" s="23"/>
      <c r="K108" s="23"/>
      <c r="L108" s="23"/>
      <c r="M108" s="23"/>
      <c r="N108" s="23"/>
      <c r="O108" s="22"/>
      <c r="P108" s="22"/>
      <c r="Q108" s="22"/>
      <c r="R108" s="22"/>
    </row>
    <row r="109" customFormat="false" ht="11.25" hidden="true" customHeight="false" outlineLevel="0" collapsed="false">
      <c r="A109" s="25"/>
      <c r="B109" s="21"/>
      <c r="C109" s="26" t="s">
        <v>123</v>
      </c>
      <c r="D109" s="22"/>
      <c r="E109" s="23" t="n">
        <f aca="false">IF(ISERROR($F109-$G109),"na",($F109-$G109))</f>
        <v>0</v>
      </c>
      <c r="F109" s="24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</row>
    <row r="110" customFormat="false" ht="11.25" hidden="true" customHeight="false" outlineLevel="0" collapsed="false">
      <c r="A110" s="25"/>
      <c r="B110" s="21"/>
      <c r="C110" s="26" t="s">
        <v>124</v>
      </c>
      <c r="D110" s="22"/>
      <c r="E110" s="23" t="n">
        <f aca="false">IF(ISERROR($F110-$G110),"na",($F110-$G110))</f>
        <v>0</v>
      </c>
      <c r="F110" s="24"/>
      <c r="G110" s="23"/>
      <c r="H110" s="23"/>
      <c r="I110" s="23"/>
      <c r="J110" s="23"/>
      <c r="K110" s="23"/>
      <c r="L110" s="23"/>
      <c r="M110" s="23"/>
      <c r="N110" s="23"/>
      <c r="O110" s="22"/>
      <c r="P110" s="22"/>
      <c r="Q110" s="22"/>
      <c r="R110" s="22"/>
    </row>
    <row r="111" customFormat="false" ht="11.25" hidden="true" customHeight="false" outlineLevel="0" collapsed="false">
      <c r="A111" s="25"/>
      <c r="B111" s="21"/>
      <c r="C111" s="26" t="s">
        <v>125</v>
      </c>
      <c r="D111" s="22"/>
      <c r="E111" s="23" t="n">
        <f aca="false">IF(ISERROR($F111-$G111),"na",($F111-$G111))</f>
        <v>0</v>
      </c>
      <c r="F111" s="24"/>
      <c r="G111" s="23"/>
      <c r="H111" s="23"/>
      <c r="I111" s="23"/>
      <c r="J111" s="23"/>
      <c r="K111" s="23"/>
      <c r="L111" s="23"/>
      <c r="M111" s="23"/>
      <c r="N111" s="23"/>
      <c r="O111" s="22"/>
      <c r="P111" s="22"/>
      <c r="Q111" s="22"/>
      <c r="R111" s="22"/>
    </row>
    <row r="112" customFormat="false" ht="11.25" hidden="true" customHeight="false" outlineLevel="0" collapsed="false">
      <c r="A112" s="25"/>
      <c r="B112" s="21"/>
      <c r="C112" s="26" t="s">
        <v>126</v>
      </c>
      <c r="D112" s="22"/>
      <c r="E112" s="23" t="n">
        <f aca="false">IF(ISERROR($F112-$G112),"na",($F112-$G112))</f>
        <v>0</v>
      </c>
      <c r="F112" s="24"/>
      <c r="G112" s="23"/>
      <c r="H112" s="23"/>
      <c r="I112" s="23"/>
      <c r="J112" s="23"/>
      <c r="K112" s="23"/>
      <c r="L112" s="23"/>
      <c r="M112" s="23"/>
      <c r="N112" s="23"/>
      <c r="O112" s="22"/>
      <c r="P112" s="22"/>
      <c r="Q112" s="22"/>
      <c r="R112" s="22"/>
    </row>
    <row r="113" customFormat="false" ht="11.25" hidden="true" customHeight="false" outlineLevel="0" collapsed="false">
      <c r="A113" s="25"/>
      <c r="B113" s="21"/>
      <c r="C113" s="26" t="s">
        <v>127</v>
      </c>
      <c r="D113" s="22"/>
      <c r="E113" s="23" t="n">
        <f aca="false">IF(ISERROR($F113-$G113),"na",($F113-$G113))</f>
        <v>0</v>
      </c>
      <c r="F113" s="24"/>
      <c r="G113" s="23"/>
      <c r="H113" s="23"/>
      <c r="I113" s="23"/>
      <c r="J113" s="23"/>
      <c r="K113" s="23"/>
      <c r="L113" s="23"/>
      <c r="M113" s="23"/>
      <c r="N113" s="23"/>
      <c r="O113" s="22"/>
      <c r="P113" s="22"/>
      <c r="Q113" s="22"/>
      <c r="R113" s="22"/>
    </row>
    <row r="114" customFormat="false" ht="11.25" hidden="true" customHeight="false" outlineLevel="0" collapsed="false">
      <c r="A114" s="25"/>
      <c r="B114" s="21"/>
      <c r="C114" s="26" t="s">
        <v>128</v>
      </c>
      <c r="D114" s="22"/>
      <c r="E114" s="23" t="n">
        <f aca="false">IF(ISERROR($F114-$G114),"na",($F114-$G114))</f>
        <v>0</v>
      </c>
      <c r="F114" s="24"/>
      <c r="G114" s="23"/>
      <c r="H114" s="23"/>
      <c r="I114" s="23"/>
      <c r="J114" s="23"/>
      <c r="K114" s="23"/>
      <c r="L114" s="23"/>
      <c r="M114" s="23"/>
      <c r="N114" s="23"/>
      <c r="O114" s="22"/>
      <c r="P114" s="22"/>
      <c r="Q114" s="22"/>
      <c r="R114" s="22"/>
    </row>
    <row r="115" customFormat="false" ht="11.25" hidden="true" customHeight="false" outlineLevel="0" collapsed="false">
      <c r="A115" s="25"/>
      <c r="B115" s="21"/>
      <c r="C115" s="26" t="s">
        <v>129</v>
      </c>
      <c r="D115" s="22"/>
      <c r="E115" s="23" t="n">
        <f aca="false">IF(ISERROR($F115-$G115),"na",($F115-$G115))</f>
        <v>0</v>
      </c>
      <c r="F115" s="24"/>
      <c r="G115" s="23"/>
      <c r="H115" s="23"/>
      <c r="I115" s="23"/>
      <c r="J115" s="23"/>
      <c r="K115" s="23"/>
      <c r="L115" s="23"/>
      <c r="M115" s="23"/>
      <c r="N115" s="23"/>
      <c r="O115" s="22"/>
      <c r="P115" s="22"/>
      <c r="Q115" s="22"/>
      <c r="R115" s="22"/>
    </row>
    <row r="116" customFormat="false" ht="11.25" hidden="true" customHeight="false" outlineLevel="0" collapsed="false">
      <c r="A116" s="25"/>
      <c r="B116" s="21"/>
      <c r="C116" s="26" t="s">
        <v>130</v>
      </c>
      <c r="D116" s="22"/>
      <c r="E116" s="23" t="n">
        <f aca="false">IF(ISERROR($F116-$G116),"na",($F116-$G116))</f>
        <v>0</v>
      </c>
      <c r="F116" s="24"/>
      <c r="G116" s="23"/>
      <c r="H116" s="23"/>
      <c r="I116" s="23"/>
      <c r="J116" s="23"/>
      <c r="K116" s="23"/>
      <c r="L116" s="23"/>
      <c r="M116" s="23"/>
      <c r="N116" s="23"/>
      <c r="O116" s="22"/>
      <c r="P116" s="22"/>
      <c r="Q116" s="22"/>
      <c r="R116" s="22"/>
    </row>
    <row r="117" customFormat="false" ht="11.25" hidden="true" customHeight="false" outlineLevel="0" collapsed="false">
      <c r="A117" s="25"/>
      <c r="B117" s="21"/>
      <c r="C117" s="26" t="s">
        <v>131</v>
      </c>
      <c r="D117" s="22"/>
      <c r="E117" s="23" t="n">
        <f aca="false">IF(ISERROR($F117-$G117),"na",($F117-$G117))</f>
        <v>0</v>
      </c>
      <c r="F117" s="24"/>
      <c r="G117" s="23"/>
      <c r="H117" s="23"/>
      <c r="I117" s="23"/>
      <c r="J117" s="23"/>
      <c r="K117" s="23"/>
      <c r="L117" s="23"/>
      <c r="M117" s="23"/>
      <c r="N117" s="23"/>
      <c r="O117" s="22"/>
      <c r="P117" s="22"/>
      <c r="Q117" s="22"/>
      <c r="R117" s="22"/>
    </row>
    <row r="118" customFormat="false" ht="11.25" hidden="true" customHeight="false" outlineLevel="0" collapsed="false">
      <c r="A118" s="25"/>
      <c r="B118" s="21"/>
      <c r="C118" s="26" t="s">
        <v>132</v>
      </c>
      <c r="D118" s="22"/>
      <c r="E118" s="23" t="n">
        <f aca="false">IF(ISERROR($F118-$G118),"na",($F118-$G118))</f>
        <v>0</v>
      </c>
      <c r="F118" s="24"/>
      <c r="G118" s="23"/>
      <c r="H118" s="23"/>
      <c r="I118" s="23"/>
      <c r="J118" s="23"/>
      <c r="K118" s="23"/>
      <c r="L118" s="23"/>
      <c r="M118" s="23"/>
      <c r="N118" s="23"/>
      <c r="O118" s="22"/>
      <c r="P118" s="22"/>
      <c r="Q118" s="22"/>
      <c r="R118" s="22"/>
    </row>
    <row r="119" customFormat="false" ht="11.25" hidden="true" customHeight="false" outlineLevel="0" collapsed="false">
      <c r="A119" s="25"/>
      <c r="B119" s="21"/>
      <c r="C119" s="26" t="s">
        <v>133</v>
      </c>
      <c r="D119" s="22"/>
      <c r="E119" s="23" t="n">
        <f aca="false">IF(ISERROR($F119-$G119),"na",($F119-$G119))</f>
        <v>0</v>
      </c>
      <c r="F119" s="24"/>
      <c r="G119" s="23"/>
      <c r="H119" s="23"/>
      <c r="I119" s="23"/>
      <c r="J119" s="23"/>
      <c r="K119" s="23"/>
      <c r="L119" s="23"/>
      <c r="M119" s="23"/>
      <c r="N119" s="23"/>
      <c r="O119" s="22"/>
      <c r="P119" s="22"/>
      <c r="Q119" s="22"/>
      <c r="R119" s="22"/>
    </row>
    <row r="120" customFormat="false" ht="11.25" hidden="true" customHeight="false" outlineLevel="0" collapsed="false">
      <c r="A120" s="25"/>
      <c r="B120" s="21"/>
      <c r="C120" s="26" t="s">
        <v>134</v>
      </c>
      <c r="D120" s="22"/>
      <c r="E120" s="23" t="n">
        <f aca="false">IF(ISERROR($F120-$G120),"na",($F120-$G120))</f>
        <v>0</v>
      </c>
      <c r="F120" s="24"/>
      <c r="G120" s="23"/>
      <c r="H120" s="23"/>
      <c r="I120" s="23"/>
      <c r="J120" s="23"/>
      <c r="K120" s="23"/>
      <c r="L120" s="23"/>
      <c r="M120" s="23"/>
      <c r="N120" s="23"/>
      <c r="O120" s="22"/>
      <c r="P120" s="22"/>
      <c r="Q120" s="22"/>
      <c r="R120" s="22"/>
    </row>
    <row r="121" customFormat="false" ht="11.25" hidden="true" customHeight="false" outlineLevel="0" collapsed="false">
      <c r="A121" s="25"/>
      <c r="B121" s="21"/>
      <c r="C121" s="26" t="s">
        <v>135</v>
      </c>
      <c r="D121" s="22"/>
      <c r="E121" s="23" t="n">
        <f aca="false">IF(ISERROR($F121-$G121),"na",($F121-$G121))</f>
        <v>0</v>
      </c>
      <c r="F121" s="24"/>
      <c r="G121" s="23"/>
      <c r="H121" s="23"/>
      <c r="I121" s="23"/>
      <c r="J121" s="23"/>
      <c r="K121" s="23"/>
      <c r="L121" s="23"/>
      <c r="M121" s="23"/>
      <c r="N121" s="23"/>
      <c r="O121" s="22"/>
      <c r="P121" s="22"/>
      <c r="Q121" s="22"/>
      <c r="R121" s="22"/>
    </row>
    <row r="122" customFormat="false" ht="11.25" hidden="true" customHeight="false" outlineLevel="0" collapsed="false">
      <c r="A122" s="25"/>
      <c r="B122" s="21"/>
      <c r="C122" s="26" t="s">
        <v>136</v>
      </c>
      <c r="D122" s="22"/>
      <c r="E122" s="23" t="n">
        <f aca="false">IF(ISERROR($F122-$G122),"na",($F122-$G122))</f>
        <v>0</v>
      </c>
      <c r="F122" s="24"/>
      <c r="G122" s="23"/>
      <c r="H122" s="23"/>
      <c r="I122" s="23"/>
      <c r="J122" s="23"/>
      <c r="K122" s="23"/>
      <c r="L122" s="23"/>
      <c r="M122" s="23"/>
      <c r="N122" s="23"/>
      <c r="O122" s="22"/>
      <c r="P122" s="22"/>
      <c r="Q122" s="22"/>
      <c r="R122" s="22"/>
    </row>
    <row r="123" customFormat="false" ht="11.25" hidden="true" customHeight="false" outlineLevel="0" collapsed="false">
      <c r="A123" s="25"/>
      <c r="B123" s="21"/>
      <c r="C123" s="26" t="s">
        <v>137</v>
      </c>
      <c r="D123" s="22"/>
      <c r="E123" s="23" t="n">
        <f aca="false">IF(ISERROR($F123-$G123),"na",($F123-$G123))</f>
        <v>0</v>
      </c>
      <c r="F123" s="24"/>
      <c r="G123" s="23"/>
      <c r="H123" s="23"/>
      <c r="I123" s="23"/>
      <c r="J123" s="23"/>
      <c r="K123" s="23"/>
      <c r="L123" s="23"/>
      <c r="M123" s="23"/>
      <c r="N123" s="23"/>
      <c r="O123" s="22"/>
      <c r="P123" s="22"/>
      <c r="Q123" s="22"/>
      <c r="R123" s="22"/>
    </row>
    <row r="124" customFormat="false" ht="11.25" hidden="true" customHeight="false" outlineLevel="0" collapsed="false">
      <c r="A124" s="25"/>
      <c r="B124" s="21"/>
      <c r="C124" s="26" t="s">
        <v>138</v>
      </c>
      <c r="D124" s="22"/>
      <c r="E124" s="23" t="n">
        <f aca="false">IF(ISERROR($F124-$G124),"na",($F124-$G124))</f>
        <v>0</v>
      </c>
      <c r="F124" s="24"/>
      <c r="G124" s="23"/>
      <c r="H124" s="23"/>
      <c r="I124" s="23"/>
      <c r="J124" s="23"/>
      <c r="K124" s="23"/>
      <c r="L124" s="23"/>
      <c r="M124" s="23"/>
      <c r="N124" s="23"/>
      <c r="O124" s="22"/>
      <c r="P124" s="22"/>
      <c r="Q124" s="22"/>
      <c r="R124" s="22"/>
    </row>
    <row r="125" customFormat="false" ht="11.25" hidden="true" customHeight="false" outlineLevel="0" collapsed="false">
      <c r="A125" s="25"/>
      <c r="B125" s="21"/>
      <c r="C125" s="26" t="s">
        <v>139</v>
      </c>
      <c r="D125" s="22"/>
      <c r="E125" s="23" t="n">
        <f aca="false">IF(ISERROR($F125-$G125),"na",($F125-$G125))</f>
        <v>0</v>
      </c>
      <c r="F125" s="24"/>
      <c r="G125" s="23"/>
      <c r="H125" s="23"/>
      <c r="I125" s="23"/>
      <c r="J125" s="23"/>
      <c r="K125" s="23"/>
      <c r="L125" s="23"/>
      <c r="M125" s="23"/>
      <c r="N125" s="23"/>
      <c r="O125" s="22"/>
      <c r="P125" s="22"/>
      <c r="Q125" s="22"/>
      <c r="R125" s="22"/>
    </row>
    <row r="126" customFormat="false" ht="11.25" hidden="true" customHeight="false" outlineLevel="0" collapsed="false">
      <c r="A126" s="25"/>
      <c r="B126" s="21"/>
      <c r="C126" s="26" t="s">
        <v>140</v>
      </c>
      <c r="D126" s="22"/>
      <c r="E126" s="23" t="n">
        <f aca="false">IF(ISERROR($F126-$G126),"na",($F126-$G126))</f>
        <v>0</v>
      </c>
      <c r="F126" s="24"/>
      <c r="G126" s="23"/>
      <c r="H126" s="23"/>
      <c r="I126" s="23"/>
      <c r="J126" s="23"/>
      <c r="K126" s="23"/>
      <c r="L126" s="23"/>
      <c r="M126" s="23"/>
      <c r="N126" s="23"/>
      <c r="O126" s="22"/>
      <c r="P126" s="22"/>
      <c r="Q126" s="22"/>
      <c r="R126" s="22"/>
    </row>
    <row r="127" customFormat="false" ht="11.25" hidden="true" customHeight="false" outlineLevel="0" collapsed="false">
      <c r="A127" s="25"/>
      <c r="B127" s="21"/>
      <c r="C127" s="26" t="s">
        <v>141</v>
      </c>
      <c r="D127" s="22"/>
      <c r="E127" s="23" t="n">
        <f aca="false">IF(ISERROR($F127-$G127),"na",($F127-$G127))</f>
        <v>0</v>
      </c>
      <c r="F127" s="24"/>
      <c r="G127" s="23"/>
      <c r="H127" s="23"/>
      <c r="I127" s="23"/>
      <c r="J127" s="23"/>
      <c r="K127" s="23"/>
      <c r="L127" s="23"/>
      <c r="M127" s="23"/>
      <c r="N127" s="23"/>
      <c r="O127" s="22"/>
      <c r="P127" s="22"/>
      <c r="Q127" s="22"/>
      <c r="R127" s="22"/>
    </row>
    <row r="128" customFormat="false" ht="11.25" hidden="true" customHeight="false" outlineLevel="0" collapsed="false">
      <c r="A128" s="25"/>
      <c r="B128" s="21"/>
      <c r="C128" s="26" t="s">
        <v>142</v>
      </c>
      <c r="D128" s="22"/>
      <c r="E128" s="23" t="n">
        <f aca="false">IF(ISERROR($F128-$G128),"na",($F128-$G128))</f>
        <v>0</v>
      </c>
      <c r="F128" s="24"/>
      <c r="G128" s="23"/>
      <c r="H128" s="23"/>
      <c r="I128" s="23"/>
      <c r="J128" s="23"/>
      <c r="K128" s="23"/>
      <c r="L128" s="23"/>
      <c r="M128" s="23"/>
      <c r="N128" s="23"/>
      <c r="O128" s="22"/>
      <c r="P128" s="22"/>
      <c r="Q128" s="22"/>
      <c r="R128" s="22"/>
    </row>
    <row r="129" customFormat="false" ht="11.25" hidden="true" customHeight="false" outlineLevel="0" collapsed="false">
      <c r="A129" s="25"/>
      <c r="B129" s="21"/>
      <c r="C129" s="26" t="s">
        <v>143</v>
      </c>
      <c r="D129" s="22"/>
      <c r="E129" s="23" t="n">
        <f aca="false">IF(ISERROR($F129-$G129),"na",($F129-$G129))</f>
        <v>0</v>
      </c>
      <c r="F129" s="24"/>
      <c r="G129" s="23"/>
      <c r="H129" s="23"/>
      <c r="I129" s="23"/>
      <c r="J129" s="23"/>
      <c r="K129" s="23"/>
      <c r="L129" s="23"/>
      <c r="M129" s="23"/>
      <c r="N129" s="23"/>
      <c r="O129" s="22"/>
      <c r="P129" s="22"/>
      <c r="Q129" s="22"/>
      <c r="R129" s="22"/>
    </row>
    <row r="130" customFormat="false" ht="11.25" hidden="true" customHeight="false" outlineLevel="0" collapsed="false">
      <c r="A130" s="25"/>
      <c r="B130" s="21"/>
      <c r="C130" s="26" t="s">
        <v>144</v>
      </c>
      <c r="D130" s="22"/>
      <c r="E130" s="23" t="n">
        <f aca="false">IF(ISERROR($F130-$G130),"na",($F130-$G130))</f>
        <v>0</v>
      </c>
      <c r="F130" s="24"/>
      <c r="G130" s="23"/>
      <c r="H130" s="23"/>
      <c r="I130" s="23"/>
      <c r="J130" s="23"/>
      <c r="K130" s="23"/>
      <c r="L130" s="23"/>
      <c r="M130" s="23"/>
      <c r="N130" s="23"/>
      <c r="O130" s="22"/>
      <c r="P130" s="22"/>
      <c r="Q130" s="22"/>
      <c r="R130" s="22"/>
    </row>
    <row r="131" customFormat="false" ht="11.25" hidden="true" customHeight="false" outlineLevel="0" collapsed="false">
      <c r="A131" s="25"/>
      <c r="B131" s="21"/>
      <c r="C131" s="26" t="s">
        <v>145</v>
      </c>
      <c r="D131" s="22"/>
      <c r="E131" s="23" t="n">
        <f aca="false">IF(ISERROR($F131-$G131),"na",($F131-$G131))</f>
        <v>0</v>
      </c>
      <c r="F131" s="24"/>
      <c r="G131" s="23"/>
      <c r="H131" s="23"/>
      <c r="I131" s="23"/>
      <c r="J131" s="23"/>
      <c r="K131" s="23"/>
      <c r="L131" s="23"/>
      <c r="M131" s="23"/>
      <c r="N131" s="23"/>
      <c r="O131" s="22"/>
      <c r="P131" s="22"/>
      <c r="Q131" s="22"/>
      <c r="R131" s="22"/>
    </row>
    <row r="132" customFormat="false" ht="11.25" hidden="true" customHeight="false" outlineLevel="0" collapsed="false">
      <c r="A132" s="25"/>
      <c r="B132" s="21"/>
      <c r="C132" s="26" t="s">
        <v>146</v>
      </c>
      <c r="D132" s="22"/>
      <c r="E132" s="23" t="n">
        <f aca="false">IF(ISERROR($F132-$G132),"na",($F132-$G132))</f>
        <v>0</v>
      </c>
      <c r="F132" s="24"/>
      <c r="G132" s="23"/>
      <c r="H132" s="23"/>
      <c r="I132" s="23"/>
      <c r="J132" s="23"/>
      <c r="K132" s="23"/>
      <c r="L132" s="23"/>
      <c r="M132" s="23"/>
      <c r="N132" s="23"/>
      <c r="O132" s="22"/>
      <c r="P132" s="22"/>
      <c r="Q132" s="22"/>
      <c r="R132" s="22"/>
    </row>
    <row r="133" customFormat="false" ht="11.25" hidden="true" customHeight="false" outlineLevel="0" collapsed="false">
      <c r="A133" s="25"/>
      <c r="B133" s="21"/>
      <c r="C133" s="26" t="s">
        <v>147</v>
      </c>
      <c r="D133" s="22"/>
      <c r="E133" s="23" t="n">
        <f aca="false">IF(ISERROR($F133-$G133),"na",($F133-$G133))</f>
        <v>0</v>
      </c>
      <c r="F133" s="24"/>
      <c r="G133" s="23"/>
      <c r="H133" s="23"/>
      <c r="I133" s="23"/>
      <c r="J133" s="23"/>
      <c r="K133" s="23"/>
      <c r="L133" s="23"/>
      <c r="M133" s="23"/>
      <c r="N133" s="23"/>
      <c r="O133" s="22"/>
      <c r="P133" s="22"/>
      <c r="Q133" s="22"/>
      <c r="R133" s="22"/>
    </row>
    <row r="134" customFormat="false" ht="11.25" hidden="true" customHeight="false" outlineLevel="0" collapsed="false">
      <c r="A134" s="25"/>
      <c r="B134" s="21"/>
      <c r="C134" s="26" t="s">
        <v>148</v>
      </c>
      <c r="D134" s="22"/>
      <c r="E134" s="23" t="n">
        <f aca="false">IF(ISERROR($F134-$G134),"na",($F134-$G134))</f>
        <v>0</v>
      </c>
      <c r="F134" s="24"/>
      <c r="G134" s="23"/>
      <c r="H134" s="23"/>
      <c r="I134" s="23"/>
      <c r="J134" s="23"/>
      <c r="K134" s="23"/>
      <c r="L134" s="23"/>
      <c r="M134" s="23"/>
      <c r="N134" s="23"/>
      <c r="O134" s="22"/>
      <c r="P134" s="22"/>
      <c r="Q134" s="22"/>
      <c r="R134" s="22"/>
    </row>
    <row r="135" customFormat="false" ht="11.25" hidden="true" customHeight="false" outlineLevel="0" collapsed="false">
      <c r="A135" s="25"/>
      <c r="B135" s="21"/>
      <c r="C135" s="26" t="s">
        <v>149</v>
      </c>
      <c r="D135" s="22"/>
      <c r="E135" s="23" t="n">
        <f aca="false">IF(ISERROR($F135-$G135),"na",($F135-$G135))</f>
        <v>0</v>
      </c>
      <c r="F135" s="24"/>
      <c r="G135" s="23"/>
      <c r="H135" s="23"/>
      <c r="I135" s="23"/>
      <c r="J135" s="23"/>
      <c r="K135" s="23"/>
      <c r="L135" s="23"/>
      <c r="M135" s="23"/>
      <c r="N135" s="23"/>
      <c r="O135" s="22"/>
      <c r="P135" s="22"/>
      <c r="Q135" s="22"/>
      <c r="R135" s="22"/>
    </row>
    <row r="136" customFormat="false" ht="11.25" hidden="true" customHeight="false" outlineLevel="0" collapsed="false">
      <c r="A136" s="25"/>
      <c r="B136" s="21"/>
      <c r="C136" s="26" t="s">
        <v>150</v>
      </c>
      <c r="D136" s="22"/>
      <c r="E136" s="23" t="n">
        <f aca="false">IF(ISERROR($F136-$G136),"na",($F136-$G136))</f>
        <v>0</v>
      </c>
      <c r="F136" s="24"/>
      <c r="G136" s="23"/>
      <c r="H136" s="23"/>
      <c r="I136" s="23"/>
      <c r="J136" s="23"/>
      <c r="K136" s="23"/>
      <c r="L136" s="23"/>
      <c r="M136" s="23"/>
      <c r="N136" s="23"/>
      <c r="O136" s="22"/>
      <c r="P136" s="22"/>
      <c r="Q136" s="22"/>
      <c r="R136" s="22"/>
    </row>
    <row r="137" customFormat="false" ht="11.25" hidden="true" customHeight="false" outlineLevel="0" collapsed="false">
      <c r="A137" s="25"/>
      <c r="B137" s="21"/>
      <c r="C137" s="26" t="s">
        <v>151</v>
      </c>
      <c r="D137" s="22"/>
      <c r="E137" s="23" t="n">
        <f aca="false">IF(ISERROR($F137-$G137),"na",($F137-$G137))</f>
        <v>0</v>
      </c>
      <c r="F137" s="24"/>
      <c r="G137" s="23"/>
      <c r="H137" s="23"/>
      <c r="I137" s="23"/>
      <c r="J137" s="23"/>
      <c r="K137" s="23"/>
      <c r="L137" s="23"/>
      <c r="M137" s="23"/>
      <c r="N137" s="23"/>
      <c r="O137" s="22"/>
      <c r="P137" s="22"/>
      <c r="Q137" s="22"/>
      <c r="R137" s="22"/>
    </row>
    <row r="138" customFormat="false" ht="11.25" hidden="true" customHeight="false" outlineLevel="0" collapsed="false">
      <c r="A138" s="25"/>
      <c r="B138" s="21"/>
      <c r="C138" s="26" t="s">
        <v>118</v>
      </c>
      <c r="D138" s="22"/>
      <c r="E138" s="23" t="n">
        <f aca="false">IF(ISERROR($F138-$G138),"na",($F138-$G138))</f>
        <v>0</v>
      </c>
      <c r="F138" s="24"/>
      <c r="G138" s="23"/>
      <c r="H138" s="23"/>
      <c r="I138" s="23"/>
      <c r="J138" s="23"/>
      <c r="K138" s="23"/>
      <c r="L138" s="23"/>
      <c r="M138" s="23"/>
      <c r="N138" s="23"/>
      <c r="O138" s="22"/>
      <c r="P138" s="22"/>
      <c r="Q138" s="22"/>
      <c r="R138" s="22"/>
    </row>
    <row r="139" customFormat="false" ht="11.25" hidden="true" customHeight="false" outlineLevel="0" collapsed="false">
      <c r="A139" s="25"/>
      <c r="B139" s="21"/>
      <c r="C139" s="26" t="s">
        <v>152</v>
      </c>
      <c r="D139" s="22"/>
      <c r="E139" s="23" t="n">
        <f aca="false">IF(ISERROR($F139-$G139),"na",($F139-$G139))</f>
        <v>0</v>
      </c>
      <c r="F139" s="24"/>
      <c r="G139" s="23"/>
      <c r="H139" s="23"/>
      <c r="I139" s="23"/>
      <c r="J139" s="23"/>
      <c r="K139" s="23"/>
      <c r="L139" s="23"/>
      <c r="M139" s="23"/>
      <c r="N139" s="23"/>
      <c r="O139" s="22"/>
      <c r="P139" s="22"/>
      <c r="Q139" s="22"/>
      <c r="R139" s="22"/>
    </row>
    <row r="140" customFormat="false" ht="11.25" hidden="true" customHeight="false" outlineLevel="0" collapsed="false">
      <c r="A140" s="25"/>
      <c r="B140" s="21"/>
      <c r="C140" s="26" t="s">
        <v>152</v>
      </c>
      <c r="D140" s="22"/>
      <c r="E140" s="23" t="n">
        <f aca="false">IF(ISERROR($F140-$G140),"na",($F140-$G140))</f>
        <v>0</v>
      </c>
      <c r="F140" s="24"/>
      <c r="G140" s="23"/>
      <c r="H140" s="23"/>
      <c r="I140" s="23"/>
      <c r="J140" s="23"/>
      <c r="K140" s="23"/>
      <c r="L140" s="23"/>
      <c r="M140" s="23"/>
      <c r="N140" s="23"/>
      <c r="O140" s="22"/>
      <c r="P140" s="22"/>
      <c r="Q140" s="22"/>
      <c r="R140" s="22"/>
    </row>
    <row r="141" customFormat="false" ht="11.25" hidden="true" customHeight="false" outlineLevel="0" collapsed="false">
      <c r="A141" s="25"/>
      <c r="B141" s="21"/>
      <c r="C141" s="26" t="s">
        <v>153</v>
      </c>
      <c r="D141" s="22"/>
      <c r="E141" s="23" t="n">
        <f aca="false">IF(ISERROR($F141-$G141),"na",($F141-$G141))</f>
        <v>0</v>
      </c>
      <c r="F141" s="24"/>
      <c r="G141" s="23"/>
      <c r="H141" s="23"/>
      <c r="I141" s="23"/>
      <c r="J141" s="23"/>
      <c r="K141" s="23"/>
      <c r="L141" s="23"/>
      <c r="M141" s="23"/>
      <c r="N141" s="23"/>
      <c r="O141" s="22"/>
      <c r="P141" s="22"/>
      <c r="Q141" s="22"/>
      <c r="R141" s="22"/>
    </row>
    <row r="142" customFormat="false" ht="11.25" hidden="true" customHeight="false" outlineLevel="0" collapsed="false">
      <c r="A142" s="25"/>
      <c r="B142" s="21"/>
      <c r="C142" s="26" t="s">
        <v>154</v>
      </c>
      <c r="D142" s="22"/>
      <c r="E142" s="23" t="n">
        <f aca="false">IF(ISERROR($F142-$G142),"na",($F142-$G142))</f>
        <v>0</v>
      </c>
      <c r="F142" s="24"/>
      <c r="G142" s="23"/>
      <c r="H142" s="23"/>
      <c r="I142" s="23"/>
      <c r="J142" s="23"/>
      <c r="K142" s="23"/>
      <c r="L142" s="23"/>
      <c r="M142" s="23"/>
      <c r="N142" s="23"/>
      <c r="O142" s="22"/>
      <c r="P142" s="22"/>
      <c r="Q142" s="22"/>
      <c r="R142" s="22"/>
    </row>
    <row r="143" customFormat="false" ht="11.25" hidden="true" customHeight="false" outlineLevel="0" collapsed="false">
      <c r="A143" s="25"/>
      <c r="B143" s="21"/>
      <c r="C143" s="26" t="s">
        <v>155</v>
      </c>
      <c r="D143" s="22"/>
      <c r="E143" s="23" t="n">
        <f aca="false">IF(ISERROR($F143-$G143),"na",($F143-$G143))</f>
        <v>0</v>
      </c>
      <c r="F143" s="24"/>
      <c r="G143" s="23"/>
      <c r="H143" s="23"/>
      <c r="I143" s="23"/>
      <c r="J143" s="23"/>
      <c r="K143" s="23"/>
      <c r="L143" s="23"/>
      <c r="M143" s="23"/>
      <c r="N143" s="23"/>
      <c r="O143" s="22"/>
      <c r="P143" s="22"/>
      <c r="Q143" s="22"/>
      <c r="R143" s="22"/>
    </row>
    <row r="144" customFormat="false" ht="11.25" hidden="true" customHeight="false" outlineLevel="0" collapsed="false">
      <c r="A144" s="25"/>
      <c r="B144" s="21"/>
      <c r="C144" s="26" t="s">
        <v>156</v>
      </c>
      <c r="D144" s="22"/>
      <c r="E144" s="23" t="n">
        <f aca="false">IF(ISERROR($F144-$G144),"na",($F144-$G144))</f>
        <v>0</v>
      </c>
      <c r="F144" s="24"/>
      <c r="G144" s="23"/>
      <c r="H144" s="23"/>
      <c r="I144" s="23"/>
      <c r="J144" s="23"/>
      <c r="K144" s="23"/>
      <c r="L144" s="23"/>
      <c r="M144" s="23"/>
      <c r="N144" s="23"/>
      <c r="O144" s="22"/>
      <c r="P144" s="22"/>
      <c r="Q144" s="22"/>
      <c r="R144" s="22"/>
    </row>
    <row r="145" customFormat="false" ht="11.25" hidden="true" customHeight="false" outlineLevel="0" collapsed="false">
      <c r="A145" s="25"/>
      <c r="B145" s="21"/>
      <c r="C145" s="26" t="s">
        <v>157</v>
      </c>
      <c r="D145" s="22"/>
      <c r="E145" s="23" t="n">
        <f aca="false">IF(ISERROR($F145-$G145),"na",($F145-$G145))</f>
        <v>0</v>
      </c>
      <c r="F145" s="24"/>
      <c r="G145" s="23"/>
      <c r="H145" s="23"/>
      <c r="I145" s="23"/>
      <c r="J145" s="23"/>
      <c r="K145" s="23"/>
      <c r="L145" s="23"/>
      <c r="M145" s="23"/>
      <c r="N145" s="23"/>
      <c r="O145" s="22"/>
      <c r="P145" s="22"/>
      <c r="Q145" s="22"/>
      <c r="R145" s="22"/>
    </row>
    <row r="146" customFormat="false" ht="11.25" hidden="true" customHeight="false" outlineLevel="0" collapsed="false">
      <c r="A146" s="25"/>
      <c r="B146" s="21"/>
      <c r="C146" s="26" t="s">
        <v>158</v>
      </c>
      <c r="D146" s="22"/>
      <c r="E146" s="23" t="n">
        <f aca="false">IF(ISERROR($F146-$G146),"na",($F146-$G146))</f>
        <v>0</v>
      </c>
      <c r="F146" s="24"/>
      <c r="G146" s="23"/>
      <c r="H146" s="23"/>
      <c r="I146" s="23"/>
      <c r="J146" s="23"/>
      <c r="K146" s="23"/>
      <c r="L146" s="23"/>
      <c r="M146" s="23"/>
      <c r="N146" s="23"/>
      <c r="O146" s="22"/>
      <c r="P146" s="22"/>
      <c r="Q146" s="22"/>
      <c r="R146" s="22"/>
    </row>
    <row r="147" customFormat="false" ht="11.25" hidden="true" customHeight="false" outlineLevel="0" collapsed="false">
      <c r="A147" s="25"/>
      <c r="B147" s="21"/>
      <c r="C147" s="26" t="s">
        <v>159</v>
      </c>
      <c r="D147" s="22"/>
      <c r="E147" s="23" t="n">
        <f aca="false">IF(ISERROR($F147-$G147),"na",($F147-$G147))</f>
        <v>0</v>
      </c>
      <c r="F147" s="24"/>
      <c r="G147" s="23"/>
      <c r="H147" s="23"/>
      <c r="I147" s="23"/>
      <c r="J147" s="23"/>
      <c r="K147" s="23"/>
      <c r="L147" s="23"/>
      <c r="M147" s="23"/>
      <c r="N147" s="23"/>
      <c r="O147" s="22"/>
      <c r="P147" s="22"/>
      <c r="Q147" s="22"/>
      <c r="R147" s="22"/>
    </row>
    <row r="148" customFormat="false" ht="11.25" hidden="true" customHeight="false" outlineLevel="0" collapsed="false">
      <c r="A148" s="25"/>
      <c r="B148" s="27"/>
      <c r="C148" s="28" t="s">
        <v>160</v>
      </c>
      <c r="D148" s="29"/>
      <c r="E148" s="30" t="n">
        <f aca="false">IF(ISERROR($F148-$G148),"na",($F148-$G148))</f>
        <v>0</v>
      </c>
      <c r="F148" s="31"/>
      <c r="G148" s="30"/>
      <c r="H148" s="30"/>
      <c r="I148" s="30"/>
      <c r="J148" s="30"/>
      <c r="K148" s="30"/>
      <c r="L148" s="30"/>
      <c r="M148" s="30"/>
      <c r="N148" s="30"/>
      <c r="O148" s="29"/>
      <c r="P148" s="29"/>
      <c r="Q148" s="29"/>
      <c r="R148" s="29"/>
    </row>
    <row r="149" customFormat="false" ht="11.25" hidden="false" customHeight="true" outlineLevel="0" collapsed="false">
      <c r="A149" s="34"/>
      <c r="B149" s="35" t="s">
        <v>161</v>
      </c>
      <c r="C149" s="36"/>
      <c r="D149" s="37" t="n">
        <f aca="false">SUM(D$4,D$76,D$89,D$91,D$99)</f>
        <v>219766</v>
      </c>
      <c r="E149" s="38" t="n">
        <f aca="false">IF(ISERROR($F149-$G149),"na",($F149-$G149))</f>
        <v>0</v>
      </c>
      <c r="F149" s="39" t="n">
        <f aca="false">SUM(F$4,F$76,F$89,F$91,F$99)</f>
        <v>164783</v>
      </c>
      <c r="G149" s="38" t="n">
        <f aca="false">SUM(G$4,G$76,G$89,G$91,G$99)</f>
        <v>164783</v>
      </c>
      <c r="H149" s="38" t="n">
        <f aca="false">SUM(H$4,H$76,H$89,H$91,H$99)</f>
        <v>164783</v>
      </c>
      <c r="I149" s="38" t="n">
        <f aca="false">SUM(I$4,I$76,I$89,I$91,I$99)</f>
        <v>153332</v>
      </c>
      <c r="J149" s="38" t="n">
        <f aca="false">SUM(J$4,J$76,J$89,J$91,J$99)</f>
        <v>167122</v>
      </c>
      <c r="K149" s="38" t="n">
        <f aca="false">SUM(K$4,K$76,K$89,K$91,K$99)</f>
        <v>178409</v>
      </c>
      <c r="L149" s="38" t="n">
        <f aca="false">SUM(L$4,L$76,L$89,L$91,L$99)</f>
        <v>167995</v>
      </c>
      <c r="M149" s="38" t="n">
        <f aca="false">SUM(M$4,M$76,M$89,M$91,M$99)</f>
        <v>241307</v>
      </c>
      <c r="N149" s="38" t="n">
        <f aca="false">SUM(N$4,N$76,N$89,N$91,N$99)</f>
        <v>241308</v>
      </c>
      <c r="O149" s="37" t="n">
        <f aca="false">SUM(O$4,O$76,O$89,O$91,O$99)</f>
        <v>241308</v>
      </c>
      <c r="P149" s="37" t="n">
        <f aca="false">SUM(P$4,P$76,P$89,P$91,P$99)</f>
        <v>181619</v>
      </c>
      <c r="Q149" s="37" t="n">
        <f aca="false">SUM(Q$4,Q$76,Q$89,Q$91,Q$99)</f>
        <v>186315</v>
      </c>
      <c r="R149" s="37" t="n">
        <f aca="false">SUM(R$4,R$76,R$89,R$91,R$99)</f>
        <v>189515</v>
      </c>
    </row>
    <row r="150" customFormat="false" ht="11.25" hidden="false" customHeight="true" outlineLevel="0" collapsed="false">
      <c r="A150" s="40" t="s">
        <v>162</v>
      </c>
      <c r="B150" s="21" t="s">
        <v>16</v>
      </c>
      <c r="C150" s="21" t="s">
        <v>17</v>
      </c>
      <c r="D150" s="22"/>
      <c r="E150" s="23" t="n">
        <f aca="false">IF(ISERROR($F150-$G150),"na",($F150-$G150))</f>
        <v>0</v>
      </c>
      <c r="F150" s="24" t="n">
        <f aca="false">SUM(F$151:F$229)</f>
        <v>8426</v>
      </c>
      <c r="G150" s="23" t="n">
        <f aca="false">SUM(G$151:G$229)</f>
        <v>8426</v>
      </c>
      <c r="H150" s="23" t="n">
        <f aca="false">SUM(H$151:H$229)</f>
        <v>8426</v>
      </c>
      <c r="I150" s="23" t="n">
        <f aca="false">SUM(I$151:I$229)</f>
        <v>6466</v>
      </c>
      <c r="J150" s="23" t="n">
        <f aca="false">SUM(J$151:J$229)</f>
        <v>7446</v>
      </c>
      <c r="K150" s="23" t="n">
        <f aca="false">SUM(K$151:K$229)</f>
        <v>6406</v>
      </c>
      <c r="L150" s="23" t="n">
        <f aca="false">SUM(L$151:L$229)</f>
        <v>6406</v>
      </c>
      <c r="M150" s="23" t="n">
        <f aca="false">SUM(M$151:M$229)</f>
        <v>6406</v>
      </c>
      <c r="N150" s="23" t="n">
        <f aca="false">SUM(N$151:N$229)</f>
        <v>6406</v>
      </c>
      <c r="O150" s="22" t="n">
        <f aca="false">SUM(O$151:O$229)</f>
        <v>6406</v>
      </c>
      <c r="P150" s="22" t="n">
        <f aca="false">SUM(P$151:P$229)</f>
        <v>6656</v>
      </c>
      <c r="Q150" s="22" t="n">
        <f aca="false">SUM(Q$151:Q$229)</f>
        <v>6865</v>
      </c>
      <c r="R150" s="22" t="n">
        <f aca="false">SUM(R$151:R$229)</f>
        <v>7379</v>
      </c>
    </row>
    <row r="151" customFormat="false" ht="11.25" hidden="true" customHeight="false" outlineLevel="0" collapsed="false">
      <c r="A151" s="41"/>
      <c r="B151" s="21"/>
      <c r="C151" s="26" t="s">
        <v>163</v>
      </c>
      <c r="D151" s="22" t="n">
        <v>23631</v>
      </c>
      <c r="E151" s="23" t="n">
        <f aca="false">IF(ISERROR($F151-$G151),"na",($F151-$G151))</f>
        <v>0</v>
      </c>
      <c r="F151" s="24" t="n">
        <v>3600</v>
      </c>
      <c r="G151" s="23" t="n">
        <v>3600</v>
      </c>
      <c r="H151" s="23" t="n">
        <v>3600</v>
      </c>
      <c r="I151" s="23" t="n">
        <v>1640</v>
      </c>
      <c r="J151" s="23" t="n">
        <v>2640</v>
      </c>
      <c r="K151" s="23" t="n">
        <v>1600</v>
      </c>
      <c r="L151" s="23" t="n">
        <v>1600</v>
      </c>
      <c r="M151" s="23" t="n">
        <v>1600</v>
      </c>
      <c r="N151" s="23" t="n">
        <v>1600</v>
      </c>
      <c r="O151" s="22" t="n">
        <v>1600</v>
      </c>
      <c r="P151" s="22" t="n">
        <v>1856</v>
      </c>
      <c r="Q151" s="22" t="n">
        <v>1907</v>
      </c>
      <c r="R151" s="22" t="n">
        <v>2054</v>
      </c>
    </row>
    <row r="152" customFormat="false" ht="11.25" hidden="true" customHeight="false" outlineLevel="0" collapsed="false">
      <c r="A152" s="41"/>
      <c r="B152" s="21"/>
      <c r="C152" s="26" t="s">
        <v>164</v>
      </c>
      <c r="D152" s="22"/>
      <c r="E152" s="23" t="n">
        <f aca="false">IF(ISERROR($F152-$G152),"na",($F152-$G152))</f>
        <v>0</v>
      </c>
      <c r="F152" s="24"/>
      <c r="G152" s="23"/>
      <c r="H152" s="23"/>
      <c r="I152" s="23"/>
      <c r="J152" s="23"/>
      <c r="K152" s="23"/>
      <c r="L152" s="23"/>
      <c r="M152" s="23"/>
      <c r="N152" s="23"/>
      <c r="O152" s="22"/>
      <c r="P152" s="22"/>
      <c r="Q152" s="22"/>
      <c r="R152" s="22"/>
    </row>
    <row r="153" customFormat="false" ht="11.25" hidden="true" customHeight="false" outlineLevel="0" collapsed="false">
      <c r="A153" s="41"/>
      <c r="B153" s="21"/>
      <c r="C153" s="26" t="s">
        <v>165</v>
      </c>
      <c r="D153" s="22"/>
      <c r="E153" s="23" t="n">
        <f aca="false">IF(ISERROR($F153-$G153),"na",($F153-$G153))</f>
        <v>0</v>
      </c>
      <c r="F153" s="24"/>
      <c r="G153" s="23"/>
      <c r="H153" s="23"/>
      <c r="I153" s="23"/>
      <c r="J153" s="23"/>
      <c r="K153" s="23"/>
      <c r="L153" s="23"/>
      <c r="M153" s="23"/>
      <c r="N153" s="23"/>
      <c r="O153" s="22"/>
      <c r="P153" s="22"/>
      <c r="Q153" s="22"/>
      <c r="R153" s="22"/>
    </row>
    <row r="154" customFormat="false" ht="11.25" hidden="true" customHeight="false" outlineLevel="0" collapsed="false">
      <c r="A154" s="41"/>
      <c r="B154" s="21"/>
      <c r="C154" s="26" t="s">
        <v>166</v>
      </c>
      <c r="D154" s="22" t="n">
        <v>6014</v>
      </c>
      <c r="E154" s="23" t="n">
        <f aca="false">IF(ISERROR($F154-$G154),"na",($F154-$G154))</f>
        <v>0</v>
      </c>
      <c r="F154" s="24" t="n">
        <v>0</v>
      </c>
      <c r="G154" s="23" t="n">
        <v>0</v>
      </c>
      <c r="H154" s="23" t="n">
        <v>0</v>
      </c>
      <c r="I154" s="23" t="n">
        <v>0</v>
      </c>
      <c r="J154" s="23" t="n">
        <v>0</v>
      </c>
      <c r="K154" s="23" t="n">
        <v>0</v>
      </c>
      <c r="L154" s="23" t="n">
        <v>0</v>
      </c>
      <c r="M154" s="23" t="n">
        <v>0</v>
      </c>
      <c r="N154" s="23" t="n">
        <v>0</v>
      </c>
      <c r="O154" s="22" t="n">
        <v>0</v>
      </c>
      <c r="P154" s="22" t="n">
        <v>0</v>
      </c>
      <c r="Q154" s="22" t="n">
        <v>0</v>
      </c>
      <c r="R154" s="22" t="n">
        <v>0</v>
      </c>
    </row>
    <row r="155" customFormat="false" ht="11.25" hidden="true" customHeight="false" outlineLevel="0" collapsed="false">
      <c r="A155" s="41"/>
      <c r="B155" s="21"/>
      <c r="C155" s="26" t="s">
        <v>167</v>
      </c>
      <c r="D155" s="22"/>
      <c r="E155" s="23" t="n">
        <f aca="false">IF(ISERROR($F155-$G155),"na",($F155-$G155))</f>
        <v>0</v>
      </c>
      <c r="F155" s="24"/>
      <c r="G155" s="23"/>
      <c r="H155" s="23"/>
      <c r="I155" s="23"/>
      <c r="J155" s="23"/>
      <c r="K155" s="23"/>
      <c r="L155" s="23"/>
      <c r="M155" s="23"/>
      <c r="N155" s="23"/>
      <c r="O155" s="22"/>
      <c r="P155" s="22"/>
      <c r="Q155" s="22"/>
      <c r="R155" s="22"/>
    </row>
    <row r="156" customFormat="false" ht="11.25" hidden="true" customHeight="false" outlineLevel="0" collapsed="false">
      <c r="A156" s="41"/>
      <c r="B156" s="21"/>
      <c r="C156" s="26" t="s">
        <v>167</v>
      </c>
      <c r="D156" s="22"/>
      <c r="E156" s="23" t="n">
        <f aca="false">IF(ISERROR($F156-$G156),"na",($F156-$G156))</f>
        <v>0</v>
      </c>
      <c r="F156" s="24"/>
      <c r="G156" s="23"/>
      <c r="H156" s="23"/>
      <c r="I156" s="23"/>
      <c r="J156" s="23"/>
      <c r="K156" s="23"/>
      <c r="L156" s="23"/>
      <c r="M156" s="23"/>
      <c r="N156" s="23"/>
      <c r="O156" s="22"/>
      <c r="P156" s="22"/>
      <c r="Q156" s="22"/>
      <c r="R156" s="22"/>
    </row>
    <row r="157" customFormat="false" ht="11.25" hidden="true" customHeight="false" outlineLevel="0" collapsed="false">
      <c r="A157" s="41"/>
      <c r="B157" s="21"/>
      <c r="C157" s="26" t="s">
        <v>168</v>
      </c>
      <c r="D157" s="22"/>
      <c r="E157" s="23" t="n">
        <f aca="false">IF(ISERROR($F157-$G157),"na",($F157-$G157))</f>
        <v>0</v>
      </c>
      <c r="F157" s="24"/>
      <c r="G157" s="23"/>
      <c r="H157" s="23"/>
      <c r="I157" s="23"/>
      <c r="J157" s="23"/>
      <c r="K157" s="23"/>
      <c r="L157" s="23"/>
      <c r="M157" s="23"/>
      <c r="N157" s="23"/>
      <c r="O157" s="22"/>
      <c r="P157" s="22"/>
      <c r="Q157" s="22"/>
      <c r="R157" s="22"/>
    </row>
    <row r="158" customFormat="false" ht="11.25" hidden="true" customHeight="false" outlineLevel="0" collapsed="false">
      <c r="A158" s="41"/>
      <c r="B158" s="21"/>
      <c r="C158" s="26" t="s">
        <v>169</v>
      </c>
      <c r="D158" s="22" t="n">
        <v>6065</v>
      </c>
      <c r="E158" s="23" t="n">
        <f aca="false">IF(ISERROR($F158-$G158),"na",($F158-$G158))</f>
        <v>0</v>
      </c>
      <c r="F158" s="24" t="n">
        <v>0</v>
      </c>
      <c r="G158" s="23" t="n">
        <v>0</v>
      </c>
      <c r="H158" s="23" t="n">
        <v>0</v>
      </c>
      <c r="I158" s="23" t="n">
        <v>0</v>
      </c>
      <c r="J158" s="23" t="n">
        <v>0</v>
      </c>
      <c r="K158" s="23" t="n">
        <v>0</v>
      </c>
      <c r="L158" s="23" t="n">
        <v>0</v>
      </c>
      <c r="M158" s="23" t="n">
        <v>0</v>
      </c>
      <c r="N158" s="23" t="n">
        <v>0</v>
      </c>
      <c r="O158" s="22" t="n">
        <v>0</v>
      </c>
      <c r="P158" s="22" t="n">
        <v>0</v>
      </c>
      <c r="Q158" s="22" t="n">
        <v>0</v>
      </c>
      <c r="R158" s="22" t="n">
        <v>0</v>
      </c>
    </row>
    <row r="159" customFormat="false" ht="11.25" hidden="true" customHeight="false" outlineLevel="0" collapsed="false">
      <c r="A159" s="41"/>
      <c r="B159" s="21"/>
      <c r="C159" s="26" t="s">
        <v>170</v>
      </c>
      <c r="D159" s="22"/>
      <c r="E159" s="23" t="n">
        <f aca="false">IF(ISERROR($F159-$G159),"na",($F159-$G159))</f>
        <v>0</v>
      </c>
      <c r="F159" s="24"/>
      <c r="G159" s="23"/>
      <c r="H159" s="23"/>
      <c r="I159" s="23"/>
      <c r="J159" s="23"/>
      <c r="K159" s="23"/>
      <c r="L159" s="23"/>
      <c r="M159" s="23"/>
      <c r="N159" s="23"/>
      <c r="O159" s="22"/>
      <c r="P159" s="22"/>
      <c r="Q159" s="22"/>
      <c r="R159" s="22"/>
    </row>
    <row r="160" customFormat="false" ht="11.25" hidden="true" customHeight="false" outlineLevel="0" collapsed="false">
      <c r="A160" s="41"/>
      <c r="B160" s="21"/>
      <c r="C160" s="26" t="s">
        <v>171</v>
      </c>
      <c r="D160" s="22" t="n">
        <v>76206</v>
      </c>
      <c r="E160" s="23" t="n">
        <f aca="false">IF(ISERROR($F160-$G160),"na",($F160-$G160))</f>
        <v>0</v>
      </c>
      <c r="F160" s="24" t="n">
        <v>0</v>
      </c>
      <c r="G160" s="23" t="n">
        <v>0</v>
      </c>
      <c r="H160" s="23" t="n">
        <v>0</v>
      </c>
      <c r="I160" s="23" t="n">
        <v>0</v>
      </c>
      <c r="J160" s="23" t="n">
        <v>0</v>
      </c>
      <c r="K160" s="23" t="n">
        <v>0</v>
      </c>
      <c r="L160" s="23" t="n">
        <v>0</v>
      </c>
      <c r="M160" s="23" t="n">
        <v>0</v>
      </c>
      <c r="N160" s="23" t="n">
        <v>0</v>
      </c>
      <c r="O160" s="22" t="n">
        <v>0</v>
      </c>
      <c r="P160" s="22" t="n">
        <v>0</v>
      </c>
      <c r="Q160" s="22" t="n">
        <v>0</v>
      </c>
      <c r="R160" s="22" t="n">
        <v>0</v>
      </c>
    </row>
    <row r="161" customFormat="false" ht="11.25" hidden="true" customHeight="false" outlineLevel="0" collapsed="false">
      <c r="A161" s="41"/>
      <c r="B161" s="21"/>
      <c r="C161" s="26" t="s">
        <v>172</v>
      </c>
      <c r="D161" s="22"/>
      <c r="E161" s="23" t="n">
        <f aca="false">IF(ISERROR($F161-$G161),"na",($F161-$G161))</f>
        <v>0</v>
      </c>
      <c r="F161" s="24"/>
      <c r="G161" s="23"/>
      <c r="H161" s="23"/>
      <c r="I161" s="23"/>
      <c r="J161" s="23"/>
      <c r="K161" s="23"/>
      <c r="L161" s="23"/>
      <c r="M161" s="23"/>
      <c r="N161" s="23"/>
      <c r="O161" s="22"/>
      <c r="P161" s="22"/>
      <c r="Q161" s="22"/>
      <c r="R161" s="22"/>
    </row>
    <row r="162" customFormat="false" ht="11.25" hidden="true" customHeight="false" outlineLevel="0" collapsed="false">
      <c r="A162" s="41"/>
      <c r="B162" s="21"/>
      <c r="C162" s="26" t="s">
        <v>173</v>
      </c>
      <c r="D162" s="22" t="n">
        <v>2790</v>
      </c>
      <c r="E162" s="23" t="n">
        <f aca="false">IF(ISERROR($F162-$G162),"na",($F162-$G162))</f>
        <v>0</v>
      </c>
      <c r="F162" s="24" t="n">
        <v>0</v>
      </c>
      <c r="G162" s="23" t="n">
        <v>0</v>
      </c>
      <c r="H162" s="23" t="n">
        <v>0</v>
      </c>
      <c r="I162" s="23" t="n">
        <v>0</v>
      </c>
      <c r="J162" s="23" t="n">
        <v>0</v>
      </c>
      <c r="K162" s="23" t="n">
        <v>0</v>
      </c>
      <c r="L162" s="23" t="n">
        <v>0</v>
      </c>
      <c r="M162" s="23" t="n">
        <v>0</v>
      </c>
      <c r="N162" s="23" t="n">
        <v>0</v>
      </c>
      <c r="O162" s="22" t="n">
        <v>0</v>
      </c>
      <c r="P162" s="22" t="n">
        <v>0</v>
      </c>
      <c r="Q162" s="22" t="n">
        <v>0</v>
      </c>
      <c r="R162" s="22" t="n">
        <v>0</v>
      </c>
    </row>
    <row r="163" customFormat="false" ht="11.25" hidden="true" customHeight="false" outlineLevel="0" collapsed="false">
      <c r="A163" s="41"/>
      <c r="B163" s="21"/>
      <c r="C163" s="26" t="s">
        <v>174</v>
      </c>
      <c r="D163" s="22" t="n">
        <v>6319</v>
      </c>
      <c r="E163" s="23" t="n">
        <f aca="false">IF(ISERROR($F163-$G163),"na",($F163-$G163))</f>
        <v>0</v>
      </c>
      <c r="F163" s="24" t="n">
        <v>150</v>
      </c>
      <c r="G163" s="23" t="n">
        <v>150</v>
      </c>
      <c r="H163" s="23" t="n">
        <v>150</v>
      </c>
      <c r="I163" s="23" t="n">
        <v>150</v>
      </c>
      <c r="J163" s="23" t="n">
        <v>150</v>
      </c>
      <c r="K163" s="23" t="n">
        <v>150</v>
      </c>
      <c r="L163" s="23" t="n">
        <v>150</v>
      </c>
      <c r="M163" s="23" t="n">
        <v>150</v>
      </c>
      <c r="N163" s="23" t="n">
        <v>150</v>
      </c>
      <c r="O163" s="22" t="n">
        <v>150</v>
      </c>
      <c r="P163" s="22" t="n">
        <v>151</v>
      </c>
      <c r="Q163" s="22" t="n">
        <v>170</v>
      </c>
      <c r="R163" s="22" t="n">
        <v>185</v>
      </c>
    </row>
    <row r="164" customFormat="false" ht="11.25" hidden="true" customHeight="false" outlineLevel="0" collapsed="false">
      <c r="A164" s="41"/>
      <c r="B164" s="21"/>
      <c r="C164" s="26" t="s">
        <v>175</v>
      </c>
      <c r="D164" s="22" t="n">
        <v>50474</v>
      </c>
      <c r="E164" s="23" t="n">
        <f aca="false">IF(ISERROR($F164-$G164),"na",($F164-$G164))</f>
        <v>0</v>
      </c>
      <c r="F164" s="24" t="n">
        <v>0</v>
      </c>
      <c r="G164" s="23" t="n">
        <v>0</v>
      </c>
      <c r="H164" s="23" t="n">
        <v>0</v>
      </c>
      <c r="I164" s="23" t="n">
        <v>0</v>
      </c>
      <c r="J164" s="23" t="n">
        <v>0</v>
      </c>
      <c r="K164" s="23" t="n">
        <v>0</v>
      </c>
      <c r="L164" s="23" t="n">
        <v>0</v>
      </c>
      <c r="M164" s="23" t="n">
        <v>0</v>
      </c>
      <c r="N164" s="23" t="n">
        <v>0</v>
      </c>
      <c r="O164" s="22" t="n">
        <v>0</v>
      </c>
      <c r="P164" s="22" t="n">
        <v>0</v>
      </c>
      <c r="Q164" s="22" t="n">
        <v>0</v>
      </c>
      <c r="R164" s="22" t="n">
        <v>0</v>
      </c>
    </row>
    <row r="165" customFormat="false" ht="11.25" hidden="true" customHeight="false" outlineLevel="0" collapsed="false">
      <c r="A165" s="41"/>
      <c r="B165" s="21"/>
      <c r="C165" s="26" t="s">
        <v>176</v>
      </c>
      <c r="D165" s="22" t="n">
        <v>10862</v>
      </c>
      <c r="E165" s="23" t="n">
        <f aca="false">IF(ISERROR($F165-$G165),"na",($F165-$G165))</f>
        <v>0</v>
      </c>
      <c r="F165" s="24" t="n">
        <v>100</v>
      </c>
      <c r="G165" s="23" t="n">
        <v>100</v>
      </c>
      <c r="H165" s="23" t="n">
        <v>100</v>
      </c>
      <c r="I165" s="23" t="n">
        <v>100</v>
      </c>
      <c r="J165" s="23" t="n">
        <v>100</v>
      </c>
      <c r="K165" s="23" t="n">
        <v>100</v>
      </c>
      <c r="L165" s="23" t="n">
        <v>100</v>
      </c>
      <c r="M165" s="23" t="n">
        <v>100</v>
      </c>
      <c r="N165" s="23" t="n">
        <v>100</v>
      </c>
      <c r="O165" s="22" t="n">
        <v>100</v>
      </c>
      <c r="P165" s="22" t="n">
        <v>100</v>
      </c>
      <c r="Q165" s="22" t="n">
        <v>100</v>
      </c>
      <c r="R165" s="22" t="n">
        <v>90</v>
      </c>
    </row>
    <row r="166" customFormat="false" ht="11.25" hidden="true" customHeight="false" outlineLevel="0" collapsed="false">
      <c r="A166" s="41"/>
      <c r="B166" s="21"/>
      <c r="C166" s="26" t="s">
        <v>177</v>
      </c>
      <c r="D166" s="22"/>
      <c r="E166" s="23" t="n">
        <f aca="false">IF(ISERROR($F166-$G166),"na",($F166-$G166))</f>
        <v>0</v>
      </c>
      <c r="F166" s="24"/>
      <c r="G166" s="23"/>
      <c r="H166" s="23"/>
      <c r="I166" s="23"/>
      <c r="J166" s="23"/>
      <c r="K166" s="23"/>
      <c r="L166" s="23"/>
      <c r="M166" s="23"/>
      <c r="N166" s="23"/>
      <c r="O166" s="22"/>
      <c r="P166" s="22"/>
      <c r="Q166" s="22"/>
      <c r="R166" s="22"/>
    </row>
    <row r="167" customFormat="false" ht="11.25" hidden="true" customHeight="false" outlineLevel="0" collapsed="false">
      <c r="A167" s="41"/>
      <c r="B167" s="21"/>
      <c r="C167" s="26" t="s">
        <v>178</v>
      </c>
      <c r="D167" s="22"/>
      <c r="E167" s="23" t="n">
        <f aca="false">IF(ISERROR($F167-$G167),"na",($F167-$G167))</f>
        <v>0</v>
      </c>
      <c r="F167" s="24"/>
      <c r="G167" s="23"/>
      <c r="H167" s="23"/>
      <c r="I167" s="23"/>
      <c r="J167" s="23"/>
      <c r="K167" s="23"/>
      <c r="L167" s="23"/>
      <c r="M167" s="23"/>
      <c r="N167" s="23"/>
      <c r="O167" s="22"/>
      <c r="P167" s="22"/>
      <c r="Q167" s="22"/>
      <c r="R167" s="22"/>
    </row>
    <row r="168" customFormat="false" ht="11.25" hidden="true" customHeight="false" outlineLevel="0" collapsed="false">
      <c r="A168" s="41"/>
      <c r="B168" s="21"/>
      <c r="C168" s="26" t="s">
        <v>179</v>
      </c>
      <c r="D168" s="22" t="n">
        <v>19203</v>
      </c>
      <c r="E168" s="23" t="n">
        <f aca="false">IF(ISERROR($F168-$G168),"na",($F168-$G168))</f>
        <v>0</v>
      </c>
      <c r="F168" s="24" t="n">
        <v>275</v>
      </c>
      <c r="G168" s="23" t="n">
        <v>275</v>
      </c>
      <c r="H168" s="23" t="n">
        <v>275</v>
      </c>
      <c r="I168" s="23" t="n">
        <v>275</v>
      </c>
      <c r="J168" s="23" t="n">
        <v>275</v>
      </c>
      <c r="K168" s="23" t="n">
        <v>275</v>
      </c>
      <c r="L168" s="23" t="n">
        <v>275</v>
      </c>
      <c r="M168" s="23" t="n">
        <v>275</v>
      </c>
      <c r="N168" s="23" t="n">
        <v>275</v>
      </c>
      <c r="O168" s="22" t="n">
        <v>275</v>
      </c>
      <c r="P168" s="22" t="n">
        <v>257</v>
      </c>
      <c r="Q168" s="22" t="n">
        <v>230</v>
      </c>
      <c r="R168" s="22" t="n">
        <v>261</v>
      </c>
    </row>
    <row r="169" customFormat="false" ht="11.25" hidden="true" customHeight="false" outlineLevel="0" collapsed="false">
      <c r="A169" s="41"/>
      <c r="B169" s="21"/>
      <c r="C169" s="26" t="s">
        <v>180</v>
      </c>
      <c r="D169" s="22" t="n">
        <v>2976</v>
      </c>
      <c r="E169" s="23" t="n">
        <f aca="false">IF(ISERROR($F169-$G169),"na",($F169-$G169))</f>
        <v>0</v>
      </c>
      <c r="F169" s="24" t="n">
        <v>0</v>
      </c>
      <c r="G169" s="23" t="n">
        <v>0</v>
      </c>
      <c r="H169" s="23" t="n">
        <v>0</v>
      </c>
      <c r="I169" s="23" t="n">
        <v>0</v>
      </c>
      <c r="J169" s="23" t="n">
        <v>0</v>
      </c>
      <c r="K169" s="23" t="n">
        <v>0</v>
      </c>
      <c r="L169" s="23" t="n">
        <v>0</v>
      </c>
      <c r="M169" s="23" t="n">
        <v>0</v>
      </c>
      <c r="N169" s="23" t="n">
        <v>0</v>
      </c>
      <c r="O169" s="22" t="n">
        <v>0</v>
      </c>
      <c r="P169" s="22" t="n">
        <v>0</v>
      </c>
      <c r="Q169" s="22" t="n">
        <v>0</v>
      </c>
      <c r="R169" s="22" t="n">
        <v>0</v>
      </c>
    </row>
    <row r="170" customFormat="false" ht="11.25" hidden="true" customHeight="false" outlineLevel="0" collapsed="false">
      <c r="A170" s="41"/>
      <c r="B170" s="21"/>
      <c r="C170" s="26" t="s">
        <v>181</v>
      </c>
      <c r="D170" s="22"/>
      <c r="E170" s="23" t="n">
        <f aca="false">IF(ISERROR($F170-$G170),"na",($F170-$G170))</f>
        <v>0</v>
      </c>
      <c r="F170" s="24"/>
      <c r="G170" s="23"/>
      <c r="H170" s="23"/>
      <c r="I170" s="23"/>
      <c r="J170" s="23"/>
      <c r="K170" s="23"/>
      <c r="L170" s="23"/>
      <c r="M170" s="23"/>
      <c r="N170" s="23"/>
      <c r="O170" s="22"/>
      <c r="P170" s="22"/>
      <c r="Q170" s="22"/>
      <c r="R170" s="22"/>
    </row>
    <row r="171" customFormat="false" ht="11.25" hidden="true" customHeight="false" outlineLevel="0" collapsed="false">
      <c r="A171" s="41"/>
      <c r="B171" s="21"/>
      <c r="C171" s="26" t="s">
        <v>182</v>
      </c>
      <c r="D171" s="22" t="n">
        <v>10308</v>
      </c>
      <c r="E171" s="23" t="n">
        <f aca="false">IF(ISERROR($F171-$G171),"na",($F171-$G171))</f>
        <v>0</v>
      </c>
      <c r="F171" s="24" t="n">
        <v>0</v>
      </c>
      <c r="G171" s="23" t="n">
        <v>0</v>
      </c>
      <c r="H171" s="23" t="n">
        <v>0</v>
      </c>
      <c r="I171" s="23" t="n">
        <v>0</v>
      </c>
      <c r="J171" s="23" t="n">
        <v>0</v>
      </c>
      <c r="K171" s="23" t="n">
        <v>0</v>
      </c>
      <c r="L171" s="23" t="n">
        <v>0</v>
      </c>
      <c r="M171" s="23" t="n">
        <v>0</v>
      </c>
      <c r="N171" s="23" t="n">
        <v>0</v>
      </c>
      <c r="O171" s="22" t="n">
        <v>0</v>
      </c>
      <c r="P171" s="22" t="n">
        <v>0</v>
      </c>
      <c r="Q171" s="22" t="n">
        <v>0</v>
      </c>
      <c r="R171" s="22" t="n">
        <v>0</v>
      </c>
    </row>
    <row r="172" customFormat="false" ht="11.25" hidden="true" customHeight="false" outlineLevel="0" collapsed="false">
      <c r="A172" s="41"/>
      <c r="B172" s="21"/>
      <c r="C172" s="26" t="s">
        <v>183</v>
      </c>
      <c r="D172" s="22"/>
      <c r="E172" s="23" t="n">
        <f aca="false">IF(ISERROR($F172-$G172),"na",($F172-$G172))</f>
        <v>0</v>
      </c>
      <c r="F172" s="24"/>
      <c r="G172" s="23"/>
      <c r="H172" s="23"/>
      <c r="I172" s="23"/>
      <c r="J172" s="23"/>
      <c r="K172" s="23"/>
      <c r="L172" s="23"/>
      <c r="M172" s="23"/>
      <c r="N172" s="23"/>
      <c r="O172" s="22"/>
      <c r="P172" s="22"/>
      <c r="Q172" s="22"/>
      <c r="R172" s="22"/>
    </row>
    <row r="173" customFormat="false" ht="11.25" hidden="true" customHeight="false" outlineLevel="0" collapsed="false">
      <c r="A173" s="41"/>
      <c r="B173" s="21"/>
      <c r="C173" s="26" t="s">
        <v>184</v>
      </c>
      <c r="D173" s="22" t="n">
        <v>10889</v>
      </c>
      <c r="E173" s="23" t="n">
        <f aca="false">IF(ISERROR($F173-$G173),"na",($F173-$G173))</f>
        <v>0</v>
      </c>
      <c r="F173" s="24" t="n">
        <v>320</v>
      </c>
      <c r="G173" s="23" t="n">
        <v>320</v>
      </c>
      <c r="H173" s="23" t="n">
        <v>320</v>
      </c>
      <c r="I173" s="23" t="n">
        <v>320</v>
      </c>
      <c r="J173" s="23" t="n">
        <v>250</v>
      </c>
      <c r="K173" s="23" t="n">
        <v>250</v>
      </c>
      <c r="L173" s="23" t="n">
        <v>250</v>
      </c>
      <c r="M173" s="23" t="n">
        <v>250</v>
      </c>
      <c r="N173" s="23" t="n">
        <v>250</v>
      </c>
      <c r="O173" s="22" t="n">
        <v>250</v>
      </c>
      <c r="P173" s="22" t="n">
        <v>250</v>
      </c>
      <c r="Q173" s="22" t="n">
        <v>243</v>
      </c>
      <c r="R173" s="22" t="n">
        <v>295</v>
      </c>
    </row>
    <row r="174" customFormat="false" ht="11.25" hidden="true" customHeight="false" outlineLevel="0" collapsed="false">
      <c r="A174" s="41"/>
      <c r="B174" s="21"/>
      <c r="C174" s="26" t="s">
        <v>185</v>
      </c>
      <c r="D174" s="22" t="n">
        <v>10583</v>
      </c>
      <c r="E174" s="23" t="n">
        <f aca="false">IF(ISERROR($F174-$G174),"na",($F174-$G174))</f>
        <v>0</v>
      </c>
      <c r="F174" s="24" t="n">
        <v>0</v>
      </c>
      <c r="G174" s="23" t="n">
        <v>0</v>
      </c>
      <c r="H174" s="23" t="n">
        <v>0</v>
      </c>
      <c r="I174" s="23" t="n">
        <v>0</v>
      </c>
      <c r="J174" s="23" t="n">
        <v>0</v>
      </c>
      <c r="K174" s="23" t="n">
        <v>0</v>
      </c>
      <c r="L174" s="23" t="n">
        <v>0</v>
      </c>
      <c r="M174" s="23" t="n">
        <v>0</v>
      </c>
      <c r="N174" s="23" t="n">
        <v>0</v>
      </c>
      <c r="O174" s="22" t="n">
        <v>0</v>
      </c>
      <c r="P174" s="22" t="n">
        <v>0</v>
      </c>
      <c r="Q174" s="22" t="n">
        <v>0</v>
      </c>
      <c r="R174" s="22" t="n">
        <v>0</v>
      </c>
    </row>
    <row r="175" customFormat="false" ht="11.25" hidden="true" customHeight="false" outlineLevel="0" collapsed="false">
      <c r="A175" s="41"/>
      <c r="B175" s="21"/>
      <c r="C175" s="26" t="s">
        <v>186</v>
      </c>
      <c r="D175" s="22"/>
      <c r="E175" s="23" t="n">
        <f aca="false">IF(ISERROR($F175-$G175),"na",($F175-$G175))</f>
        <v>0</v>
      </c>
      <c r="F175" s="24"/>
      <c r="G175" s="23"/>
      <c r="H175" s="23"/>
      <c r="I175" s="23"/>
      <c r="J175" s="23"/>
      <c r="K175" s="23"/>
      <c r="L175" s="23"/>
      <c r="M175" s="23"/>
      <c r="N175" s="23"/>
      <c r="O175" s="22"/>
      <c r="P175" s="22"/>
      <c r="Q175" s="22"/>
      <c r="R175" s="22"/>
    </row>
    <row r="176" customFormat="false" ht="11.25" hidden="true" customHeight="false" outlineLevel="0" collapsed="false">
      <c r="A176" s="41"/>
      <c r="B176" s="21"/>
      <c r="C176" s="26" t="s">
        <v>187</v>
      </c>
      <c r="D176" s="22" t="n">
        <v>6061</v>
      </c>
      <c r="E176" s="23" t="n">
        <f aca="false">IF(ISERROR($F176-$G176),"na",($F176-$G176))</f>
        <v>0</v>
      </c>
      <c r="F176" s="24" t="n">
        <v>0</v>
      </c>
      <c r="G176" s="23" t="n">
        <v>0</v>
      </c>
      <c r="H176" s="23" t="n">
        <v>0</v>
      </c>
      <c r="I176" s="23" t="n">
        <v>0</v>
      </c>
      <c r="J176" s="23" t="n">
        <v>0</v>
      </c>
      <c r="K176" s="23" t="n">
        <v>0</v>
      </c>
      <c r="L176" s="23" t="n">
        <v>0</v>
      </c>
      <c r="M176" s="23" t="n">
        <v>0</v>
      </c>
      <c r="N176" s="23" t="n">
        <v>0</v>
      </c>
      <c r="O176" s="22" t="n">
        <v>0</v>
      </c>
      <c r="P176" s="22" t="n">
        <v>0</v>
      </c>
      <c r="Q176" s="22" t="n">
        <v>0</v>
      </c>
      <c r="R176" s="22" t="n">
        <v>0</v>
      </c>
    </row>
    <row r="177" customFormat="false" ht="11.25" hidden="true" customHeight="false" outlineLevel="0" collapsed="false">
      <c r="A177" s="41"/>
      <c r="B177" s="21"/>
      <c r="C177" s="26" t="s">
        <v>188</v>
      </c>
      <c r="D177" s="22" t="n">
        <v>23631</v>
      </c>
      <c r="E177" s="23" t="n">
        <f aca="false">IF(ISERROR($F177-$G177),"na",($F177-$G177))</f>
        <v>0</v>
      </c>
      <c r="F177" s="24" t="n">
        <v>0</v>
      </c>
      <c r="G177" s="23" t="n">
        <v>0</v>
      </c>
      <c r="H177" s="23" t="n">
        <v>0</v>
      </c>
      <c r="I177" s="23" t="n">
        <v>0</v>
      </c>
      <c r="J177" s="23" t="n">
        <v>0</v>
      </c>
      <c r="K177" s="23" t="n">
        <v>0</v>
      </c>
      <c r="L177" s="23" t="n">
        <v>0</v>
      </c>
      <c r="M177" s="23" t="n">
        <v>0</v>
      </c>
      <c r="N177" s="23" t="n">
        <v>0</v>
      </c>
      <c r="O177" s="22" t="n">
        <v>0</v>
      </c>
      <c r="P177" s="22" t="n">
        <v>0</v>
      </c>
      <c r="Q177" s="22" t="n">
        <v>0</v>
      </c>
      <c r="R177" s="22" t="n">
        <v>0</v>
      </c>
    </row>
    <row r="178" customFormat="false" ht="11.25" hidden="true" customHeight="false" outlineLevel="0" collapsed="false">
      <c r="A178" s="41"/>
      <c r="B178" s="21"/>
      <c r="C178" s="26" t="s">
        <v>189</v>
      </c>
      <c r="D178" s="22"/>
      <c r="E178" s="23" t="n">
        <f aca="false">IF(ISERROR($F178-$G178),"na",($F178-$G178))</f>
        <v>0</v>
      </c>
      <c r="F178" s="24"/>
      <c r="G178" s="23"/>
      <c r="H178" s="23"/>
      <c r="I178" s="23"/>
      <c r="J178" s="23"/>
      <c r="K178" s="23"/>
      <c r="L178" s="23"/>
      <c r="M178" s="23"/>
      <c r="N178" s="23"/>
      <c r="O178" s="22"/>
      <c r="P178" s="22"/>
      <c r="Q178" s="22"/>
      <c r="R178" s="22"/>
    </row>
    <row r="179" customFormat="false" ht="11.25" hidden="true" customHeight="false" outlineLevel="0" collapsed="false">
      <c r="A179" s="41"/>
      <c r="B179" s="21"/>
      <c r="C179" s="26" t="s">
        <v>190</v>
      </c>
      <c r="D179" s="22" t="n">
        <v>18678</v>
      </c>
      <c r="E179" s="23" t="n">
        <f aca="false">IF(ISERROR($F179-$G179),"na",($F179-$G179))</f>
        <v>0</v>
      </c>
      <c r="F179" s="24" t="n">
        <v>0</v>
      </c>
      <c r="G179" s="23" t="n">
        <v>0</v>
      </c>
      <c r="H179" s="23" t="n">
        <v>0</v>
      </c>
      <c r="I179" s="23" t="n">
        <v>0</v>
      </c>
      <c r="J179" s="23" t="n">
        <v>0</v>
      </c>
      <c r="K179" s="23" t="n">
        <v>0</v>
      </c>
      <c r="L179" s="23" t="n">
        <v>0</v>
      </c>
      <c r="M179" s="23" t="n">
        <v>0</v>
      </c>
      <c r="N179" s="23" t="n">
        <v>0</v>
      </c>
      <c r="O179" s="22" t="n">
        <v>0</v>
      </c>
      <c r="P179" s="22" t="n">
        <v>0</v>
      </c>
      <c r="Q179" s="22" t="n">
        <v>0</v>
      </c>
      <c r="R179" s="22" t="n">
        <v>0</v>
      </c>
    </row>
    <row r="180" customFormat="false" ht="11.25" hidden="true" customHeight="false" outlineLevel="0" collapsed="false">
      <c r="A180" s="41"/>
      <c r="B180" s="21"/>
      <c r="C180" s="26" t="s">
        <v>191</v>
      </c>
      <c r="D180" s="22" t="n">
        <v>11099</v>
      </c>
      <c r="E180" s="23" t="n">
        <f aca="false">IF(ISERROR($F180-$G180),"na",($F180-$G180))</f>
        <v>0</v>
      </c>
      <c r="F180" s="24" t="n">
        <v>0</v>
      </c>
      <c r="G180" s="23" t="n">
        <v>0</v>
      </c>
      <c r="H180" s="23" t="n">
        <v>0</v>
      </c>
      <c r="I180" s="23" t="n">
        <v>0</v>
      </c>
      <c r="J180" s="23" t="n">
        <v>0</v>
      </c>
      <c r="K180" s="23" t="n">
        <v>0</v>
      </c>
      <c r="L180" s="23" t="n">
        <v>0</v>
      </c>
      <c r="M180" s="23" t="n">
        <v>0</v>
      </c>
      <c r="N180" s="23" t="n">
        <v>0</v>
      </c>
      <c r="O180" s="22" t="n">
        <v>0</v>
      </c>
      <c r="P180" s="22" t="n">
        <v>0</v>
      </c>
      <c r="Q180" s="22" t="n">
        <v>0</v>
      </c>
      <c r="R180" s="22" t="n">
        <v>0</v>
      </c>
    </row>
    <row r="181" customFormat="false" ht="11.25" hidden="true" customHeight="false" outlineLevel="0" collapsed="false">
      <c r="A181" s="41"/>
      <c r="B181" s="21"/>
      <c r="C181" s="26" t="s">
        <v>192</v>
      </c>
      <c r="D181" s="22"/>
      <c r="E181" s="23" t="n">
        <f aca="false">IF(ISERROR($F181-$G181),"na",($F181-$G181))</f>
        <v>0</v>
      </c>
      <c r="F181" s="24"/>
      <c r="G181" s="23"/>
      <c r="H181" s="23"/>
      <c r="I181" s="23"/>
      <c r="J181" s="23"/>
      <c r="K181" s="23"/>
      <c r="L181" s="23"/>
      <c r="M181" s="23"/>
      <c r="N181" s="23"/>
      <c r="O181" s="22"/>
      <c r="P181" s="22"/>
      <c r="Q181" s="22"/>
      <c r="R181" s="22"/>
    </row>
    <row r="182" customFormat="false" ht="11.25" hidden="true" customHeight="false" outlineLevel="0" collapsed="false">
      <c r="A182" s="41"/>
      <c r="B182" s="21"/>
      <c r="C182" s="26" t="s">
        <v>193</v>
      </c>
      <c r="D182" s="22" t="n">
        <v>9349</v>
      </c>
      <c r="E182" s="23" t="n">
        <f aca="false">IF(ISERROR($F182-$G182),"na",($F182-$G182))</f>
        <v>0</v>
      </c>
      <c r="F182" s="24" t="n">
        <v>0</v>
      </c>
      <c r="G182" s="23" t="n">
        <v>0</v>
      </c>
      <c r="H182" s="23" t="n">
        <v>0</v>
      </c>
      <c r="I182" s="23" t="n">
        <v>0</v>
      </c>
      <c r="J182" s="23" t="n">
        <v>0</v>
      </c>
      <c r="K182" s="23" t="n">
        <v>0</v>
      </c>
      <c r="L182" s="23" t="n">
        <v>0</v>
      </c>
      <c r="M182" s="23" t="n">
        <v>0</v>
      </c>
      <c r="N182" s="23" t="n">
        <v>0</v>
      </c>
      <c r="O182" s="22" t="n">
        <v>0</v>
      </c>
      <c r="P182" s="22" t="n">
        <v>0</v>
      </c>
      <c r="Q182" s="22" t="n">
        <v>0</v>
      </c>
      <c r="R182" s="22" t="n">
        <v>0</v>
      </c>
    </row>
    <row r="183" customFormat="false" ht="11.25" hidden="true" customHeight="false" outlineLevel="0" collapsed="false">
      <c r="A183" s="41"/>
      <c r="B183" s="21"/>
      <c r="C183" s="26" t="s">
        <v>194</v>
      </c>
      <c r="D183" s="22" t="n">
        <v>168382</v>
      </c>
      <c r="E183" s="23" t="n">
        <f aca="false">IF(ISERROR($F183-$G183),"na",($F183-$G183))</f>
        <v>0</v>
      </c>
      <c r="F183" s="24" t="n">
        <v>0</v>
      </c>
      <c r="G183" s="23" t="n">
        <v>0</v>
      </c>
      <c r="H183" s="23" t="n">
        <v>0</v>
      </c>
      <c r="I183" s="23" t="n">
        <v>0</v>
      </c>
      <c r="J183" s="23" t="n">
        <v>0</v>
      </c>
      <c r="K183" s="23" t="n">
        <v>0</v>
      </c>
      <c r="L183" s="23" t="n">
        <v>0</v>
      </c>
      <c r="M183" s="23" t="n">
        <v>0</v>
      </c>
      <c r="N183" s="23" t="n">
        <v>0</v>
      </c>
      <c r="O183" s="22" t="n">
        <v>0</v>
      </c>
      <c r="P183" s="22" t="n">
        <v>0</v>
      </c>
      <c r="Q183" s="22" t="n">
        <v>0</v>
      </c>
      <c r="R183" s="22" t="n">
        <v>0</v>
      </c>
    </row>
    <row r="184" customFormat="false" ht="11.25" hidden="true" customHeight="false" outlineLevel="0" collapsed="false">
      <c r="A184" s="41"/>
      <c r="B184" s="21"/>
      <c r="C184" s="26" t="s">
        <v>195</v>
      </c>
      <c r="D184" s="22" t="n">
        <v>23449</v>
      </c>
      <c r="E184" s="23" t="n">
        <f aca="false">IF(ISERROR($F184-$G184),"na",($F184-$G184))</f>
        <v>0</v>
      </c>
      <c r="F184" s="24" t="n">
        <v>0</v>
      </c>
      <c r="G184" s="23" t="n">
        <v>0</v>
      </c>
      <c r="H184" s="23" t="n">
        <v>0</v>
      </c>
      <c r="I184" s="23" t="n">
        <v>0</v>
      </c>
      <c r="J184" s="23" t="n">
        <v>0</v>
      </c>
      <c r="K184" s="23" t="n">
        <v>0</v>
      </c>
      <c r="L184" s="23" t="n">
        <v>0</v>
      </c>
      <c r="M184" s="23" t="n">
        <v>0</v>
      </c>
      <c r="N184" s="23" t="n">
        <v>0</v>
      </c>
      <c r="O184" s="22" t="n">
        <v>0</v>
      </c>
      <c r="P184" s="22" t="n">
        <v>0</v>
      </c>
      <c r="Q184" s="22" t="n">
        <v>0</v>
      </c>
      <c r="R184" s="22" t="n">
        <v>0</v>
      </c>
    </row>
    <row r="185" customFormat="false" ht="11.25" hidden="true" customHeight="false" outlineLevel="0" collapsed="false">
      <c r="A185" s="41"/>
      <c r="B185" s="21"/>
      <c r="C185" s="26" t="s">
        <v>196</v>
      </c>
      <c r="D185" s="22"/>
      <c r="E185" s="23" t="n">
        <f aca="false">IF(ISERROR($F185-$G185),"na",($F185-$G185))</f>
        <v>0</v>
      </c>
      <c r="F185" s="24"/>
      <c r="G185" s="23"/>
      <c r="H185" s="23"/>
      <c r="I185" s="23"/>
      <c r="J185" s="23"/>
      <c r="K185" s="23"/>
      <c r="L185" s="23"/>
      <c r="M185" s="23"/>
      <c r="N185" s="23"/>
      <c r="O185" s="22"/>
      <c r="P185" s="22"/>
      <c r="Q185" s="22"/>
      <c r="R185" s="22"/>
    </row>
    <row r="186" customFormat="false" ht="11.25" hidden="true" customHeight="false" outlineLevel="0" collapsed="false">
      <c r="A186" s="41"/>
      <c r="B186" s="21"/>
      <c r="C186" s="26" t="s">
        <v>196</v>
      </c>
      <c r="D186" s="22"/>
      <c r="E186" s="23" t="n">
        <f aca="false">IF(ISERROR($F186-$G186),"na",($F186-$G186))</f>
        <v>0</v>
      </c>
      <c r="F186" s="24"/>
      <c r="G186" s="23"/>
      <c r="H186" s="23"/>
      <c r="I186" s="23"/>
      <c r="J186" s="23"/>
      <c r="K186" s="23"/>
      <c r="L186" s="23"/>
      <c r="M186" s="23"/>
      <c r="N186" s="23"/>
      <c r="O186" s="22"/>
      <c r="P186" s="22"/>
      <c r="Q186" s="22"/>
      <c r="R186" s="22"/>
    </row>
    <row r="187" customFormat="false" ht="11.25" hidden="true" customHeight="false" outlineLevel="0" collapsed="false">
      <c r="A187" s="41"/>
      <c r="B187" s="21"/>
      <c r="C187" s="26" t="s">
        <v>197</v>
      </c>
      <c r="D187" s="22" t="n">
        <v>0</v>
      </c>
      <c r="E187" s="23" t="n">
        <f aca="false">IF(ISERROR($F187-$G187),"na",($F187-$G187))</f>
        <v>0</v>
      </c>
      <c r="F187" s="24" t="n">
        <v>0</v>
      </c>
      <c r="G187" s="23" t="n">
        <v>0</v>
      </c>
      <c r="H187" s="23" t="n">
        <v>0</v>
      </c>
      <c r="I187" s="23" t="n">
        <v>0</v>
      </c>
      <c r="J187" s="23" t="n">
        <v>0</v>
      </c>
      <c r="K187" s="23" t="n">
        <v>0</v>
      </c>
      <c r="L187" s="23" t="n">
        <v>0</v>
      </c>
      <c r="M187" s="23" t="n">
        <v>0</v>
      </c>
      <c r="N187" s="23" t="n">
        <v>0</v>
      </c>
      <c r="O187" s="22" t="n">
        <v>0</v>
      </c>
      <c r="P187" s="22" t="n">
        <v>0</v>
      </c>
      <c r="Q187" s="22" t="n">
        <v>0</v>
      </c>
      <c r="R187" s="22"/>
    </row>
    <row r="188" customFormat="false" ht="11.25" hidden="true" customHeight="false" outlineLevel="0" collapsed="false">
      <c r="A188" s="41"/>
      <c r="B188" s="21"/>
      <c r="C188" s="26" t="s">
        <v>198</v>
      </c>
      <c r="D188" s="22"/>
      <c r="E188" s="23" t="n">
        <f aca="false">IF(ISERROR($F188-$G188),"na",($F188-$G188))</f>
        <v>0</v>
      </c>
      <c r="F188" s="24"/>
      <c r="G188" s="23"/>
      <c r="H188" s="23"/>
      <c r="I188" s="23"/>
      <c r="J188" s="23"/>
      <c r="K188" s="23"/>
      <c r="L188" s="23"/>
      <c r="M188" s="23"/>
      <c r="N188" s="23"/>
      <c r="O188" s="22"/>
      <c r="P188" s="22"/>
      <c r="Q188" s="22"/>
      <c r="R188" s="22"/>
    </row>
    <row r="189" customFormat="false" ht="11.25" hidden="true" customHeight="false" outlineLevel="0" collapsed="false">
      <c r="A189" s="41"/>
      <c r="B189" s="21"/>
      <c r="C189" s="26" t="s">
        <v>199</v>
      </c>
      <c r="D189" s="22" t="n">
        <v>6014</v>
      </c>
      <c r="E189" s="23" t="n">
        <f aca="false">IF(ISERROR($F189-$G189),"na",($F189-$G189))</f>
        <v>0</v>
      </c>
      <c r="F189" s="24" t="n">
        <v>0</v>
      </c>
      <c r="G189" s="23" t="n">
        <v>0</v>
      </c>
      <c r="H189" s="23" t="n">
        <v>0</v>
      </c>
      <c r="I189" s="23" t="n">
        <v>0</v>
      </c>
      <c r="J189" s="23" t="n">
        <v>0</v>
      </c>
      <c r="K189" s="23" t="n">
        <v>0</v>
      </c>
      <c r="L189" s="23" t="n">
        <v>0</v>
      </c>
      <c r="M189" s="23" t="n">
        <v>0</v>
      </c>
      <c r="N189" s="23" t="n">
        <v>0</v>
      </c>
      <c r="O189" s="22" t="n">
        <v>0</v>
      </c>
      <c r="P189" s="22" t="n">
        <v>0</v>
      </c>
      <c r="Q189" s="22" t="n">
        <v>0</v>
      </c>
      <c r="R189" s="22" t="n">
        <v>0</v>
      </c>
    </row>
    <row r="190" customFormat="false" ht="11.25" hidden="true" customHeight="false" outlineLevel="0" collapsed="false">
      <c r="A190" s="41"/>
      <c r="B190" s="21"/>
      <c r="C190" s="26" t="s">
        <v>200</v>
      </c>
      <c r="D190" s="22"/>
      <c r="E190" s="23" t="n">
        <f aca="false">IF(ISERROR($F190-$G190),"na",($F190-$G190))</f>
        <v>0</v>
      </c>
      <c r="F190" s="24"/>
      <c r="G190" s="23"/>
      <c r="H190" s="23"/>
      <c r="I190" s="23"/>
      <c r="J190" s="23"/>
      <c r="K190" s="23"/>
      <c r="L190" s="23"/>
      <c r="M190" s="23"/>
      <c r="N190" s="23"/>
      <c r="O190" s="22"/>
      <c r="P190" s="22"/>
      <c r="Q190" s="22"/>
      <c r="R190" s="22"/>
    </row>
    <row r="191" customFormat="false" ht="11.25" hidden="true" customHeight="false" outlineLevel="0" collapsed="false">
      <c r="A191" s="41"/>
      <c r="B191" s="21"/>
      <c r="C191" s="26" t="s">
        <v>201</v>
      </c>
      <c r="D191" s="22"/>
      <c r="E191" s="23" t="n">
        <f aca="false">IF(ISERROR($F191-$G191),"na",($F191-$G191))</f>
        <v>0</v>
      </c>
      <c r="F191" s="24"/>
      <c r="G191" s="23"/>
      <c r="H191" s="23"/>
      <c r="I191" s="23"/>
      <c r="J191" s="23"/>
      <c r="K191" s="23"/>
      <c r="L191" s="23"/>
      <c r="M191" s="23"/>
      <c r="N191" s="23"/>
      <c r="O191" s="22"/>
      <c r="P191" s="22"/>
      <c r="Q191" s="22"/>
      <c r="R191" s="22"/>
    </row>
    <row r="192" customFormat="false" ht="11.25" hidden="true" customHeight="false" outlineLevel="0" collapsed="false">
      <c r="A192" s="41"/>
      <c r="B192" s="21"/>
      <c r="C192" s="26" t="s">
        <v>202</v>
      </c>
      <c r="D192" s="22" t="n">
        <v>2805</v>
      </c>
      <c r="E192" s="23" t="n">
        <f aca="false">IF(ISERROR($F192-$G192),"na",($F192-$G192))</f>
        <v>0</v>
      </c>
      <c r="F192" s="24" t="n">
        <v>0</v>
      </c>
      <c r="G192" s="23" t="n">
        <v>0</v>
      </c>
      <c r="H192" s="23" t="n">
        <v>0</v>
      </c>
      <c r="I192" s="23" t="n">
        <v>0</v>
      </c>
      <c r="J192" s="23" t="n">
        <v>0</v>
      </c>
      <c r="K192" s="23" t="n">
        <v>0</v>
      </c>
      <c r="L192" s="23" t="n">
        <v>0</v>
      </c>
      <c r="M192" s="23" t="n">
        <v>0</v>
      </c>
      <c r="N192" s="23" t="n">
        <v>0</v>
      </c>
      <c r="O192" s="22" t="n">
        <v>0</v>
      </c>
      <c r="P192" s="22" t="n">
        <v>0</v>
      </c>
      <c r="Q192" s="22" t="n">
        <v>0</v>
      </c>
      <c r="R192" s="22" t="n">
        <v>0</v>
      </c>
    </row>
    <row r="193" customFormat="false" ht="11.25" hidden="true" customHeight="false" outlineLevel="0" collapsed="false">
      <c r="A193" s="41"/>
      <c r="B193" s="21"/>
      <c r="C193" s="26" t="s">
        <v>203</v>
      </c>
      <c r="D193" s="22"/>
      <c r="E193" s="23" t="n">
        <f aca="false">IF(ISERROR($F193-$G193),"na",($F193-$G193))</f>
        <v>0</v>
      </c>
      <c r="F193" s="24"/>
      <c r="G193" s="23"/>
      <c r="H193" s="23"/>
      <c r="I193" s="23"/>
      <c r="J193" s="23"/>
      <c r="K193" s="23"/>
      <c r="L193" s="23"/>
      <c r="M193" s="23"/>
      <c r="N193" s="23"/>
      <c r="O193" s="22"/>
      <c r="P193" s="22"/>
      <c r="Q193" s="22"/>
      <c r="R193" s="22"/>
    </row>
    <row r="194" customFormat="false" ht="11.25" hidden="true" customHeight="false" outlineLevel="0" collapsed="false">
      <c r="A194" s="41"/>
      <c r="B194" s="21"/>
      <c r="C194" s="26" t="s">
        <v>204</v>
      </c>
      <c r="D194" s="22"/>
      <c r="E194" s="23" t="n">
        <f aca="false">IF(ISERROR($F194-$G194),"na",($F194-$G194))</f>
        <v>0</v>
      </c>
      <c r="F194" s="24"/>
      <c r="G194" s="23"/>
      <c r="H194" s="23"/>
      <c r="I194" s="23"/>
      <c r="J194" s="23"/>
      <c r="K194" s="23"/>
      <c r="L194" s="23"/>
      <c r="M194" s="23"/>
      <c r="N194" s="23"/>
      <c r="O194" s="22"/>
      <c r="P194" s="22"/>
      <c r="Q194" s="22"/>
      <c r="R194" s="22"/>
    </row>
    <row r="195" customFormat="false" ht="11.25" hidden="true" customHeight="false" outlineLevel="0" collapsed="false">
      <c r="A195" s="41"/>
      <c r="B195" s="21"/>
      <c r="C195" s="26" t="s">
        <v>205</v>
      </c>
      <c r="D195" s="22" t="n">
        <v>2765</v>
      </c>
      <c r="E195" s="23" t="n">
        <f aca="false">IF(ISERROR($F195-$G195),"na",($F195-$G195))</f>
        <v>0</v>
      </c>
      <c r="F195" s="24" t="n">
        <v>0</v>
      </c>
      <c r="G195" s="23" t="n">
        <v>0</v>
      </c>
      <c r="H195" s="23" t="n">
        <v>0</v>
      </c>
      <c r="I195" s="23" t="n">
        <v>0</v>
      </c>
      <c r="J195" s="23" t="n">
        <v>0</v>
      </c>
      <c r="K195" s="23" t="n">
        <v>0</v>
      </c>
      <c r="L195" s="23" t="n">
        <v>0</v>
      </c>
      <c r="M195" s="23" t="n">
        <v>0</v>
      </c>
      <c r="N195" s="23" t="n">
        <v>0</v>
      </c>
      <c r="O195" s="22" t="n">
        <v>0</v>
      </c>
      <c r="P195" s="22" t="n">
        <v>0</v>
      </c>
      <c r="Q195" s="22" t="n">
        <v>0</v>
      </c>
      <c r="R195" s="22" t="n">
        <v>0</v>
      </c>
    </row>
    <row r="196" customFormat="false" ht="11.25" hidden="true" customHeight="false" outlineLevel="0" collapsed="false">
      <c r="A196" s="41"/>
      <c r="B196" s="21"/>
      <c r="C196" s="26" t="s">
        <v>206</v>
      </c>
      <c r="D196" s="22" t="n">
        <v>6065</v>
      </c>
      <c r="E196" s="23" t="n">
        <f aca="false">IF(ISERROR($F196-$G196),"na",($F196-$G196))</f>
        <v>0</v>
      </c>
      <c r="F196" s="24" t="n">
        <v>0</v>
      </c>
      <c r="G196" s="23" t="n">
        <v>0</v>
      </c>
      <c r="H196" s="23" t="n">
        <v>0</v>
      </c>
      <c r="I196" s="23" t="n">
        <v>0</v>
      </c>
      <c r="J196" s="23" t="n">
        <v>0</v>
      </c>
      <c r="K196" s="23" t="n">
        <v>0</v>
      </c>
      <c r="L196" s="23" t="n">
        <v>0</v>
      </c>
      <c r="M196" s="23" t="n">
        <v>0</v>
      </c>
      <c r="N196" s="23" t="n">
        <v>0</v>
      </c>
      <c r="O196" s="22" t="n">
        <v>0</v>
      </c>
      <c r="P196" s="22" t="n">
        <v>7</v>
      </c>
      <c r="Q196" s="22" t="n">
        <v>200</v>
      </c>
      <c r="R196" s="22" t="n">
        <v>500</v>
      </c>
    </row>
    <row r="197" customFormat="false" ht="11.25" hidden="true" customHeight="false" outlineLevel="0" collapsed="false">
      <c r="A197" s="41"/>
      <c r="B197" s="21"/>
      <c r="C197" s="26" t="s">
        <v>207</v>
      </c>
      <c r="D197" s="22" t="n">
        <v>37578</v>
      </c>
      <c r="E197" s="23" t="n">
        <f aca="false">IF(ISERROR($F197-$G197),"na",($F197-$G197))</f>
        <v>0</v>
      </c>
      <c r="F197" s="24" t="n">
        <v>0</v>
      </c>
      <c r="G197" s="23" t="n">
        <v>0</v>
      </c>
      <c r="H197" s="23" t="n">
        <v>0</v>
      </c>
      <c r="I197" s="23" t="n">
        <v>0</v>
      </c>
      <c r="J197" s="23" t="n">
        <v>0</v>
      </c>
      <c r="K197" s="23" t="n">
        <v>0</v>
      </c>
      <c r="L197" s="23" t="n">
        <v>0</v>
      </c>
      <c r="M197" s="23" t="n">
        <v>0</v>
      </c>
      <c r="N197" s="23" t="n">
        <v>0</v>
      </c>
      <c r="O197" s="22" t="n">
        <v>0</v>
      </c>
      <c r="P197" s="22" t="n">
        <v>0</v>
      </c>
      <c r="Q197" s="22" t="n">
        <v>0</v>
      </c>
      <c r="R197" s="22" t="n">
        <v>0</v>
      </c>
    </row>
    <row r="198" customFormat="false" ht="11.25" hidden="true" customHeight="false" outlineLevel="0" collapsed="false">
      <c r="A198" s="41"/>
      <c r="B198" s="21"/>
      <c r="C198" s="26" t="s">
        <v>208</v>
      </c>
      <c r="D198" s="22"/>
      <c r="E198" s="23" t="n">
        <f aca="false">IF(ISERROR($F198-$G198),"na",($F198-$G198))</f>
        <v>0</v>
      </c>
      <c r="F198" s="24"/>
      <c r="G198" s="23"/>
      <c r="H198" s="23"/>
      <c r="I198" s="23"/>
      <c r="J198" s="23"/>
      <c r="K198" s="23"/>
      <c r="L198" s="23"/>
      <c r="M198" s="23"/>
      <c r="N198" s="23"/>
      <c r="O198" s="22"/>
      <c r="P198" s="22"/>
      <c r="Q198" s="22"/>
      <c r="R198" s="22"/>
    </row>
    <row r="199" customFormat="false" ht="11.25" hidden="true" customHeight="false" outlineLevel="0" collapsed="false">
      <c r="A199" s="41"/>
      <c r="B199" s="21"/>
      <c r="C199" s="26" t="s">
        <v>209</v>
      </c>
      <c r="D199" s="22"/>
      <c r="E199" s="23" t="n">
        <f aca="false">IF(ISERROR($F199-$G199),"na",($F199-$G199))</f>
        <v>0</v>
      </c>
      <c r="F199" s="24"/>
      <c r="G199" s="23"/>
      <c r="H199" s="23"/>
      <c r="I199" s="23"/>
      <c r="J199" s="23"/>
      <c r="K199" s="23"/>
      <c r="L199" s="23"/>
      <c r="M199" s="23"/>
      <c r="N199" s="23"/>
      <c r="O199" s="22"/>
      <c r="P199" s="22"/>
      <c r="Q199" s="22"/>
      <c r="R199" s="22"/>
    </row>
    <row r="200" customFormat="false" ht="11.25" hidden="true" customHeight="false" outlineLevel="0" collapsed="false">
      <c r="A200" s="41"/>
      <c r="B200" s="21"/>
      <c r="C200" s="26" t="s">
        <v>210</v>
      </c>
      <c r="D200" s="22" t="n">
        <v>6065</v>
      </c>
      <c r="E200" s="23" t="n">
        <f aca="false">IF(ISERROR($F200-$G200),"na",($F200-$G200))</f>
        <v>0</v>
      </c>
      <c r="F200" s="24" t="n">
        <v>0</v>
      </c>
      <c r="G200" s="23" t="n">
        <v>0</v>
      </c>
      <c r="H200" s="23" t="n">
        <v>0</v>
      </c>
      <c r="I200" s="23" t="n">
        <v>0</v>
      </c>
      <c r="J200" s="23" t="n">
        <v>0</v>
      </c>
      <c r="K200" s="23" t="n">
        <v>0</v>
      </c>
      <c r="L200" s="23" t="n">
        <v>0</v>
      </c>
      <c r="M200" s="23" t="n">
        <v>0</v>
      </c>
      <c r="N200" s="23" t="n">
        <v>0</v>
      </c>
      <c r="O200" s="22" t="n">
        <v>0</v>
      </c>
      <c r="P200" s="22" t="n">
        <v>0</v>
      </c>
      <c r="Q200" s="22" t="n">
        <v>0</v>
      </c>
      <c r="R200" s="22" t="n">
        <v>0</v>
      </c>
    </row>
    <row r="201" customFormat="false" ht="11.25" hidden="true" customHeight="false" outlineLevel="0" collapsed="false">
      <c r="A201" s="41"/>
      <c r="B201" s="21"/>
      <c r="C201" s="26" t="s">
        <v>211</v>
      </c>
      <c r="D201" s="22"/>
      <c r="E201" s="23" t="n">
        <f aca="false">IF(ISERROR($F201-$G201),"na",($F201-$G201))</f>
        <v>0</v>
      </c>
      <c r="F201" s="24"/>
      <c r="G201" s="23"/>
      <c r="H201" s="23"/>
      <c r="I201" s="23"/>
      <c r="J201" s="23"/>
      <c r="K201" s="23"/>
      <c r="L201" s="23"/>
      <c r="M201" s="23"/>
      <c r="N201" s="23"/>
      <c r="O201" s="22"/>
      <c r="P201" s="22"/>
      <c r="Q201" s="22"/>
      <c r="R201" s="22"/>
    </row>
    <row r="202" customFormat="false" ht="11.25" hidden="true" customHeight="false" outlineLevel="0" collapsed="false">
      <c r="A202" s="41"/>
      <c r="B202" s="21"/>
      <c r="C202" s="26" t="s">
        <v>212</v>
      </c>
      <c r="D202" s="22"/>
      <c r="E202" s="23" t="n">
        <f aca="false">IF(ISERROR($F202-$G202),"na",($F202-$G202))</f>
        <v>0</v>
      </c>
      <c r="F202" s="24"/>
      <c r="G202" s="23"/>
      <c r="H202" s="23"/>
      <c r="I202" s="23"/>
      <c r="J202" s="23"/>
      <c r="K202" s="23"/>
      <c r="L202" s="23"/>
      <c r="M202" s="23"/>
      <c r="N202" s="23"/>
      <c r="O202" s="22"/>
      <c r="P202" s="22"/>
      <c r="Q202" s="22"/>
      <c r="R202" s="22"/>
    </row>
    <row r="203" customFormat="false" ht="11.25" hidden="true" customHeight="false" outlineLevel="0" collapsed="false">
      <c r="A203" s="41"/>
      <c r="B203" s="21"/>
      <c r="C203" s="26" t="s">
        <v>213</v>
      </c>
      <c r="D203" s="22"/>
      <c r="E203" s="23" t="n">
        <f aca="false">IF(ISERROR($F203-$G203),"na",($F203-$G203))</f>
        <v>0</v>
      </c>
      <c r="F203" s="24"/>
      <c r="G203" s="23"/>
      <c r="H203" s="23"/>
      <c r="I203" s="23"/>
      <c r="J203" s="23"/>
      <c r="K203" s="23"/>
      <c r="L203" s="23"/>
      <c r="M203" s="23"/>
      <c r="N203" s="23"/>
      <c r="O203" s="22"/>
      <c r="P203" s="22"/>
      <c r="Q203" s="22"/>
      <c r="R203" s="22"/>
    </row>
    <row r="204" customFormat="false" ht="11.25" hidden="true" customHeight="false" outlineLevel="0" collapsed="false">
      <c r="A204" s="41"/>
      <c r="B204" s="21"/>
      <c r="C204" s="26" t="s">
        <v>214</v>
      </c>
      <c r="D204" s="22" t="n">
        <v>284635</v>
      </c>
      <c r="E204" s="23" t="n">
        <f aca="false">IF(ISERROR($F204-$G204),"na",($F204-$G204))</f>
        <v>0</v>
      </c>
      <c r="F204" s="24" t="n">
        <v>0</v>
      </c>
      <c r="G204" s="23" t="n">
        <v>0</v>
      </c>
      <c r="H204" s="23" t="n">
        <v>0</v>
      </c>
      <c r="I204" s="23" t="n">
        <v>0</v>
      </c>
      <c r="J204" s="23" t="n">
        <v>0</v>
      </c>
      <c r="K204" s="23" t="n">
        <v>0</v>
      </c>
      <c r="L204" s="23" t="n">
        <v>0</v>
      </c>
      <c r="M204" s="23" t="n">
        <v>0</v>
      </c>
      <c r="N204" s="23" t="n">
        <v>0</v>
      </c>
      <c r="O204" s="22" t="n">
        <v>0</v>
      </c>
      <c r="P204" s="22" t="n">
        <v>0</v>
      </c>
      <c r="Q204" s="22" t="n">
        <v>0</v>
      </c>
      <c r="R204" s="22" t="n">
        <v>0</v>
      </c>
    </row>
    <row r="205" customFormat="false" ht="11.25" hidden="true" customHeight="false" outlineLevel="0" collapsed="false">
      <c r="A205" s="41"/>
      <c r="B205" s="21"/>
      <c r="C205" s="26" t="s">
        <v>215</v>
      </c>
      <c r="D205" s="22"/>
      <c r="E205" s="23" t="n">
        <f aca="false">IF(ISERROR($F205-$G205),"na",($F205-$G205))</f>
        <v>0</v>
      </c>
      <c r="F205" s="24"/>
      <c r="G205" s="23"/>
      <c r="H205" s="23"/>
      <c r="I205" s="23"/>
      <c r="J205" s="23"/>
      <c r="K205" s="23"/>
      <c r="L205" s="23"/>
      <c r="M205" s="23"/>
      <c r="N205" s="23"/>
      <c r="O205" s="22"/>
      <c r="P205" s="22"/>
      <c r="Q205" s="22"/>
      <c r="R205" s="22"/>
    </row>
    <row r="206" customFormat="false" ht="11.25" hidden="true" customHeight="false" outlineLevel="0" collapsed="false">
      <c r="A206" s="41"/>
      <c r="B206" s="21"/>
      <c r="C206" s="26" t="s">
        <v>216</v>
      </c>
      <c r="D206" s="22" t="n">
        <v>10077</v>
      </c>
      <c r="E206" s="23" t="n">
        <f aca="false">IF(ISERROR($F206-$G206),"na",($F206-$G206))</f>
        <v>0</v>
      </c>
      <c r="F206" s="24" t="n">
        <v>320</v>
      </c>
      <c r="G206" s="23" t="n">
        <v>320</v>
      </c>
      <c r="H206" s="23" t="n">
        <v>320</v>
      </c>
      <c r="I206" s="23" t="n">
        <v>320</v>
      </c>
      <c r="J206" s="23" t="n">
        <v>370</v>
      </c>
      <c r="K206" s="23" t="n">
        <v>370</v>
      </c>
      <c r="L206" s="23" t="n">
        <v>370</v>
      </c>
      <c r="M206" s="23" t="n">
        <v>370</v>
      </c>
      <c r="N206" s="23" t="n">
        <v>370</v>
      </c>
      <c r="O206" s="22" t="n">
        <v>370</v>
      </c>
      <c r="P206" s="22" t="n">
        <v>353</v>
      </c>
      <c r="Q206" s="22" t="n">
        <v>367</v>
      </c>
      <c r="R206" s="22" t="n">
        <v>379</v>
      </c>
    </row>
    <row r="207" customFormat="false" ht="11.25" hidden="true" customHeight="false" outlineLevel="0" collapsed="false">
      <c r="A207" s="41"/>
      <c r="B207" s="21"/>
      <c r="C207" s="26" t="s">
        <v>217</v>
      </c>
      <c r="D207" s="22" t="n">
        <v>8715</v>
      </c>
      <c r="E207" s="23" t="n">
        <f aca="false">IF(ISERROR($F207-$G207),"na",($F207-$G207))</f>
        <v>0</v>
      </c>
      <c r="F207" s="24" t="n">
        <v>0</v>
      </c>
      <c r="G207" s="23" t="n">
        <v>0</v>
      </c>
      <c r="H207" s="23" t="n">
        <v>0</v>
      </c>
      <c r="I207" s="23" t="n">
        <v>0</v>
      </c>
      <c r="J207" s="23" t="n">
        <v>0</v>
      </c>
      <c r="K207" s="23" t="n">
        <v>0</v>
      </c>
      <c r="L207" s="23" t="n">
        <v>0</v>
      </c>
      <c r="M207" s="23" t="n">
        <v>0</v>
      </c>
      <c r="N207" s="23" t="n">
        <v>0</v>
      </c>
      <c r="O207" s="22" t="n">
        <v>0</v>
      </c>
      <c r="P207" s="22" t="n">
        <v>0</v>
      </c>
      <c r="Q207" s="22" t="n">
        <v>0</v>
      </c>
      <c r="R207" s="22" t="n">
        <v>0</v>
      </c>
    </row>
    <row r="208" customFormat="false" ht="11.25" hidden="true" customHeight="false" outlineLevel="0" collapsed="false">
      <c r="A208" s="41"/>
      <c r="B208" s="21"/>
      <c r="C208" s="26" t="s">
        <v>218</v>
      </c>
      <c r="D208" s="22"/>
      <c r="E208" s="23" t="n">
        <f aca="false">IF(ISERROR($F208-$G208),"na",($F208-$G208))</f>
        <v>0</v>
      </c>
      <c r="F208" s="24"/>
      <c r="G208" s="23"/>
      <c r="H208" s="23"/>
      <c r="I208" s="23"/>
      <c r="J208" s="23"/>
      <c r="K208" s="23"/>
      <c r="L208" s="23"/>
      <c r="M208" s="23"/>
      <c r="N208" s="23"/>
      <c r="O208" s="22"/>
      <c r="P208" s="22"/>
      <c r="Q208" s="22"/>
      <c r="R208" s="22"/>
    </row>
    <row r="209" customFormat="false" ht="11.25" hidden="true" customHeight="false" outlineLevel="0" collapsed="false">
      <c r="A209" s="41"/>
      <c r="B209" s="21"/>
      <c r="C209" s="26" t="s">
        <v>219</v>
      </c>
      <c r="D209" s="22" t="n">
        <v>11020</v>
      </c>
      <c r="E209" s="23" t="n">
        <f aca="false">IF(ISERROR($F209-$G209),"na",($F209-$G209))</f>
        <v>0</v>
      </c>
      <c r="F209" s="24" t="n">
        <v>0</v>
      </c>
      <c r="G209" s="23" t="n">
        <v>0</v>
      </c>
      <c r="H209" s="23" t="n">
        <v>0</v>
      </c>
      <c r="I209" s="23" t="n">
        <v>0</v>
      </c>
      <c r="J209" s="23" t="n">
        <v>0</v>
      </c>
      <c r="K209" s="23" t="n">
        <v>0</v>
      </c>
      <c r="L209" s="23" t="n">
        <v>0</v>
      </c>
      <c r="M209" s="23" t="n">
        <v>0</v>
      </c>
      <c r="N209" s="23" t="n">
        <v>0</v>
      </c>
      <c r="O209" s="22" t="n">
        <v>0</v>
      </c>
      <c r="P209" s="22" t="n">
        <v>0</v>
      </c>
      <c r="Q209" s="22" t="n">
        <v>0</v>
      </c>
      <c r="R209" s="22" t="n">
        <v>0</v>
      </c>
    </row>
    <row r="210" customFormat="false" ht="11.25" hidden="true" customHeight="false" outlineLevel="0" collapsed="false">
      <c r="A210" s="41"/>
      <c r="B210" s="21"/>
      <c r="C210" s="26" t="s">
        <v>220</v>
      </c>
      <c r="D210" s="22"/>
      <c r="E210" s="23" t="n">
        <f aca="false">IF(ISERROR($F210-$G210),"na",($F210-$G210))</f>
        <v>0</v>
      </c>
      <c r="F210" s="24"/>
      <c r="G210" s="23"/>
      <c r="H210" s="23"/>
      <c r="I210" s="23"/>
      <c r="J210" s="23"/>
      <c r="K210" s="23"/>
      <c r="L210" s="23"/>
      <c r="M210" s="23"/>
      <c r="N210" s="23"/>
      <c r="O210" s="22"/>
      <c r="P210" s="22"/>
      <c r="Q210" s="22"/>
      <c r="R210" s="22"/>
    </row>
    <row r="211" customFormat="false" ht="11.25" hidden="true" customHeight="false" outlineLevel="0" collapsed="false">
      <c r="A211" s="41"/>
      <c r="B211" s="21"/>
      <c r="C211" s="26" t="s">
        <v>221</v>
      </c>
      <c r="D211" s="22"/>
      <c r="E211" s="23" t="n">
        <f aca="false">IF(ISERROR($F211-$G211),"na",($F211-$G211))</f>
        <v>0</v>
      </c>
      <c r="F211" s="24"/>
      <c r="G211" s="23"/>
      <c r="H211" s="23"/>
      <c r="I211" s="23"/>
      <c r="J211" s="23"/>
      <c r="K211" s="23"/>
      <c r="L211" s="23"/>
      <c r="M211" s="23"/>
      <c r="N211" s="23"/>
      <c r="O211" s="22"/>
      <c r="P211" s="22"/>
      <c r="Q211" s="22"/>
      <c r="R211" s="22"/>
    </row>
    <row r="212" customFormat="false" ht="11.25" hidden="true" customHeight="false" outlineLevel="0" collapsed="false">
      <c r="A212" s="41"/>
      <c r="B212" s="21"/>
      <c r="C212" s="26" t="s">
        <v>222</v>
      </c>
      <c r="D212" s="22"/>
      <c r="E212" s="23" t="n">
        <f aca="false">IF(ISERROR($F212-$G212),"na",($F212-$G212))</f>
        <v>0</v>
      </c>
      <c r="F212" s="24"/>
      <c r="G212" s="23"/>
      <c r="H212" s="23"/>
      <c r="I212" s="23"/>
      <c r="J212" s="23"/>
      <c r="K212" s="23"/>
      <c r="L212" s="23"/>
      <c r="M212" s="23"/>
      <c r="N212" s="23"/>
      <c r="O212" s="22"/>
      <c r="P212" s="22"/>
      <c r="Q212" s="22"/>
      <c r="R212" s="22"/>
    </row>
    <row r="213" customFormat="false" ht="11.25" hidden="true" customHeight="false" outlineLevel="0" collapsed="false">
      <c r="A213" s="41"/>
      <c r="B213" s="21"/>
      <c r="C213" s="26" t="s">
        <v>223</v>
      </c>
      <c r="D213" s="22"/>
      <c r="E213" s="23" t="n">
        <f aca="false">IF(ISERROR($F213-$G213),"na",($F213-$G213))</f>
        <v>0</v>
      </c>
      <c r="F213" s="24"/>
      <c r="G213" s="23"/>
      <c r="H213" s="23"/>
      <c r="I213" s="23"/>
      <c r="J213" s="23"/>
      <c r="K213" s="23"/>
      <c r="L213" s="23"/>
      <c r="M213" s="23"/>
      <c r="N213" s="23"/>
      <c r="O213" s="22"/>
      <c r="P213" s="22"/>
      <c r="Q213" s="22"/>
      <c r="R213" s="22"/>
    </row>
    <row r="214" customFormat="false" ht="11.25" hidden="true" customHeight="false" outlineLevel="0" collapsed="false">
      <c r="A214" s="41"/>
      <c r="B214" s="21"/>
      <c r="C214" s="26" t="s">
        <v>224</v>
      </c>
      <c r="D214" s="22"/>
      <c r="E214" s="23" t="n">
        <f aca="false">IF(ISERROR($F214-$G214),"na",($F214-$G214))</f>
        <v>0</v>
      </c>
      <c r="F214" s="24"/>
      <c r="G214" s="23"/>
      <c r="H214" s="23"/>
      <c r="I214" s="23"/>
      <c r="J214" s="23"/>
      <c r="K214" s="23"/>
      <c r="L214" s="23"/>
      <c r="M214" s="23"/>
      <c r="N214" s="23"/>
      <c r="O214" s="22"/>
      <c r="P214" s="22"/>
      <c r="Q214" s="22"/>
      <c r="R214" s="22"/>
    </row>
    <row r="215" customFormat="false" ht="11.25" hidden="true" customHeight="false" outlineLevel="0" collapsed="false">
      <c r="A215" s="41"/>
      <c r="B215" s="21"/>
      <c r="C215" s="26" t="s">
        <v>225</v>
      </c>
      <c r="D215" s="22" t="n">
        <v>2801</v>
      </c>
      <c r="E215" s="23" t="n">
        <f aca="false">IF(ISERROR($F215-$G215),"na",($F215-$G215))</f>
        <v>0</v>
      </c>
      <c r="F215" s="24" t="n">
        <v>0</v>
      </c>
      <c r="G215" s="23" t="n">
        <v>0</v>
      </c>
      <c r="H215" s="23" t="n">
        <v>0</v>
      </c>
      <c r="I215" s="23" t="n">
        <v>0</v>
      </c>
      <c r="J215" s="23" t="n">
        <v>0</v>
      </c>
      <c r="K215" s="23" t="n">
        <v>0</v>
      </c>
      <c r="L215" s="23" t="n">
        <v>0</v>
      </c>
      <c r="M215" s="23" t="n">
        <v>0</v>
      </c>
      <c r="N215" s="23" t="n">
        <v>0</v>
      </c>
      <c r="O215" s="22" t="n">
        <v>0</v>
      </c>
      <c r="P215" s="22" t="n">
        <v>0</v>
      </c>
      <c r="Q215" s="22" t="n">
        <v>0</v>
      </c>
      <c r="R215" s="22" t="n">
        <v>0</v>
      </c>
    </row>
    <row r="216" customFormat="false" ht="11.25" hidden="true" customHeight="false" outlineLevel="0" collapsed="false">
      <c r="A216" s="41"/>
      <c r="B216" s="21"/>
      <c r="C216" s="26" t="s">
        <v>226</v>
      </c>
      <c r="D216" s="22"/>
      <c r="E216" s="23" t="n">
        <f aca="false">IF(ISERROR($F216-$G216),"na",($F216-$G216))</f>
        <v>0</v>
      </c>
      <c r="F216" s="24"/>
      <c r="G216" s="23"/>
      <c r="H216" s="23"/>
      <c r="I216" s="23"/>
      <c r="J216" s="23"/>
      <c r="K216" s="23"/>
      <c r="L216" s="23"/>
      <c r="M216" s="23"/>
      <c r="N216" s="23"/>
      <c r="O216" s="22"/>
      <c r="P216" s="22"/>
      <c r="Q216" s="22"/>
      <c r="R216" s="22"/>
    </row>
    <row r="217" customFormat="false" ht="11.25" hidden="true" customHeight="false" outlineLevel="0" collapsed="false">
      <c r="A217" s="41"/>
      <c r="B217" s="21"/>
      <c r="C217" s="26" t="s">
        <v>227</v>
      </c>
      <c r="D217" s="22"/>
      <c r="E217" s="23" t="n">
        <f aca="false">IF(ISERROR($F217-$G217),"na",($F217-$G217))</f>
        <v>0</v>
      </c>
      <c r="F217" s="24"/>
      <c r="G217" s="23"/>
      <c r="H217" s="23"/>
      <c r="I217" s="23"/>
      <c r="J217" s="23"/>
      <c r="K217" s="23"/>
      <c r="L217" s="23"/>
      <c r="M217" s="23"/>
      <c r="N217" s="23"/>
      <c r="O217" s="22"/>
      <c r="P217" s="22"/>
      <c r="Q217" s="22"/>
      <c r="R217" s="22"/>
    </row>
    <row r="218" customFormat="false" ht="11.25" hidden="true" customHeight="false" outlineLevel="0" collapsed="false">
      <c r="A218" s="41"/>
      <c r="B218" s="21"/>
      <c r="C218" s="26" t="s">
        <v>228</v>
      </c>
      <c r="D218" s="22" t="n">
        <v>6319</v>
      </c>
      <c r="E218" s="23" t="n">
        <f aca="false">IF(ISERROR($F218-$G218),"na",($F218-$G218))</f>
        <v>0</v>
      </c>
      <c r="F218" s="24" t="n">
        <v>161</v>
      </c>
      <c r="G218" s="23" t="n">
        <v>161</v>
      </c>
      <c r="H218" s="23" t="n">
        <v>161</v>
      </c>
      <c r="I218" s="23" t="n">
        <v>161</v>
      </c>
      <c r="J218" s="23" t="n">
        <v>161</v>
      </c>
      <c r="K218" s="23" t="n">
        <v>161</v>
      </c>
      <c r="L218" s="23" t="n">
        <v>161</v>
      </c>
      <c r="M218" s="23" t="n">
        <v>161</v>
      </c>
      <c r="N218" s="23" t="n">
        <v>161</v>
      </c>
      <c r="O218" s="22" t="n">
        <v>161</v>
      </c>
      <c r="P218" s="22" t="n">
        <v>182</v>
      </c>
      <c r="Q218" s="22" t="n">
        <v>148</v>
      </c>
      <c r="R218" s="22" t="n">
        <v>115</v>
      </c>
    </row>
    <row r="219" customFormat="false" ht="11.25" hidden="true" customHeight="false" outlineLevel="0" collapsed="false">
      <c r="A219" s="41"/>
      <c r="B219" s="21"/>
      <c r="C219" s="26" t="s">
        <v>229</v>
      </c>
      <c r="D219" s="22"/>
      <c r="E219" s="23" t="n">
        <f aca="false">IF(ISERROR($F219-$G219),"na",($F219-$G219))</f>
        <v>0</v>
      </c>
      <c r="F219" s="24"/>
      <c r="G219" s="23"/>
      <c r="H219" s="23"/>
      <c r="I219" s="23"/>
      <c r="J219" s="23"/>
      <c r="K219" s="23"/>
      <c r="L219" s="23"/>
      <c r="M219" s="23"/>
      <c r="N219" s="23"/>
      <c r="O219" s="22"/>
      <c r="P219" s="22"/>
      <c r="Q219" s="22"/>
      <c r="R219" s="22"/>
    </row>
    <row r="220" customFormat="false" ht="11.25" hidden="true" customHeight="false" outlineLevel="0" collapsed="false">
      <c r="A220" s="41"/>
      <c r="B220" s="21"/>
      <c r="C220" s="26" t="s">
        <v>230</v>
      </c>
      <c r="D220" s="22" t="n">
        <v>2763</v>
      </c>
      <c r="E220" s="23" t="n">
        <f aca="false">IF(ISERROR($F220-$G220),"na",($F220-$G220))</f>
        <v>0</v>
      </c>
      <c r="F220" s="24" t="n">
        <v>0</v>
      </c>
      <c r="G220" s="23" t="n">
        <v>0</v>
      </c>
      <c r="H220" s="23" t="n">
        <v>0</v>
      </c>
      <c r="I220" s="23" t="n">
        <v>0</v>
      </c>
      <c r="J220" s="23" t="n">
        <v>0</v>
      </c>
      <c r="K220" s="23" t="n">
        <v>0</v>
      </c>
      <c r="L220" s="23" t="n">
        <v>0</v>
      </c>
      <c r="M220" s="23" t="n">
        <v>0</v>
      </c>
      <c r="N220" s="23" t="n">
        <v>0</v>
      </c>
      <c r="O220" s="22" t="n">
        <v>0</v>
      </c>
      <c r="P220" s="22" t="n">
        <v>0</v>
      </c>
      <c r="Q220" s="22" t="n">
        <v>0</v>
      </c>
      <c r="R220" s="22" t="n">
        <v>0</v>
      </c>
    </row>
    <row r="221" customFormat="false" ht="11.25" hidden="true" customHeight="false" outlineLevel="0" collapsed="false">
      <c r="A221" s="41"/>
      <c r="B221" s="21"/>
      <c r="C221" s="26" t="s">
        <v>231</v>
      </c>
      <c r="D221" s="22"/>
      <c r="E221" s="23" t="n">
        <f aca="false">IF(ISERROR($F221-$G221),"na",($F221-$G221))</f>
        <v>0</v>
      </c>
      <c r="F221" s="24"/>
      <c r="G221" s="23"/>
      <c r="H221" s="23"/>
      <c r="I221" s="23"/>
      <c r="J221" s="23"/>
      <c r="K221" s="23"/>
      <c r="L221" s="23"/>
      <c r="M221" s="23"/>
      <c r="N221" s="23"/>
      <c r="O221" s="22"/>
      <c r="P221" s="22"/>
      <c r="Q221" s="22"/>
      <c r="R221" s="22"/>
    </row>
    <row r="222" customFormat="false" ht="11.25" hidden="true" customHeight="false" outlineLevel="0" collapsed="false">
      <c r="A222" s="41"/>
      <c r="B222" s="21"/>
      <c r="C222" s="26" t="s">
        <v>232</v>
      </c>
      <c r="D222" s="22"/>
      <c r="E222" s="23" t="n">
        <f aca="false">IF(ISERROR($F222-$G222),"na",($F222-$G222))</f>
        <v>0</v>
      </c>
      <c r="F222" s="24"/>
      <c r="G222" s="23"/>
      <c r="H222" s="23"/>
      <c r="I222" s="23"/>
      <c r="J222" s="23"/>
      <c r="K222" s="23"/>
      <c r="L222" s="23"/>
      <c r="M222" s="23"/>
      <c r="N222" s="23"/>
      <c r="O222" s="22"/>
      <c r="P222" s="22"/>
      <c r="Q222" s="22"/>
      <c r="R222" s="22"/>
    </row>
    <row r="223" customFormat="false" ht="11.25" hidden="true" customHeight="false" outlineLevel="0" collapsed="false">
      <c r="A223" s="41"/>
      <c r="B223" s="21"/>
      <c r="C223" s="26" t="s">
        <v>233</v>
      </c>
      <c r="D223" s="22"/>
      <c r="E223" s="23" t="n">
        <f aca="false">IF(ISERROR($F223-$G223),"na",($F223-$G223))</f>
        <v>0</v>
      </c>
      <c r="F223" s="24"/>
      <c r="G223" s="23"/>
      <c r="H223" s="23"/>
      <c r="I223" s="23"/>
      <c r="J223" s="23"/>
      <c r="K223" s="23"/>
      <c r="L223" s="23"/>
      <c r="M223" s="23"/>
      <c r="N223" s="23"/>
      <c r="O223" s="22"/>
      <c r="P223" s="22"/>
      <c r="Q223" s="22"/>
      <c r="R223" s="22"/>
    </row>
    <row r="224" customFormat="false" ht="11.25" hidden="true" customHeight="false" outlineLevel="0" collapsed="false">
      <c r="A224" s="41"/>
      <c r="B224" s="21"/>
      <c r="C224" s="26" t="s">
        <v>234</v>
      </c>
      <c r="D224" s="22"/>
      <c r="E224" s="23" t="n">
        <f aca="false">IF(ISERROR($F224-$G224),"na",($F224-$G224))</f>
        <v>0</v>
      </c>
      <c r="F224" s="24"/>
      <c r="G224" s="23"/>
      <c r="H224" s="23"/>
      <c r="I224" s="23"/>
      <c r="J224" s="23"/>
      <c r="K224" s="23"/>
      <c r="L224" s="23"/>
      <c r="M224" s="23"/>
      <c r="N224" s="23"/>
      <c r="O224" s="22"/>
      <c r="P224" s="22"/>
      <c r="Q224" s="22"/>
      <c r="R224" s="22"/>
    </row>
    <row r="225" customFormat="false" ht="11.25" hidden="true" customHeight="false" outlineLevel="0" collapsed="false">
      <c r="A225" s="41"/>
      <c r="B225" s="21"/>
      <c r="C225" s="26" t="s">
        <v>204</v>
      </c>
      <c r="D225" s="22"/>
      <c r="E225" s="23" t="n">
        <f aca="false">IF(ISERROR($F225-$G225),"na",($F225-$G225))</f>
        <v>0</v>
      </c>
      <c r="F225" s="24"/>
      <c r="G225" s="23"/>
      <c r="H225" s="23"/>
      <c r="I225" s="23"/>
      <c r="J225" s="23"/>
      <c r="K225" s="23"/>
      <c r="L225" s="23"/>
      <c r="M225" s="23"/>
      <c r="N225" s="23"/>
      <c r="O225" s="22"/>
      <c r="P225" s="22"/>
      <c r="Q225" s="22"/>
      <c r="R225" s="22"/>
    </row>
    <row r="226" customFormat="false" ht="11.25" hidden="true" customHeight="false" outlineLevel="0" collapsed="false">
      <c r="A226" s="41"/>
      <c r="B226" s="21"/>
      <c r="C226" s="26" t="s">
        <v>235</v>
      </c>
      <c r="D226" s="22"/>
      <c r="E226" s="23" t="n">
        <f aca="false">IF(ISERROR($F226-$G226),"na",($F226-$G226))</f>
        <v>0</v>
      </c>
      <c r="F226" s="24"/>
      <c r="G226" s="23"/>
      <c r="H226" s="23"/>
      <c r="I226" s="23"/>
      <c r="J226" s="23"/>
      <c r="K226" s="23"/>
      <c r="L226" s="23"/>
      <c r="M226" s="23"/>
      <c r="N226" s="23"/>
      <c r="O226" s="22"/>
      <c r="P226" s="22"/>
      <c r="Q226" s="22"/>
      <c r="R226" s="22"/>
    </row>
    <row r="227" customFormat="false" ht="11.25" hidden="true" customHeight="false" outlineLevel="0" collapsed="false">
      <c r="A227" s="41"/>
      <c r="B227" s="21"/>
      <c r="C227" s="26" t="s">
        <v>236</v>
      </c>
      <c r="D227" s="22" t="n">
        <v>7665</v>
      </c>
      <c r="E227" s="23" t="n">
        <f aca="false">IF(ISERROR($F227-$G227),"na",($F227-$G227))</f>
        <v>0</v>
      </c>
      <c r="F227" s="24" t="n">
        <v>3500</v>
      </c>
      <c r="G227" s="23" t="n">
        <v>3500</v>
      </c>
      <c r="H227" s="23" t="n">
        <v>3500</v>
      </c>
      <c r="I227" s="23" t="n">
        <v>3500</v>
      </c>
      <c r="J227" s="23" t="n">
        <v>3500</v>
      </c>
      <c r="K227" s="23" t="n">
        <v>3500</v>
      </c>
      <c r="L227" s="23" t="n">
        <v>3500</v>
      </c>
      <c r="M227" s="23" t="n">
        <v>3500</v>
      </c>
      <c r="N227" s="23" t="n">
        <v>3500</v>
      </c>
      <c r="O227" s="22" t="n">
        <v>3500</v>
      </c>
      <c r="P227" s="22" t="n">
        <v>3500</v>
      </c>
      <c r="Q227" s="22" t="n">
        <v>3500</v>
      </c>
      <c r="R227" s="22" t="n">
        <v>3500</v>
      </c>
    </row>
    <row r="228" customFormat="false" ht="11.25" hidden="true" customHeight="false" outlineLevel="0" collapsed="false">
      <c r="A228" s="41"/>
      <c r="B228" s="21"/>
      <c r="C228" s="26" t="s">
        <v>237</v>
      </c>
      <c r="D228" s="22" t="n">
        <v>2760</v>
      </c>
      <c r="E228" s="23" t="n">
        <f aca="false">IF(ISERROR($F228-$G228),"na",($F228-$G228))</f>
        <v>0</v>
      </c>
      <c r="F228" s="24" t="n">
        <v>0</v>
      </c>
      <c r="G228" s="23" t="n">
        <v>0</v>
      </c>
      <c r="H228" s="23" t="n">
        <v>0</v>
      </c>
      <c r="I228" s="23" t="n">
        <v>0</v>
      </c>
      <c r="J228" s="23" t="n">
        <v>0</v>
      </c>
      <c r="K228" s="23" t="n">
        <v>0</v>
      </c>
      <c r="L228" s="23" t="n">
        <v>0</v>
      </c>
      <c r="M228" s="23" t="n">
        <v>0</v>
      </c>
      <c r="N228" s="23" t="n">
        <v>0</v>
      </c>
      <c r="O228" s="22" t="n">
        <v>0</v>
      </c>
      <c r="P228" s="22" t="n">
        <v>0</v>
      </c>
      <c r="Q228" s="22" t="n">
        <v>0</v>
      </c>
      <c r="R228" s="22" t="n">
        <v>0</v>
      </c>
    </row>
    <row r="229" customFormat="false" ht="11.25" hidden="true" customHeight="false" outlineLevel="0" collapsed="false">
      <c r="A229" s="41"/>
      <c r="B229" s="21"/>
      <c r="C229" s="26" t="s">
        <v>238</v>
      </c>
      <c r="D229" s="22"/>
      <c r="E229" s="23" t="n">
        <f aca="false">IF(ISERROR($F229-$G229),"na",($F229-$G229))</f>
        <v>0</v>
      </c>
      <c r="F229" s="24"/>
      <c r="G229" s="23"/>
      <c r="H229" s="23"/>
      <c r="I229" s="23"/>
      <c r="J229" s="23"/>
      <c r="K229" s="23"/>
      <c r="L229" s="23"/>
      <c r="M229" s="23"/>
      <c r="N229" s="23"/>
      <c r="O229" s="22"/>
      <c r="P229" s="22"/>
      <c r="Q229" s="22"/>
      <c r="R229" s="22"/>
    </row>
    <row r="230" customFormat="false" ht="11.25" hidden="false" customHeight="true" outlineLevel="0" collapsed="false">
      <c r="A230" s="41"/>
      <c r="B230" s="21"/>
      <c r="C230" s="21" t="s">
        <v>239</v>
      </c>
      <c r="D230" s="22" t="n">
        <v>319298</v>
      </c>
      <c r="E230" s="23" t="n">
        <f aca="false">IF(ISERROR($F230-$G230),"na",($F230-$G230))</f>
        <v>0</v>
      </c>
      <c r="F230" s="24" t="n">
        <v>81576</v>
      </c>
      <c r="G230" s="23" t="n">
        <v>81576</v>
      </c>
      <c r="H230" s="23" t="n">
        <v>81576</v>
      </c>
      <c r="I230" s="23" t="n">
        <v>58976</v>
      </c>
      <c r="J230" s="23" t="n">
        <v>82076</v>
      </c>
      <c r="K230" s="23" t="n">
        <v>72826</v>
      </c>
      <c r="L230" s="23" t="n">
        <v>82076</v>
      </c>
      <c r="M230" s="23" t="n">
        <v>87576</v>
      </c>
      <c r="N230" s="23" t="n">
        <v>87576</v>
      </c>
      <c r="O230" s="22" t="n">
        <v>87576</v>
      </c>
      <c r="P230" s="22" t="n">
        <v>81402</v>
      </c>
      <c r="Q230" s="22" t="n">
        <v>105474</v>
      </c>
      <c r="R230" s="22" t="n">
        <v>84389</v>
      </c>
    </row>
    <row r="231" customFormat="false" ht="11.25" hidden="false" customHeight="true" outlineLevel="0" collapsed="false">
      <c r="A231" s="41"/>
      <c r="B231" s="27"/>
      <c r="C231" s="13" t="s">
        <v>104</v>
      </c>
      <c r="D231" s="14" t="n">
        <f aca="false">SUM(D$150,D$230)</f>
        <v>319298</v>
      </c>
      <c r="E231" s="32" t="n">
        <f aca="false">IF(ISERROR($F231-$G231),"na",($F231-$G231))</f>
        <v>0</v>
      </c>
      <c r="F231" s="33" t="n">
        <f aca="false">SUM(F$150,F$230)</f>
        <v>90002</v>
      </c>
      <c r="G231" s="32" t="n">
        <f aca="false">SUM(G$150,G$230)</f>
        <v>90002</v>
      </c>
      <c r="H231" s="32" t="n">
        <f aca="false">SUM(H$150,H$230)</f>
        <v>90002</v>
      </c>
      <c r="I231" s="32" t="n">
        <f aca="false">SUM(I$150,I$230)</f>
        <v>65442</v>
      </c>
      <c r="J231" s="32" t="n">
        <f aca="false">SUM(J$150,J$230)</f>
        <v>89522</v>
      </c>
      <c r="K231" s="32" t="n">
        <f aca="false">SUM(K$150,K$230)</f>
        <v>79232</v>
      </c>
      <c r="L231" s="32" t="n">
        <f aca="false">SUM(L$150,L$230)</f>
        <v>88482</v>
      </c>
      <c r="M231" s="32" t="n">
        <f aca="false">SUM(M$150,M$230)</f>
        <v>93982</v>
      </c>
      <c r="N231" s="32" t="n">
        <f aca="false">SUM(N$150,N$230)</f>
        <v>93982</v>
      </c>
      <c r="O231" s="14" t="n">
        <f aca="false">SUM(O$150,O$230)</f>
        <v>93982</v>
      </c>
      <c r="P231" s="14" t="n">
        <f aca="false">SUM(P$150,P$230)</f>
        <v>88058</v>
      </c>
      <c r="Q231" s="14" t="n">
        <f aca="false">SUM(Q$150,Q$230)</f>
        <v>112339</v>
      </c>
      <c r="R231" s="14" t="n">
        <f aca="false">SUM(R$150,R$230)</f>
        <v>91768</v>
      </c>
    </row>
    <row r="232" customFormat="false" ht="11.25" hidden="false" customHeight="true" outlineLevel="0" collapsed="false">
      <c r="A232" s="41"/>
      <c r="B232" s="21" t="s">
        <v>89</v>
      </c>
      <c r="C232" s="21" t="s">
        <v>240</v>
      </c>
      <c r="D232" s="22" t="n">
        <v>390599</v>
      </c>
      <c r="E232" s="23" t="n">
        <f aca="false">IF(ISERROR($F232-$G232),"na",($F232-$G232))</f>
        <v>0</v>
      </c>
      <c r="F232" s="24" t="n">
        <v>0</v>
      </c>
      <c r="G232" s="23" t="n">
        <v>0</v>
      </c>
      <c r="H232" s="23" t="n">
        <v>0</v>
      </c>
      <c r="I232" s="23" t="n">
        <v>0</v>
      </c>
      <c r="J232" s="23" t="n">
        <v>0</v>
      </c>
      <c r="K232" s="23" t="n">
        <v>0</v>
      </c>
      <c r="L232" s="23" t="n">
        <v>0</v>
      </c>
      <c r="M232" s="23" t="n">
        <v>0</v>
      </c>
      <c r="N232" s="23" t="n">
        <v>0</v>
      </c>
      <c r="O232" s="22" t="n">
        <v>0</v>
      </c>
      <c r="P232" s="22" t="n">
        <v>1945</v>
      </c>
      <c r="Q232" s="22" t="n">
        <v>877</v>
      </c>
      <c r="R232" s="22" t="n">
        <v>314</v>
      </c>
    </row>
    <row r="233" customFormat="false" ht="11.25" hidden="false" customHeight="true" outlineLevel="0" collapsed="false">
      <c r="A233" s="41"/>
      <c r="B233" s="21"/>
      <c r="C233" s="21" t="s">
        <v>90</v>
      </c>
      <c r="D233" s="22"/>
      <c r="E233" s="23" t="n">
        <f aca="false">IF(ISERROR($F233-$G233),"na",($F233-$G233))</f>
        <v>0</v>
      </c>
      <c r="F233" s="24" t="n">
        <f aca="false">SUM(F$234:F$238)</f>
        <v>19833</v>
      </c>
      <c r="G233" s="23" t="n">
        <f aca="false">SUM(G$234:G$238)</f>
        <v>19833</v>
      </c>
      <c r="H233" s="23" t="n">
        <f aca="false">SUM(H$234:H$238)</f>
        <v>19833</v>
      </c>
      <c r="I233" s="23" t="n">
        <f aca="false">SUM(I$234:I$238)</f>
        <v>28208</v>
      </c>
      <c r="J233" s="23" t="n">
        <f aca="false">SUM(J$234:J$238)</f>
        <v>33181</v>
      </c>
      <c r="K233" s="23" t="n">
        <f aca="false">SUM(K$234:K$238)</f>
        <v>39071</v>
      </c>
      <c r="L233" s="23" t="n">
        <f aca="false">SUM(L$234:L$238)</f>
        <v>19773</v>
      </c>
      <c r="M233" s="23" t="n">
        <f aca="false">SUM(M$234:M$238)</f>
        <v>41056</v>
      </c>
      <c r="N233" s="23" t="n">
        <f aca="false">SUM(N$234:N$238)</f>
        <v>41056</v>
      </c>
      <c r="O233" s="22" t="n">
        <f aca="false">SUM(O$234:O$238)</f>
        <v>41056</v>
      </c>
      <c r="P233" s="22" t="n">
        <f aca="false">SUM(P$234:P$238)</f>
        <v>32532</v>
      </c>
      <c r="Q233" s="22" t="n">
        <f aca="false">SUM(Q$234:Q$238)</f>
        <v>22438</v>
      </c>
      <c r="R233" s="22" t="n">
        <f aca="false">SUM(R$234:R$238)</f>
        <v>45252</v>
      </c>
    </row>
    <row r="234" customFormat="false" ht="11.25" hidden="true" customHeight="false" outlineLevel="0" collapsed="false">
      <c r="A234" s="41"/>
      <c r="B234" s="21"/>
      <c r="C234" s="26" t="s">
        <v>241</v>
      </c>
      <c r="D234" s="22"/>
      <c r="E234" s="23" t="n">
        <f aca="false">IF(ISERROR($F234-$G234),"na",($F234-$G234))</f>
        <v>0</v>
      </c>
      <c r="F234" s="24"/>
      <c r="G234" s="23"/>
      <c r="H234" s="23"/>
      <c r="I234" s="23"/>
      <c r="J234" s="23"/>
      <c r="K234" s="23"/>
      <c r="L234" s="23"/>
      <c r="M234" s="23"/>
      <c r="N234" s="23"/>
      <c r="O234" s="22"/>
      <c r="P234" s="22"/>
      <c r="Q234" s="22"/>
      <c r="R234" s="22"/>
    </row>
    <row r="235" customFormat="false" ht="11.25" hidden="true" customHeight="false" outlineLevel="0" collapsed="false">
      <c r="A235" s="41"/>
      <c r="B235" s="21"/>
      <c r="C235" s="26" t="s">
        <v>242</v>
      </c>
      <c r="D235" s="22"/>
      <c r="E235" s="23" t="n">
        <f aca="false">IF(ISERROR($F235-$G235),"na",($F235-$G235))</f>
        <v>0</v>
      </c>
      <c r="F235" s="24"/>
      <c r="G235" s="23"/>
      <c r="H235" s="23"/>
      <c r="I235" s="23"/>
      <c r="J235" s="23"/>
      <c r="K235" s="23"/>
      <c r="L235" s="23"/>
      <c r="M235" s="23"/>
      <c r="N235" s="23"/>
      <c r="O235" s="22"/>
      <c r="P235" s="22"/>
      <c r="Q235" s="22"/>
      <c r="R235" s="22"/>
    </row>
    <row r="236" customFormat="false" ht="11.25" hidden="true" customHeight="false" outlineLevel="0" collapsed="false">
      <c r="A236" s="41"/>
      <c r="B236" s="21"/>
      <c r="C236" s="26" t="s">
        <v>243</v>
      </c>
      <c r="D236" s="22" t="n">
        <v>104549</v>
      </c>
      <c r="E236" s="23" t="n">
        <f aca="false">IF(ISERROR($F236-$G236),"na",($F236-$G236))</f>
        <v>0</v>
      </c>
      <c r="F236" s="24" t="n">
        <v>19833</v>
      </c>
      <c r="G236" s="23" t="n">
        <v>19833</v>
      </c>
      <c r="H236" s="23" t="n">
        <v>19833</v>
      </c>
      <c r="I236" s="23" t="n">
        <v>28208</v>
      </c>
      <c r="J236" s="23" t="n">
        <v>33181</v>
      </c>
      <c r="K236" s="23" t="n">
        <v>39071</v>
      </c>
      <c r="L236" s="23" t="n">
        <v>19773</v>
      </c>
      <c r="M236" s="23" t="n">
        <v>41056</v>
      </c>
      <c r="N236" s="23" t="n">
        <v>41056</v>
      </c>
      <c r="O236" s="22" t="n">
        <v>41056</v>
      </c>
      <c r="P236" s="22" t="n">
        <v>32532</v>
      </c>
      <c r="Q236" s="22" t="n">
        <v>21404</v>
      </c>
      <c r="R236" s="22" t="n">
        <v>45252</v>
      </c>
    </row>
    <row r="237" customFormat="false" ht="11.25" hidden="true" customHeight="false" outlineLevel="0" collapsed="false">
      <c r="A237" s="41"/>
      <c r="B237" s="21"/>
      <c r="C237" s="26" t="s">
        <v>244</v>
      </c>
      <c r="D237" s="22" t="n">
        <v>164032</v>
      </c>
      <c r="E237" s="23" t="n">
        <f aca="false">IF(ISERROR($F237-$G237),"na",($F237-$G237))</f>
        <v>0</v>
      </c>
      <c r="F237" s="24" t="n">
        <v>0</v>
      </c>
      <c r="G237" s="23" t="n">
        <v>0</v>
      </c>
      <c r="H237" s="23" t="n">
        <v>0</v>
      </c>
      <c r="I237" s="23" t="n">
        <v>0</v>
      </c>
      <c r="J237" s="23" t="n">
        <v>0</v>
      </c>
      <c r="K237" s="23" t="n">
        <v>0</v>
      </c>
      <c r="L237" s="23" t="n">
        <v>0</v>
      </c>
      <c r="M237" s="23" t="n">
        <v>0</v>
      </c>
      <c r="N237" s="23" t="n">
        <v>0</v>
      </c>
      <c r="O237" s="22" t="n">
        <v>0</v>
      </c>
      <c r="P237" s="22" t="n">
        <v>0</v>
      </c>
      <c r="Q237" s="22" t="n">
        <v>0</v>
      </c>
      <c r="R237" s="22" t="n">
        <v>0</v>
      </c>
    </row>
    <row r="238" customFormat="false" ht="11.25" hidden="true" customHeight="false" outlineLevel="0" collapsed="false">
      <c r="A238" s="41"/>
      <c r="B238" s="21"/>
      <c r="C238" s="26" t="s">
        <v>245</v>
      </c>
      <c r="D238" s="22" t="n">
        <v>137323</v>
      </c>
      <c r="E238" s="23" t="n">
        <f aca="false">IF(ISERROR($F238-$G238),"na",($F238-$G238))</f>
        <v>0</v>
      </c>
      <c r="F238" s="24" t="n">
        <v>0</v>
      </c>
      <c r="G238" s="23" t="n">
        <v>0</v>
      </c>
      <c r="H238" s="23" t="n">
        <v>0</v>
      </c>
      <c r="I238" s="23" t="n">
        <v>0</v>
      </c>
      <c r="J238" s="23" t="n">
        <v>0</v>
      </c>
      <c r="K238" s="23" t="n">
        <v>0</v>
      </c>
      <c r="L238" s="23" t="n">
        <v>0</v>
      </c>
      <c r="M238" s="23" t="n">
        <v>0</v>
      </c>
      <c r="N238" s="23" t="n">
        <v>0</v>
      </c>
      <c r="O238" s="22" t="n">
        <v>0</v>
      </c>
      <c r="P238" s="22" t="n">
        <v>0</v>
      </c>
      <c r="Q238" s="22" t="n">
        <v>1034</v>
      </c>
      <c r="R238" s="22" t="n">
        <v>0</v>
      </c>
    </row>
    <row r="239" customFormat="false" ht="11.25" hidden="false" customHeight="true" outlineLevel="0" collapsed="false">
      <c r="A239" s="41"/>
      <c r="B239" s="21"/>
      <c r="C239" s="21" t="s">
        <v>246</v>
      </c>
      <c r="D239" s="22" t="n">
        <v>221717</v>
      </c>
      <c r="E239" s="23" t="n">
        <f aca="false">IF(ISERROR($F239-$G239),"na",($F239-$G239))</f>
        <v>0</v>
      </c>
      <c r="F239" s="24" t="n">
        <v>0</v>
      </c>
      <c r="G239" s="23" t="n">
        <v>0</v>
      </c>
      <c r="H239" s="23" t="n">
        <v>0</v>
      </c>
      <c r="I239" s="23" t="n">
        <v>0</v>
      </c>
      <c r="J239" s="23" t="n">
        <v>0</v>
      </c>
      <c r="K239" s="23" t="n">
        <v>0</v>
      </c>
      <c r="L239" s="23" t="n">
        <v>0</v>
      </c>
      <c r="M239" s="23" t="n">
        <v>10000</v>
      </c>
      <c r="N239" s="23" t="n">
        <v>10000</v>
      </c>
      <c r="O239" s="22" t="n">
        <v>10000</v>
      </c>
      <c r="P239" s="22" t="n">
        <v>2000</v>
      </c>
      <c r="Q239" s="22" t="n">
        <v>0</v>
      </c>
      <c r="R239" s="22" t="n">
        <v>3250</v>
      </c>
    </row>
    <row r="240" customFormat="false" ht="11.25" hidden="false" customHeight="true" outlineLevel="0" collapsed="false">
      <c r="A240" s="41"/>
      <c r="B240" s="27"/>
      <c r="C240" s="13" t="s">
        <v>104</v>
      </c>
      <c r="D240" s="14" t="n">
        <f aca="false">SUM(D$232,D$233,D$239)</f>
        <v>612316</v>
      </c>
      <c r="E240" s="32" t="n">
        <f aca="false">IF(ISERROR($F240-$G240),"na",($F240-$G240))</f>
        <v>0</v>
      </c>
      <c r="F240" s="33" t="n">
        <f aca="false">SUM(F$232,F$233,F$239)</f>
        <v>19833</v>
      </c>
      <c r="G240" s="32" t="n">
        <f aca="false">SUM(G$232,G$233,G$239)</f>
        <v>19833</v>
      </c>
      <c r="H240" s="32" t="n">
        <f aca="false">SUM(H$232,H$233,H$239)</f>
        <v>19833</v>
      </c>
      <c r="I240" s="32" t="n">
        <f aca="false">SUM(I$232,I$233,I$239)</f>
        <v>28208</v>
      </c>
      <c r="J240" s="32" t="n">
        <f aca="false">SUM(J$232,J$233,J$239)</f>
        <v>33181</v>
      </c>
      <c r="K240" s="32" t="n">
        <f aca="false">SUM(K$232,K$233,K$239)</f>
        <v>39071</v>
      </c>
      <c r="L240" s="32" t="n">
        <f aca="false">SUM(L$232,L$233,L$239)</f>
        <v>19773</v>
      </c>
      <c r="M240" s="32" t="n">
        <f aca="false">SUM(M$232,M$233,M$239)</f>
        <v>51056</v>
      </c>
      <c r="N240" s="32" t="n">
        <f aca="false">SUM(N$232,N$233,N$239)</f>
        <v>51056</v>
      </c>
      <c r="O240" s="14" t="n">
        <f aca="false">SUM(O$232,O$233,O$239)</f>
        <v>51056</v>
      </c>
      <c r="P240" s="14" t="n">
        <f aca="false">SUM(P$232,P$233,P$239)</f>
        <v>36477</v>
      </c>
      <c r="Q240" s="14" t="n">
        <f aca="false">SUM(Q$232,Q$233,Q$239)</f>
        <v>23315</v>
      </c>
      <c r="R240" s="14" t="n">
        <f aca="false">SUM(R$232,R$233,R$239)</f>
        <v>48816</v>
      </c>
    </row>
    <row r="241" customFormat="false" ht="11.25" hidden="true" customHeight="true" outlineLevel="0" collapsed="false">
      <c r="A241" s="41"/>
      <c r="B241" s="21" t="s">
        <v>105</v>
      </c>
      <c r="C241" s="21" t="s">
        <v>247</v>
      </c>
      <c r="D241" s="22" t="n">
        <v>-232919</v>
      </c>
      <c r="E241" s="23" t="n">
        <f aca="false">IF(ISERROR($F241-$G241),"na",($F241-$G241))</f>
        <v>0</v>
      </c>
      <c r="F241" s="24" t="n">
        <v>0</v>
      </c>
      <c r="G241" s="23" t="n">
        <v>0</v>
      </c>
      <c r="H241" s="23" t="n">
        <v>0</v>
      </c>
      <c r="I241" s="23" t="n">
        <v>0</v>
      </c>
      <c r="J241" s="23" t="n">
        <v>0</v>
      </c>
      <c r="K241" s="23" t="n">
        <v>0</v>
      </c>
      <c r="L241" s="23" t="n">
        <v>0</v>
      </c>
      <c r="M241" s="23" t="n">
        <v>0</v>
      </c>
      <c r="N241" s="23" t="n">
        <v>0</v>
      </c>
      <c r="O241" s="22" t="n">
        <v>0</v>
      </c>
      <c r="P241" s="22" t="n">
        <v>0</v>
      </c>
      <c r="Q241" s="22" t="n">
        <v>0</v>
      </c>
      <c r="R241" s="22" t="n">
        <v>0</v>
      </c>
    </row>
    <row r="242" customFormat="false" ht="11.25" hidden="true" customHeight="true" outlineLevel="0" collapsed="false">
      <c r="A242" s="41"/>
      <c r="B242" s="21"/>
      <c r="C242" s="21" t="s">
        <v>106</v>
      </c>
      <c r="D242" s="22"/>
      <c r="E242" s="23" t="n">
        <f aca="false">IF(ISERROR($F242-$G242),"na",($F242-$G242))</f>
        <v>0</v>
      </c>
      <c r="F242" s="24" t="n">
        <f aca="false">SUM(F$243)</f>
        <v>0</v>
      </c>
      <c r="G242" s="23" t="n">
        <f aca="false">SUM(G$243)</f>
        <v>0</v>
      </c>
      <c r="H242" s="23" t="n">
        <f aca="false">SUM(H$243)</f>
        <v>0</v>
      </c>
      <c r="I242" s="23" t="n">
        <f aca="false">SUM(I$243)</f>
        <v>0</v>
      </c>
      <c r="J242" s="23" t="n">
        <f aca="false">SUM(J$243)</f>
        <v>0</v>
      </c>
      <c r="K242" s="23" t="n">
        <f aca="false">SUM(K$243)</f>
        <v>0</v>
      </c>
      <c r="L242" s="23" t="n">
        <f aca="false">SUM(L$243)</f>
        <v>0</v>
      </c>
      <c r="M242" s="23" t="n">
        <f aca="false">SUM(M$243)</f>
        <v>0</v>
      </c>
      <c r="N242" s="23" t="n">
        <f aca="false">SUM(N$243)</f>
        <v>0</v>
      </c>
      <c r="O242" s="22" t="n">
        <f aca="false">SUM(O$243)</f>
        <v>0</v>
      </c>
      <c r="P242" s="22" t="n">
        <f aca="false">SUM(P$243)</f>
        <v>0</v>
      </c>
      <c r="Q242" s="22" t="n">
        <f aca="false">SUM(Q$243)</f>
        <v>0</v>
      </c>
      <c r="R242" s="22" t="n">
        <f aca="false">SUM(R$243)</f>
        <v>0</v>
      </c>
    </row>
    <row r="243" customFormat="false" ht="11.25" hidden="true" customHeight="false" outlineLevel="0" collapsed="false">
      <c r="A243" s="41"/>
      <c r="B243" s="21"/>
      <c r="C243" s="26" t="s">
        <v>248</v>
      </c>
      <c r="D243" s="22" t="n">
        <v>-23242</v>
      </c>
      <c r="E243" s="23" t="n">
        <f aca="false">IF(ISERROR($F243-$G243),"na",($F243-$G243))</f>
        <v>0</v>
      </c>
      <c r="F243" s="24" t="n">
        <v>0</v>
      </c>
      <c r="G243" s="23" t="n">
        <v>0</v>
      </c>
      <c r="H243" s="23" t="n">
        <v>0</v>
      </c>
      <c r="I243" s="23" t="n">
        <v>0</v>
      </c>
      <c r="J243" s="23" t="n">
        <v>0</v>
      </c>
      <c r="K243" s="23" t="n">
        <v>0</v>
      </c>
      <c r="L243" s="23" t="n">
        <v>0</v>
      </c>
      <c r="M243" s="23" t="n">
        <v>0</v>
      </c>
      <c r="N243" s="23" t="n">
        <v>0</v>
      </c>
      <c r="O243" s="22" t="n">
        <v>0</v>
      </c>
      <c r="P243" s="22" t="n">
        <v>0</v>
      </c>
      <c r="Q243" s="22" t="n">
        <v>0</v>
      </c>
      <c r="R243" s="22" t="n">
        <v>0</v>
      </c>
    </row>
    <row r="244" customFormat="false" ht="11.25" hidden="true" customHeight="true" outlineLevel="0" collapsed="false">
      <c r="A244" s="41"/>
      <c r="B244" s="27"/>
      <c r="C244" s="13" t="s">
        <v>104</v>
      </c>
      <c r="D244" s="14" t="n">
        <f aca="false">SUM(D$241,D$242)</f>
        <v>-232919</v>
      </c>
      <c r="E244" s="32" t="n">
        <f aca="false">IF(ISERROR($F244-$G244),"na",($F244-$G244))</f>
        <v>0</v>
      </c>
      <c r="F244" s="33" t="n">
        <f aca="false">SUM(F$241,F$242)</f>
        <v>0</v>
      </c>
      <c r="G244" s="32" t="n">
        <f aca="false">SUM(G$241,G$242)</f>
        <v>0</v>
      </c>
      <c r="H244" s="32" t="n">
        <f aca="false">SUM(H$241,H$242)</f>
        <v>0</v>
      </c>
      <c r="I244" s="32" t="n">
        <f aca="false">SUM(I$241,I$242)</f>
        <v>0</v>
      </c>
      <c r="J244" s="32" t="n">
        <f aca="false">SUM(J$241,J$242)</f>
        <v>0</v>
      </c>
      <c r="K244" s="32" t="n">
        <f aca="false">SUM(K$241,K$242)</f>
        <v>0</v>
      </c>
      <c r="L244" s="32" t="n">
        <f aca="false">SUM(L$241,L$242)</f>
        <v>0</v>
      </c>
      <c r="M244" s="32" t="n">
        <f aca="false">SUM(M$241,M$242)</f>
        <v>0</v>
      </c>
      <c r="N244" s="32" t="n">
        <f aca="false">SUM(N$241,N$242)</f>
        <v>0</v>
      </c>
      <c r="O244" s="14" t="n">
        <f aca="false">SUM(O$241,O$242)</f>
        <v>0</v>
      </c>
      <c r="P244" s="14" t="n">
        <f aca="false">SUM(P$241,P$242)</f>
        <v>0</v>
      </c>
      <c r="Q244" s="14" t="n">
        <f aca="false">SUM(Q$241,Q$242)</f>
        <v>0</v>
      </c>
      <c r="R244" s="14" t="n">
        <f aca="false">SUM(R$241,R$242)</f>
        <v>0</v>
      </c>
    </row>
    <row r="245" customFormat="false" ht="11.25" hidden="true" customHeight="true" outlineLevel="0" collapsed="false">
      <c r="A245" s="41"/>
      <c r="B245" s="21" t="s">
        <v>114</v>
      </c>
      <c r="C245" s="21" t="s">
        <v>115</v>
      </c>
      <c r="D245" s="22"/>
      <c r="E245" s="23" t="n">
        <f aca="false">IF(ISERROR($F245-$G245),"na",($F245-$G245))</f>
        <v>0</v>
      </c>
      <c r="F245" s="24" t="n">
        <f aca="false">SUM(F$246:F$256)</f>
        <v>-5</v>
      </c>
      <c r="G245" s="23" t="n">
        <f aca="false">SUM(G$246:G$256)</f>
        <v>-5</v>
      </c>
      <c r="H245" s="23" t="n">
        <f aca="false">SUM(H$246:H$256)</f>
        <v>-5</v>
      </c>
      <c r="I245" s="23" t="n">
        <f aca="false">SUM(I$246:I$256)</f>
        <v>-5</v>
      </c>
      <c r="J245" s="23" t="n">
        <f aca="false">SUM(J$246:J$256)</f>
        <v>-5</v>
      </c>
      <c r="K245" s="23" t="n">
        <f aca="false">SUM(K$246:K$256)</f>
        <v>-5</v>
      </c>
      <c r="L245" s="23" t="n">
        <f aca="false">SUM(L$246:L$256)</f>
        <v>-104</v>
      </c>
      <c r="M245" s="23" t="n">
        <f aca="false">SUM(M$246:M$256)</f>
        <v>-104</v>
      </c>
      <c r="N245" s="23" t="n">
        <f aca="false">SUM(N$246:N$256)</f>
        <v>-104</v>
      </c>
      <c r="O245" s="22" t="n">
        <f aca="false">SUM(O$246:O$256)</f>
        <v>-104</v>
      </c>
      <c r="P245" s="22" t="n">
        <f aca="false">SUM(P$246:P$256)</f>
        <v>-48</v>
      </c>
      <c r="Q245" s="22" t="n">
        <f aca="false">SUM(Q$246:Q$256)</f>
        <v>-63</v>
      </c>
      <c r="R245" s="22" t="n">
        <f aca="false">SUM(R$246:R$256)</f>
        <v>-83</v>
      </c>
    </row>
    <row r="246" customFormat="false" ht="11.25" hidden="true" customHeight="false" outlineLevel="0" collapsed="false">
      <c r="A246" s="41"/>
      <c r="B246" s="21"/>
      <c r="C246" s="26" t="s">
        <v>249</v>
      </c>
      <c r="D246" s="22"/>
      <c r="E246" s="23" t="n">
        <f aca="false">IF(ISERROR($F246-$G246),"na",($F246-$G246))</f>
        <v>0</v>
      </c>
      <c r="F246" s="24"/>
      <c r="G246" s="23"/>
      <c r="H246" s="23"/>
      <c r="I246" s="23"/>
      <c r="J246" s="23"/>
      <c r="K246" s="23"/>
      <c r="L246" s="23"/>
      <c r="M246" s="23"/>
      <c r="N246" s="23"/>
      <c r="O246" s="22"/>
      <c r="P246" s="22"/>
      <c r="Q246" s="22"/>
      <c r="R246" s="22"/>
    </row>
    <row r="247" customFormat="false" ht="11.25" hidden="true" customHeight="false" outlineLevel="0" collapsed="false">
      <c r="A247" s="41"/>
      <c r="B247" s="21"/>
      <c r="C247" s="26" t="s">
        <v>250</v>
      </c>
      <c r="D247" s="22" t="n">
        <v>-67377</v>
      </c>
      <c r="E247" s="23" t="n">
        <f aca="false">IF(ISERROR($F247-$G247),"na",($F247-$G247))</f>
        <v>0</v>
      </c>
      <c r="F247" s="24" t="n">
        <v>0</v>
      </c>
      <c r="G247" s="23" t="n">
        <v>0</v>
      </c>
      <c r="H247" s="23" t="n">
        <v>0</v>
      </c>
      <c r="I247" s="23" t="n">
        <v>0</v>
      </c>
      <c r="J247" s="23" t="n">
        <v>0</v>
      </c>
      <c r="K247" s="23" t="n">
        <v>0</v>
      </c>
      <c r="L247" s="23" t="n">
        <v>0</v>
      </c>
      <c r="M247" s="23" t="n">
        <v>0</v>
      </c>
      <c r="N247" s="23" t="n">
        <v>0</v>
      </c>
      <c r="O247" s="22" t="n">
        <v>0</v>
      </c>
      <c r="P247" s="22" t="n">
        <v>0</v>
      </c>
      <c r="Q247" s="22" t="n">
        <v>0</v>
      </c>
      <c r="R247" s="22" t="n">
        <v>0</v>
      </c>
    </row>
    <row r="248" customFormat="false" ht="11.25" hidden="true" customHeight="false" outlineLevel="0" collapsed="false">
      <c r="A248" s="41"/>
      <c r="B248" s="21"/>
      <c r="C248" s="26" t="s">
        <v>251</v>
      </c>
      <c r="D248" s="22"/>
      <c r="E248" s="23" t="n">
        <f aca="false">IF(ISERROR($F248-$G248),"na",($F248-$G248))</f>
        <v>0</v>
      </c>
      <c r="F248" s="24"/>
      <c r="G248" s="23"/>
      <c r="H248" s="23"/>
      <c r="I248" s="23"/>
      <c r="J248" s="23"/>
      <c r="K248" s="23"/>
      <c r="L248" s="23"/>
      <c r="M248" s="23"/>
      <c r="N248" s="23"/>
      <c r="O248" s="22"/>
      <c r="P248" s="22"/>
      <c r="Q248" s="22"/>
      <c r="R248" s="22"/>
    </row>
    <row r="249" customFormat="false" ht="11.25" hidden="true" customHeight="false" outlineLevel="0" collapsed="false">
      <c r="A249" s="41"/>
      <c r="B249" s="21"/>
      <c r="C249" s="26" t="s">
        <v>252</v>
      </c>
      <c r="D249" s="22" t="s">
        <v>37</v>
      </c>
      <c r="E249" s="23" t="str">
        <f aca="false">IF(ISERROR($F249-$G249),"na",($F249-$G249))</f>
        <v>na</v>
      </c>
      <c r="F249" s="24" t="s">
        <v>37</v>
      </c>
      <c r="G249" s="23" t="s">
        <v>37</v>
      </c>
      <c r="H249" s="23" t="s">
        <v>37</v>
      </c>
      <c r="I249" s="23" t="s">
        <v>37</v>
      </c>
      <c r="J249" s="23" t="s">
        <v>37</v>
      </c>
      <c r="K249" s="23" t="s">
        <v>37</v>
      </c>
      <c r="L249" s="23" t="s">
        <v>37</v>
      </c>
      <c r="M249" s="23" t="s">
        <v>37</v>
      </c>
      <c r="N249" s="23" t="s">
        <v>37</v>
      </c>
      <c r="O249" s="22" t="s">
        <v>37</v>
      </c>
      <c r="P249" s="22" t="s">
        <v>37</v>
      </c>
      <c r="Q249" s="22" t="n">
        <v>0</v>
      </c>
      <c r="R249" s="22" t="n">
        <v>0</v>
      </c>
    </row>
    <row r="250" customFormat="false" ht="11.25" hidden="true" customHeight="false" outlineLevel="0" collapsed="false">
      <c r="A250" s="41"/>
      <c r="B250" s="21"/>
      <c r="C250" s="26" t="s">
        <v>253</v>
      </c>
      <c r="D250" s="22"/>
      <c r="E250" s="23" t="n">
        <f aca="false">IF(ISERROR($F250-$G250),"na",($F250-$G250))</f>
        <v>0</v>
      </c>
      <c r="F250" s="24"/>
      <c r="G250" s="23"/>
      <c r="H250" s="23"/>
      <c r="I250" s="23"/>
      <c r="J250" s="23"/>
      <c r="K250" s="23"/>
      <c r="L250" s="23"/>
      <c r="M250" s="23"/>
      <c r="N250" s="23"/>
      <c r="O250" s="22"/>
      <c r="P250" s="22"/>
      <c r="Q250" s="22"/>
      <c r="R250" s="22"/>
    </row>
    <row r="251" customFormat="false" ht="11.25" hidden="true" customHeight="false" outlineLevel="0" collapsed="false">
      <c r="A251" s="41"/>
      <c r="B251" s="21"/>
      <c r="C251" s="26" t="s">
        <v>254</v>
      </c>
      <c r="D251" s="22"/>
      <c r="E251" s="23" t="n">
        <f aca="false">IF(ISERROR($F251-$G251),"na",($F251-$G251))</f>
        <v>0</v>
      </c>
      <c r="F251" s="24"/>
      <c r="G251" s="23"/>
      <c r="H251" s="23"/>
      <c r="I251" s="23"/>
      <c r="J251" s="23"/>
      <c r="K251" s="23"/>
      <c r="L251" s="23"/>
      <c r="M251" s="23"/>
      <c r="N251" s="23"/>
      <c r="O251" s="22"/>
      <c r="P251" s="22"/>
      <c r="Q251" s="22"/>
      <c r="R251" s="22"/>
    </row>
    <row r="252" customFormat="false" ht="11.25" hidden="true" customHeight="false" outlineLevel="0" collapsed="false">
      <c r="A252" s="41"/>
      <c r="B252" s="21"/>
      <c r="C252" s="26" t="s">
        <v>255</v>
      </c>
      <c r="D252" s="22" t="s">
        <v>37</v>
      </c>
      <c r="E252" s="23" t="str">
        <f aca="false">IF(ISERROR($F252-$G252),"na",($F252-$G252))</f>
        <v>na</v>
      </c>
      <c r="F252" s="24" t="s">
        <v>37</v>
      </c>
      <c r="G252" s="23" t="s">
        <v>37</v>
      </c>
      <c r="H252" s="23" t="s">
        <v>37</v>
      </c>
      <c r="I252" s="23" t="s">
        <v>37</v>
      </c>
      <c r="J252" s="23" t="s">
        <v>37</v>
      </c>
      <c r="K252" s="23" t="s">
        <v>37</v>
      </c>
      <c r="L252" s="23" t="s">
        <v>37</v>
      </c>
      <c r="M252" s="23" t="s">
        <v>37</v>
      </c>
      <c r="N252" s="23" t="s">
        <v>37</v>
      </c>
      <c r="O252" s="22" t="s">
        <v>37</v>
      </c>
      <c r="P252" s="22" t="s">
        <v>37</v>
      </c>
      <c r="Q252" s="22"/>
      <c r="R252" s="22"/>
    </row>
    <row r="253" customFormat="false" ht="11.25" hidden="true" customHeight="false" outlineLevel="0" collapsed="false">
      <c r="A253" s="41"/>
      <c r="B253" s="21"/>
      <c r="C253" s="26" t="s">
        <v>256</v>
      </c>
      <c r="D253" s="22"/>
      <c r="E253" s="23" t="n">
        <f aca="false">IF(ISERROR($F253-$G253),"na",($F253-$G253))</f>
        <v>0</v>
      </c>
      <c r="F253" s="24"/>
      <c r="G253" s="23"/>
      <c r="H253" s="23"/>
      <c r="I253" s="23"/>
      <c r="J253" s="23"/>
      <c r="K253" s="23"/>
      <c r="L253" s="23"/>
      <c r="M253" s="23"/>
      <c r="N253" s="23"/>
      <c r="O253" s="22"/>
      <c r="P253" s="22"/>
      <c r="Q253" s="22"/>
      <c r="R253" s="22"/>
    </row>
    <row r="254" customFormat="false" ht="11.25" hidden="true" customHeight="false" outlineLevel="0" collapsed="false">
      <c r="A254" s="41"/>
      <c r="B254" s="21"/>
      <c r="C254" s="26" t="s">
        <v>257</v>
      </c>
      <c r="D254" s="22" t="n">
        <v>-5478</v>
      </c>
      <c r="E254" s="23" t="n">
        <f aca="false">IF(ISERROR($F254-$G254),"na",($F254-$G254))</f>
        <v>0</v>
      </c>
      <c r="F254" s="24" t="n">
        <v>-5</v>
      </c>
      <c r="G254" s="23" t="n">
        <v>-5</v>
      </c>
      <c r="H254" s="23" t="n">
        <v>-5</v>
      </c>
      <c r="I254" s="23" t="n">
        <v>-5</v>
      </c>
      <c r="J254" s="23" t="n">
        <v>-5</v>
      </c>
      <c r="K254" s="23" t="n">
        <v>-5</v>
      </c>
      <c r="L254" s="23" t="n">
        <v>-5</v>
      </c>
      <c r="M254" s="23" t="n">
        <v>-5</v>
      </c>
      <c r="N254" s="23" t="n">
        <v>-5</v>
      </c>
      <c r="O254" s="22" t="n">
        <v>-5</v>
      </c>
      <c r="P254" s="22" t="n">
        <v>-5</v>
      </c>
      <c r="Q254" s="22" t="n">
        <v>-6</v>
      </c>
      <c r="R254" s="22" t="n">
        <v>-9</v>
      </c>
    </row>
    <row r="255" customFormat="false" ht="11.25" hidden="true" customHeight="false" outlineLevel="0" collapsed="false">
      <c r="A255" s="41"/>
      <c r="B255" s="21"/>
      <c r="C255" s="26" t="s">
        <v>258</v>
      </c>
      <c r="D255" s="22" t="n">
        <v>-2974</v>
      </c>
      <c r="E255" s="23" t="n">
        <f aca="false">IF(ISERROR($F255-$G255),"na",($F255-$G255))</f>
        <v>0</v>
      </c>
      <c r="F255" s="24" t="n">
        <v>0</v>
      </c>
      <c r="G255" s="23" t="n">
        <v>0</v>
      </c>
      <c r="H255" s="23" t="n">
        <v>0</v>
      </c>
      <c r="I255" s="23" t="n">
        <v>0</v>
      </c>
      <c r="J255" s="23" t="n">
        <v>0</v>
      </c>
      <c r="K255" s="23" t="n">
        <v>0</v>
      </c>
      <c r="L255" s="23" t="n">
        <v>-99</v>
      </c>
      <c r="M255" s="23" t="n">
        <v>-99</v>
      </c>
      <c r="N255" s="23" t="n">
        <v>-99</v>
      </c>
      <c r="O255" s="22" t="n">
        <v>-99</v>
      </c>
      <c r="P255" s="22" t="n">
        <v>-43</v>
      </c>
      <c r="Q255" s="22" t="n">
        <v>-57</v>
      </c>
      <c r="R255" s="22" t="n">
        <v>-74</v>
      </c>
    </row>
    <row r="256" customFormat="false" ht="11.25" hidden="true" customHeight="false" outlineLevel="0" collapsed="false">
      <c r="A256" s="41"/>
      <c r="B256" s="27"/>
      <c r="C256" s="28" t="s">
        <v>259</v>
      </c>
      <c r="D256" s="29"/>
      <c r="E256" s="30" t="n">
        <f aca="false">IF(ISERROR($F256-$G256),"na",($F256-$G256))</f>
        <v>0</v>
      </c>
      <c r="F256" s="31"/>
      <c r="G256" s="30"/>
      <c r="H256" s="30"/>
      <c r="I256" s="30"/>
      <c r="J256" s="30"/>
      <c r="K256" s="30"/>
      <c r="L256" s="30"/>
      <c r="M256" s="30"/>
      <c r="N256" s="30"/>
      <c r="O256" s="29"/>
      <c r="P256" s="29"/>
      <c r="Q256" s="29"/>
      <c r="R256" s="29"/>
    </row>
    <row r="257" customFormat="false" ht="11.25" hidden="false" customHeight="true" outlineLevel="0" collapsed="false">
      <c r="A257" s="42"/>
      <c r="B257" s="43" t="s">
        <v>260</v>
      </c>
      <c r="C257" s="44"/>
      <c r="D257" s="45" t="n">
        <f aca="false">SUM(D$150,D$230,D$232,D$233,D$239,D$241,D$242,D$245)</f>
        <v>698695</v>
      </c>
      <c r="E257" s="46" t="n">
        <f aca="false">IF(ISERROR($F257-$G257),"na",($F257-$G257))</f>
        <v>0</v>
      </c>
      <c r="F257" s="47" t="n">
        <f aca="false">SUM(F$150,F$230,F$232,F$233,F$239,F$241,F$242,F$245)</f>
        <v>109830</v>
      </c>
      <c r="G257" s="46" t="n">
        <f aca="false">SUM(G$150,G$230,G$232,G$233,G$239,G$241,G$242,G$245)</f>
        <v>109830</v>
      </c>
      <c r="H257" s="46" t="n">
        <f aca="false">SUM(H$150,H$230,H$232,H$233,H$239,H$241,H$242,H$245)</f>
        <v>109830</v>
      </c>
      <c r="I257" s="46" t="n">
        <f aca="false">SUM(I$150,I$230,I$232,I$233,I$239,I$241,I$242,I$245)</f>
        <v>93645</v>
      </c>
      <c r="J257" s="46" t="n">
        <f aca="false">SUM(J$150,J$230,J$232,J$233,J$239,J$241,J$242,J$245)</f>
        <v>122698</v>
      </c>
      <c r="K257" s="46" t="n">
        <f aca="false">SUM(K$150,K$230,K$232,K$233,K$239,K$241,K$242,K$245)</f>
        <v>118298</v>
      </c>
      <c r="L257" s="46" t="n">
        <f aca="false">SUM(L$150,L$230,L$232,L$233,L$239,L$241,L$242,L$245)</f>
        <v>108151</v>
      </c>
      <c r="M257" s="46" t="n">
        <f aca="false">SUM(M$150,M$230,M$232,M$233,M$239,M$241,M$242,M$245)</f>
        <v>144934</v>
      </c>
      <c r="N257" s="46" t="n">
        <f aca="false">SUM(N$150,N$230,N$232,N$233,N$239,N$241,N$242,N$245)</f>
        <v>144934</v>
      </c>
      <c r="O257" s="45" t="n">
        <f aca="false">SUM(O$150,O$230,O$232,O$233,O$239,O$241,O$242,O$245)</f>
        <v>144934</v>
      </c>
      <c r="P257" s="45" t="n">
        <f aca="false">SUM(P$150,P$230,P$232,P$233,P$239,P$241,P$242,P$245)</f>
        <v>124487</v>
      </c>
      <c r="Q257" s="45" t="n">
        <f aca="false">SUM(Q$150,Q$230,Q$232,Q$233,Q$239,Q$241,Q$242,Q$245)</f>
        <v>135591</v>
      </c>
      <c r="R257" s="45" t="n">
        <f aca="false">SUM(R$150,R$230,R$232,R$233,R$239,R$241,R$242,R$245)</f>
        <v>140501</v>
      </c>
    </row>
    <row r="258" customFormat="false" ht="11.25" hidden="false" customHeight="true" outlineLevel="0" collapsed="false">
      <c r="A258" s="48" t="s">
        <v>261</v>
      </c>
      <c r="B258" s="21" t="s">
        <v>16</v>
      </c>
      <c r="C258" s="21" t="s">
        <v>17</v>
      </c>
      <c r="D258" s="22"/>
      <c r="E258" s="23" t="n">
        <f aca="false">IF(ISERROR($F258-$G258),"na",($F258-$G258))</f>
        <v>0</v>
      </c>
      <c r="F258" s="24" t="n">
        <f aca="false">SUM(F$259:F$266)</f>
        <v>200</v>
      </c>
      <c r="G258" s="23" t="n">
        <f aca="false">SUM(G$259:G$266)</f>
        <v>200</v>
      </c>
      <c r="H258" s="23" t="n">
        <f aca="false">SUM(H$259:H$266)</f>
        <v>200</v>
      </c>
      <c r="I258" s="23" t="n">
        <f aca="false">SUM(I$259:I$266)</f>
        <v>200</v>
      </c>
      <c r="J258" s="23" t="n">
        <f aca="false">SUM(J$259:J$266)</f>
        <v>200</v>
      </c>
      <c r="K258" s="23" t="n">
        <f aca="false">SUM(K$259:K$266)</f>
        <v>200</v>
      </c>
      <c r="L258" s="23" t="n">
        <f aca="false">SUM(L$259:L$266)</f>
        <v>200</v>
      </c>
      <c r="M258" s="23" t="n">
        <f aca="false">SUM(M$259:M$266)</f>
        <v>200</v>
      </c>
      <c r="N258" s="23" t="n">
        <f aca="false">SUM(N$259:N$266)</f>
        <v>200</v>
      </c>
      <c r="O258" s="22" t="n">
        <f aca="false">SUM(O$259:O$266)</f>
        <v>200</v>
      </c>
      <c r="P258" s="22" t="n">
        <f aca="false">SUM(P$259:P$266)</f>
        <v>200</v>
      </c>
      <c r="Q258" s="22" t="n">
        <f aca="false">SUM(Q$259:Q$266)</f>
        <v>50</v>
      </c>
      <c r="R258" s="22" t="n">
        <f aca="false">SUM(R$259:R$266)</f>
        <v>55</v>
      </c>
    </row>
    <row r="259" customFormat="false" ht="11.25" hidden="true" customHeight="false" outlineLevel="0" collapsed="false">
      <c r="A259" s="49"/>
      <c r="B259" s="21"/>
      <c r="C259" s="26" t="s">
        <v>262</v>
      </c>
      <c r="D259" s="22"/>
      <c r="E259" s="23" t="n">
        <f aca="false">IF(ISERROR($F259-$G259),"na",($F259-$G259))</f>
        <v>0</v>
      </c>
      <c r="F259" s="24"/>
      <c r="G259" s="23"/>
      <c r="H259" s="23"/>
      <c r="I259" s="23"/>
      <c r="J259" s="23"/>
      <c r="K259" s="23"/>
      <c r="L259" s="23"/>
      <c r="M259" s="23"/>
      <c r="N259" s="23"/>
      <c r="O259" s="22"/>
      <c r="P259" s="22"/>
      <c r="Q259" s="22"/>
      <c r="R259" s="22"/>
    </row>
    <row r="260" customFormat="false" ht="11.25" hidden="true" customHeight="false" outlineLevel="0" collapsed="false">
      <c r="A260" s="49"/>
      <c r="B260" s="21"/>
      <c r="C260" s="26" t="s">
        <v>263</v>
      </c>
      <c r="D260" s="22" t="n">
        <v>25000</v>
      </c>
      <c r="E260" s="23" t="n">
        <f aca="false">IF(ISERROR($F260-$G260),"na",($F260-$G260))</f>
        <v>0</v>
      </c>
      <c r="F260" s="24" t="n">
        <v>0</v>
      </c>
      <c r="G260" s="23" t="n">
        <v>0</v>
      </c>
      <c r="H260" s="23" t="n">
        <v>0</v>
      </c>
      <c r="I260" s="23" t="n">
        <v>0</v>
      </c>
      <c r="J260" s="23" t="n">
        <v>0</v>
      </c>
      <c r="K260" s="23" t="n">
        <v>0</v>
      </c>
      <c r="L260" s="23" t="n">
        <v>0</v>
      </c>
      <c r="M260" s="23" t="n">
        <v>0</v>
      </c>
      <c r="N260" s="23" t="n">
        <v>0</v>
      </c>
      <c r="O260" s="22" t="n">
        <v>0</v>
      </c>
      <c r="P260" s="22" t="n">
        <v>0</v>
      </c>
      <c r="Q260" s="22" t="n">
        <v>0</v>
      </c>
      <c r="R260" s="22" t="n">
        <v>0</v>
      </c>
    </row>
    <row r="261" customFormat="false" ht="11.25" hidden="true" customHeight="false" outlineLevel="0" collapsed="false">
      <c r="A261" s="49"/>
      <c r="B261" s="21"/>
      <c r="C261" s="26" t="s">
        <v>264</v>
      </c>
      <c r="D261" s="22"/>
      <c r="E261" s="23" t="n">
        <f aca="false">IF(ISERROR($F261-$G261),"na",($F261-$G261))</f>
        <v>0</v>
      </c>
      <c r="F261" s="24"/>
      <c r="G261" s="23"/>
      <c r="H261" s="23"/>
      <c r="I261" s="23"/>
      <c r="J261" s="23"/>
      <c r="K261" s="23"/>
      <c r="L261" s="23"/>
      <c r="M261" s="23"/>
      <c r="N261" s="23"/>
      <c r="O261" s="22"/>
      <c r="P261" s="22"/>
      <c r="Q261" s="22"/>
      <c r="R261" s="22"/>
    </row>
    <row r="262" customFormat="false" ht="11.25" hidden="true" customHeight="false" outlineLevel="0" collapsed="false">
      <c r="A262" s="49"/>
      <c r="B262" s="21"/>
      <c r="C262" s="26" t="s">
        <v>265</v>
      </c>
      <c r="D262" s="22"/>
      <c r="E262" s="23" t="n">
        <f aca="false">IF(ISERROR($F262-$G262),"na",($F262-$G262))</f>
        <v>0</v>
      </c>
      <c r="F262" s="24"/>
      <c r="G262" s="23"/>
      <c r="H262" s="23"/>
      <c r="I262" s="23"/>
      <c r="J262" s="23"/>
      <c r="K262" s="23"/>
      <c r="L262" s="23"/>
      <c r="M262" s="23"/>
      <c r="N262" s="23"/>
      <c r="O262" s="22"/>
      <c r="P262" s="22"/>
      <c r="Q262" s="22"/>
      <c r="R262" s="22"/>
    </row>
    <row r="263" customFormat="false" ht="11.25" hidden="true" customHeight="false" outlineLevel="0" collapsed="false">
      <c r="A263" s="49"/>
      <c r="B263" s="21"/>
      <c r="C263" s="26" t="s">
        <v>266</v>
      </c>
      <c r="D263" s="22"/>
      <c r="E263" s="23" t="n">
        <f aca="false">IF(ISERROR($F263-$G263),"na",($F263-$G263))</f>
        <v>0</v>
      </c>
      <c r="F263" s="24"/>
      <c r="G263" s="23"/>
      <c r="H263" s="23"/>
      <c r="I263" s="23"/>
      <c r="J263" s="23"/>
      <c r="K263" s="23"/>
      <c r="L263" s="23"/>
      <c r="M263" s="23"/>
      <c r="N263" s="23"/>
      <c r="O263" s="22"/>
      <c r="P263" s="22"/>
      <c r="Q263" s="22"/>
      <c r="R263" s="22"/>
    </row>
    <row r="264" customFormat="false" ht="11.25" hidden="true" customHeight="false" outlineLevel="0" collapsed="false">
      <c r="A264" s="49"/>
      <c r="B264" s="21"/>
      <c r="C264" s="26" t="s">
        <v>267</v>
      </c>
      <c r="D264" s="22" t="n">
        <v>3000</v>
      </c>
      <c r="E264" s="23" t="n">
        <f aca="false">IF(ISERROR($F264-$G264),"na",($F264-$G264))</f>
        <v>0</v>
      </c>
      <c r="F264" s="24" t="n">
        <v>200</v>
      </c>
      <c r="G264" s="23" t="n">
        <v>200</v>
      </c>
      <c r="H264" s="23" t="n">
        <v>200</v>
      </c>
      <c r="I264" s="23" t="n">
        <v>200</v>
      </c>
      <c r="J264" s="23" t="n">
        <v>200</v>
      </c>
      <c r="K264" s="23" t="n">
        <v>200</v>
      </c>
      <c r="L264" s="23" t="n">
        <v>200</v>
      </c>
      <c r="M264" s="23" t="n">
        <v>200</v>
      </c>
      <c r="N264" s="23" t="n">
        <v>200</v>
      </c>
      <c r="O264" s="22" t="n">
        <v>200</v>
      </c>
      <c r="P264" s="22" t="n">
        <v>200</v>
      </c>
      <c r="Q264" s="22" t="n">
        <v>50</v>
      </c>
      <c r="R264" s="22" t="n">
        <v>55</v>
      </c>
    </row>
    <row r="265" customFormat="false" ht="11.25" hidden="true" customHeight="false" outlineLevel="0" collapsed="false">
      <c r="A265" s="49"/>
      <c r="B265" s="21"/>
      <c r="C265" s="26" t="s">
        <v>268</v>
      </c>
      <c r="D265" s="22"/>
      <c r="E265" s="23" t="n">
        <f aca="false">IF(ISERROR($F265-$G265),"na",($F265-$G265))</f>
        <v>0</v>
      </c>
      <c r="F265" s="24"/>
      <c r="G265" s="23"/>
      <c r="H265" s="23"/>
      <c r="I265" s="23"/>
      <c r="J265" s="23"/>
      <c r="K265" s="23"/>
      <c r="L265" s="23"/>
      <c r="M265" s="23"/>
      <c r="N265" s="23"/>
      <c r="O265" s="22"/>
      <c r="P265" s="22"/>
      <c r="Q265" s="22"/>
      <c r="R265" s="22"/>
    </row>
    <row r="266" customFormat="false" ht="11.25" hidden="true" customHeight="false" outlineLevel="0" collapsed="false">
      <c r="A266" s="49"/>
      <c r="B266" s="21"/>
      <c r="C266" s="26" t="s">
        <v>269</v>
      </c>
      <c r="D266" s="22"/>
      <c r="E266" s="23" t="n">
        <f aca="false">IF(ISERROR($F266-$G266),"na",($F266-$G266))</f>
        <v>0</v>
      </c>
      <c r="F266" s="24"/>
      <c r="G266" s="23"/>
      <c r="H266" s="23"/>
      <c r="I266" s="23"/>
      <c r="J266" s="23"/>
      <c r="K266" s="23"/>
      <c r="L266" s="23"/>
      <c r="M266" s="23"/>
      <c r="N266" s="23"/>
      <c r="O266" s="22"/>
      <c r="P266" s="22"/>
      <c r="Q266" s="22"/>
      <c r="R266" s="22"/>
    </row>
    <row r="267" customFormat="false" ht="11.25" hidden="false" customHeight="true" outlineLevel="0" collapsed="false">
      <c r="A267" s="49"/>
      <c r="B267" s="21"/>
      <c r="C267" s="21" t="s">
        <v>270</v>
      </c>
      <c r="D267" s="22" t="n">
        <v>85000</v>
      </c>
      <c r="E267" s="23" t="n">
        <f aca="false">IF(ISERROR($F267-$G267),"na",($F267-$G267))</f>
        <v>0</v>
      </c>
      <c r="F267" s="24" t="n">
        <v>35106</v>
      </c>
      <c r="G267" s="23" t="n">
        <v>35106</v>
      </c>
      <c r="H267" s="23" t="n">
        <v>35106</v>
      </c>
      <c r="I267" s="23" t="n">
        <v>35106</v>
      </c>
      <c r="J267" s="23" t="n">
        <v>35206</v>
      </c>
      <c r="K267" s="23" t="n">
        <v>34166</v>
      </c>
      <c r="L267" s="23" t="n">
        <v>33521</v>
      </c>
      <c r="M267" s="23" t="n">
        <v>32318</v>
      </c>
      <c r="N267" s="23" t="n">
        <v>32318</v>
      </c>
      <c r="O267" s="22" t="n">
        <v>32318</v>
      </c>
      <c r="P267" s="22" t="n">
        <v>37544</v>
      </c>
      <c r="Q267" s="22" t="n">
        <v>37307</v>
      </c>
      <c r="R267" s="22" t="n">
        <v>56687</v>
      </c>
    </row>
    <row r="268" customFormat="false" ht="11.25" hidden="false" customHeight="true" outlineLevel="0" collapsed="false">
      <c r="A268" s="49"/>
      <c r="B268" s="27"/>
      <c r="C268" s="13" t="s">
        <v>104</v>
      </c>
      <c r="D268" s="14" t="n">
        <f aca="false">SUM(D$258,D$267)</f>
        <v>85000</v>
      </c>
      <c r="E268" s="32" t="n">
        <f aca="false">IF(ISERROR($F268-$G268),"na",($F268-$G268))</f>
        <v>0</v>
      </c>
      <c r="F268" s="33" t="n">
        <f aca="false">SUM(F$258,F$267)</f>
        <v>35306</v>
      </c>
      <c r="G268" s="32" t="n">
        <f aca="false">SUM(G$258,G$267)</f>
        <v>35306</v>
      </c>
      <c r="H268" s="32" t="n">
        <f aca="false">SUM(H$258,H$267)</f>
        <v>35306</v>
      </c>
      <c r="I268" s="32" t="n">
        <f aca="false">SUM(I$258,I$267)</f>
        <v>35306</v>
      </c>
      <c r="J268" s="32" t="n">
        <f aca="false">SUM(J$258,J$267)</f>
        <v>35406</v>
      </c>
      <c r="K268" s="32" t="n">
        <f aca="false">SUM(K$258,K$267)</f>
        <v>34366</v>
      </c>
      <c r="L268" s="32" t="n">
        <f aca="false">SUM(L$258,L$267)</f>
        <v>33721</v>
      </c>
      <c r="M268" s="32" t="n">
        <f aca="false">SUM(M$258,M$267)</f>
        <v>32518</v>
      </c>
      <c r="N268" s="32" t="n">
        <f aca="false">SUM(N$258,N$267)</f>
        <v>32518</v>
      </c>
      <c r="O268" s="14" t="n">
        <f aca="false">SUM(O$258,O$267)</f>
        <v>32518</v>
      </c>
      <c r="P268" s="14" t="n">
        <f aca="false">SUM(P$258,P$267)</f>
        <v>37744</v>
      </c>
      <c r="Q268" s="14" t="n">
        <f aca="false">SUM(Q$258,Q$267)</f>
        <v>37357</v>
      </c>
      <c r="R268" s="14" t="n">
        <f aca="false">SUM(R$258,R$267)</f>
        <v>56742</v>
      </c>
    </row>
    <row r="269" customFormat="false" ht="11.25" hidden="false" customHeight="true" outlineLevel="0" collapsed="false">
      <c r="A269" s="49"/>
      <c r="B269" s="21" t="s">
        <v>89</v>
      </c>
      <c r="C269" s="21" t="s">
        <v>90</v>
      </c>
      <c r="D269" s="22"/>
      <c r="E269" s="23" t="n">
        <f aca="false">IF(ISERROR($F269-$G269),"na",($F269-$G269))</f>
        <v>0</v>
      </c>
      <c r="F269" s="24" t="n">
        <f aca="false">SUM(F$270:F$275)</f>
        <v>1</v>
      </c>
      <c r="G269" s="23" t="n">
        <f aca="false">SUM(G$270:G$275)</f>
        <v>1</v>
      </c>
      <c r="H269" s="23" t="n">
        <f aca="false">SUM(H$270:H$275)</f>
        <v>1</v>
      </c>
      <c r="I269" s="23" t="n">
        <f aca="false">SUM(I$270:I$275)</f>
        <v>1</v>
      </c>
      <c r="J269" s="23" t="n">
        <f aca="false">SUM(J$270:J$275)</f>
        <v>1</v>
      </c>
      <c r="K269" s="23" t="n">
        <f aca="false">SUM(K$270:K$275)</f>
        <v>1</v>
      </c>
      <c r="L269" s="23" t="n">
        <f aca="false">SUM(L$270:L$275)</f>
        <v>1</v>
      </c>
      <c r="M269" s="23" t="n">
        <f aca="false">SUM(M$270:M$275)</f>
        <v>1</v>
      </c>
      <c r="N269" s="23" t="n">
        <f aca="false">SUM(N$270:N$275)</f>
        <v>1</v>
      </c>
      <c r="O269" s="22" t="n">
        <f aca="false">SUM(O$270:O$275)</f>
        <v>1</v>
      </c>
      <c r="P269" s="22" t="n">
        <f aca="false">SUM(P$270:P$275)</f>
        <v>1</v>
      </c>
      <c r="Q269" s="22" t="n">
        <f aca="false">SUM(Q$270:Q$275)</f>
        <v>1</v>
      </c>
      <c r="R269" s="22" t="n">
        <f aca="false">SUM(R$270:R$275)</f>
        <v>688</v>
      </c>
    </row>
    <row r="270" customFormat="false" ht="11.25" hidden="true" customHeight="false" outlineLevel="0" collapsed="false">
      <c r="A270" s="49"/>
      <c r="B270" s="21"/>
      <c r="C270" s="26" t="s">
        <v>271</v>
      </c>
      <c r="D270" s="22"/>
      <c r="E270" s="23" t="n">
        <f aca="false">IF(ISERROR($F270-$G270),"na",($F270-$G270))</f>
        <v>0</v>
      </c>
      <c r="F270" s="24"/>
      <c r="G270" s="23"/>
      <c r="H270" s="23"/>
      <c r="I270" s="23"/>
      <c r="J270" s="23"/>
      <c r="K270" s="23"/>
      <c r="L270" s="23"/>
      <c r="M270" s="23"/>
      <c r="N270" s="23"/>
      <c r="O270" s="22"/>
      <c r="P270" s="22"/>
      <c r="Q270" s="22"/>
      <c r="R270" s="22"/>
    </row>
    <row r="271" customFormat="false" ht="11.25" hidden="true" customHeight="false" outlineLevel="0" collapsed="false">
      <c r="A271" s="49"/>
      <c r="B271" s="21"/>
      <c r="C271" s="26" t="s">
        <v>272</v>
      </c>
      <c r="D271" s="22" t="n">
        <v>100000</v>
      </c>
      <c r="E271" s="23" t="n">
        <f aca="false">IF(ISERROR($F271-$G271),"na",($F271-$G271))</f>
        <v>0</v>
      </c>
      <c r="F271" s="24" t="n">
        <v>0</v>
      </c>
      <c r="G271" s="23" t="n">
        <v>0</v>
      </c>
      <c r="H271" s="23" t="n">
        <v>0</v>
      </c>
      <c r="I271" s="23" t="n">
        <v>0</v>
      </c>
      <c r="J271" s="23" t="n">
        <v>0</v>
      </c>
      <c r="K271" s="23" t="n">
        <v>0</v>
      </c>
      <c r="L271" s="23" t="n">
        <v>0</v>
      </c>
      <c r="M271" s="23" t="n">
        <v>0</v>
      </c>
      <c r="N271" s="23" t="n">
        <v>0</v>
      </c>
      <c r="O271" s="22" t="n">
        <v>0</v>
      </c>
      <c r="P271" s="22" t="n">
        <v>0</v>
      </c>
      <c r="Q271" s="22" t="n">
        <v>0</v>
      </c>
      <c r="R271" s="22" t="n">
        <v>0</v>
      </c>
    </row>
    <row r="272" customFormat="false" ht="11.25" hidden="true" customHeight="false" outlineLevel="0" collapsed="false">
      <c r="A272" s="49"/>
      <c r="B272" s="21"/>
      <c r="C272" s="26" t="s">
        <v>273</v>
      </c>
      <c r="D272" s="22" t="n">
        <v>80000</v>
      </c>
      <c r="E272" s="23" t="n">
        <f aca="false">IF(ISERROR($F272-$G272),"na",($F272-$G272))</f>
        <v>0</v>
      </c>
      <c r="F272" s="24" t="n">
        <v>1</v>
      </c>
      <c r="G272" s="23" t="n">
        <v>1</v>
      </c>
      <c r="H272" s="23" t="n">
        <v>1</v>
      </c>
      <c r="I272" s="23" t="n">
        <v>1</v>
      </c>
      <c r="J272" s="23" t="n">
        <v>1</v>
      </c>
      <c r="K272" s="23" t="n">
        <v>1</v>
      </c>
      <c r="L272" s="23" t="n">
        <v>1</v>
      </c>
      <c r="M272" s="23" t="n">
        <v>1</v>
      </c>
      <c r="N272" s="23" t="n">
        <v>1</v>
      </c>
      <c r="O272" s="22" t="n">
        <v>1</v>
      </c>
      <c r="P272" s="22" t="n">
        <v>1</v>
      </c>
      <c r="Q272" s="22" t="n">
        <v>1</v>
      </c>
      <c r="R272" s="22" t="n">
        <v>688</v>
      </c>
    </row>
    <row r="273" customFormat="false" ht="11.25" hidden="true" customHeight="false" outlineLevel="0" collapsed="false">
      <c r="A273" s="49"/>
      <c r="B273" s="21"/>
      <c r="C273" s="26" t="s">
        <v>274</v>
      </c>
      <c r="D273" s="22"/>
      <c r="E273" s="23" t="n">
        <f aca="false">IF(ISERROR($F273-$G273),"na",($F273-$G273))</f>
        <v>0</v>
      </c>
      <c r="F273" s="24"/>
      <c r="G273" s="23"/>
      <c r="H273" s="23"/>
      <c r="I273" s="23"/>
      <c r="J273" s="23"/>
      <c r="K273" s="23"/>
      <c r="L273" s="23"/>
      <c r="M273" s="23"/>
      <c r="N273" s="23"/>
      <c r="O273" s="22"/>
      <c r="P273" s="22"/>
      <c r="Q273" s="22"/>
      <c r="R273" s="22"/>
    </row>
    <row r="274" customFormat="false" ht="11.25" hidden="true" customHeight="false" outlineLevel="0" collapsed="false">
      <c r="A274" s="49"/>
      <c r="B274" s="21"/>
      <c r="C274" s="26" t="s">
        <v>275</v>
      </c>
      <c r="D274" s="22" t="n">
        <v>6000</v>
      </c>
      <c r="E274" s="23" t="n">
        <f aca="false">IF(ISERROR($F274-$G274),"na",($F274-$G274))</f>
        <v>0</v>
      </c>
      <c r="F274" s="24" t="n">
        <v>0</v>
      </c>
      <c r="G274" s="23" t="n">
        <v>0</v>
      </c>
      <c r="H274" s="23" t="n">
        <v>0</v>
      </c>
      <c r="I274" s="23" t="n">
        <v>0</v>
      </c>
      <c r="J274" s="23" t="n">
        <v>0</v>
      </c>
      <c r="K274" s="23" t="n">
        <v>0</v>
      </c>
      <c r="L274" s="23" t="n">
        <v>0</v>
      </c>
      <c r="M274" s="23" t="n">
        <v>0</v>
      </c>
      <c r="N274" s="23" t="n">
        <v>0</v>
      </c>
      <c r="O274" s="22" t="n">
        <v>0</v>
      </c>
      <c r="P274" s="22" t="n">
        <v>0</v>
      </c>
      <c r="Q274" s="22" t="n">
        <v>0</v>
      </c>
      <c r="R274" s="22" t="n">
        <v>0</v>
      </c>
    </row>
    <row r="275" customFormat="false" ht="11.25" hidden="true" customHeight="false" outlineLevel="0" collapsed="false">
      <c r="A275" s="49"/>
      <c r="B275" s="21"/>
      <c r="C275" s="26" t="s">
        <v>276</v>
      </c>
      <c r="D275" s="22"/>
      <c r="E275" s="23" t="n">
        <f aca="false">IF(ISERROR($F275-$G275),"na",($F275-$G275))</f>
        <v>0</v>
      </c>
      <c r="F275" s="24"/>
      <c r="G275" s="23"/>
      <c r="H275" s="23"/>
      <c r="I275" s="23"/>
      <c r="J275" s="23"/>
      <c r="K275" s="23"/>
      <c r="L275" s="23"/>
      <c r="M275" s="23"/>
      <c r="N275" s="23"/>
      <c r="O275" s="22"/>
      <c r="P275" s="22"/>
      <c r="Q275" s="22"/>
      <c r="R275" s="22"/>
    </row>
    <row r="276" customFormat="false" ht="11.25" hidden="false" customHeight="true" outlineLevel="0" collapsed="false">
      <c r="A276" s="49"/>
      <c r="B276" s="21"/>
      <c r="C276" s="21" t="s">
        <v>277</v>
      </c>
      <c r="D276" s="22" t="n">
        <v>80000</v>
      </c>
      <c r="E276" s="23" t="n">
        <f aca="false">IF(ISERROR($F276-$G276),"na",($F276-$G276))</f>
        <v>14001</v>
      </c>
      <c r="F276" s="24" t="n">
        <v>14001</v>
      </c>
      <c r="G276" s="23" t="n">
        <v>0</v>
      </c>
      <c r="H276" s="23" t="n">
        <v>0</v>
      </c>
      <c r="I276" s="23" t="n">
        <v>0</v>
      </c>
      <c r="J276" s="23" t="n">
        <v>0</v>
      </c>
      <c r="K276" s="23" t="n">
        <v>16889</v>
      </c>
      <c r="L276" s="23" t="n">
        <v>14001</v>
      </c>
      <c r="M276" s="23" t="n">
        <v>13801</v>
      </c>
      <c r="N276" s="23" t="n">
        <v>13801</v>
      </c>
      <c r="O276" s="22" t="n">
        <v>13801</v>
      </c>
      <c r="P276" s="22" t="n">
        <v>12449</v>
      </c>
      <c r="Q276" s="22" t="n">
        <v>4716</v>
      </c>
      <c r="R276" s="22" t="n">
        <v>60839</v>
      </c>
    </row>
    <row r="277" customFormat="false" ht="11.25" hidden="false" customHeight="true" outlineLevel="0" collapsed="false">
      <c r="A277" s="49"/>
      <c r="B277" s="21"/>
      <c r="C277" s="21" t="s">
        <v>278</v>
      </c>
      <c r="D277" s="22" t="n">
        <v>150000</v>
      </c>
      <c r="E277" s="23" t="n">
        <f aca="false">IF(ISERROR($F277-$G277),"na",($F277-$G277))</f>
        <v>0</v>
      </c>
      <c r="F277" s="24" t="n">
        <v>0</v>
      </c>
      <c r="G277" s="23" t="n">
        <v>0</v>
      </c>
      <c r="H277" s="23" t="n">
        <v>0</v>
      </c>
      <c r="I277" s="23" t="n">
        <v>0</v>
      </c>
      <c r="J277" s="23" t="n">
        <v>0</v>
      </c>
      <c r="K277" s="23" t="n">
        <v>0</v>
      </c>
      <c r="L277" s="23" t="n">
        <v>0</v>
      </c>
      <c r="M277" s="23" t="n">
        <v>0</v>
      </c>
      <c r="N277" s="23" t="n">
        <v>0</v>
      </c>
      <c r="O277" s="22" t="n">
        <v>0</v>
      </c>
      <c r="P277" s="22" t="n">
        <v>0</v>
      </c>
      <c r="Q277" s="22" t="n">
        <v>0</v>
      </c>
      <c r="R277" s="22" t="n">
        <v>0</v>
      </c>
    </row>
    <row r="278" customFormat="false" ht="11.25" hidden="false" customHeight="true" outlineLevel="0" collapsed="false">
      <c r="A278" s="49"/>
      <c r="B278" s="27"/>
      <c r="C278" s="13" t="s">
        <v>104</v>
      </c>
      <c r="D278" s="14" t="n">
        <f aca="false">SUM(D$269,D$276,D$277)</f>
        <v>230000</v>
      </c>
      <c r="E278" s="32" t="n">
        <f aca="false">IF(ISERROR($F278-$G278),"na",($F278-$G278))</f>
        <v>14001</v>
      </c>
      <c r="F278" s="33" t="n">
        <f aca="false">SUM(F$269,F$276,F$277)</f>
        <v>14002</v>
      </c>
      <c r="G278" s="32" t="n">
        <f aca="false">SUM(G$269,G$276,G$277)</f>
        <v>1</v>
      </c>
      <c r="H278" s="32" t="n">
        <f aca="false">SUM(H$269,H$276,H$277)</f>
        <v>1</v>
      </c>
      <c r="I278" s="32" t="n">
        <f aca="false">SUM(I$269,I$276,I$277)</f>
        <v>1</v>
      </c>
      <c r="J278" s="32" t="n">
        <f aca="false">SUM(J$269,J$276,J$277)</f>
        <v>1</v>
      </c>
      <c r="K278" s="32" t="n">
        <f aca="false">SUM(K$269,K$276,K$277)</f>
        <v>16890</v>
      </c>
      <c r="L278" s="32" t="n">
        <f aca="false">SUM(L$269,L$276,L$277)</f>
        <v>14002</v>
      </c>
      <c r="M278" s="32" t="n">
        <f aca="false">SUM(M$269,M$276,M$277)</f>
        <v>13802</v>
      </c>
      <c r="N278" s="32" t="n">
        <f aca="false">SUM(N$269,N$276,N$277)</f>
        <v>13802</v>
      </c>
      <c r="O278" s="14" t="n">
        <f aca="false">SUM(O$269,O$276,O$277)</f>
        <v>13802</v>
      </c>
      <c r="P278" s="14" t="n">
        <f aca="false">SUM(P$269,P$276,P$277)</f>
        <v>12450</v>
      </c>
      <c r="Q278" s="14" t="n">
        <f aca="false">SUM(Q$269,Q$276,Q$277)</f>
        <v>4717</v>
      </c>
      <c r="R278" s="14" t="n">
        <f aca="false">SUM(R$269,R$276,R$277)</f>
        <v>61527</v>
      </c>
    </row>
    <row r="279" customFormat="false" ht="11.25" hidden="true" customHeight="true" outlineLevel="0" collapsed="false">
      <c r="A279" s="49"/>
      <c r="B279" s="21" t="s">
        <v>105</v>
      </c>
      <c r="C279" s="21" t="s">
        <v>272</v>
      </c>
      <c r="D279" s="22" t="n">
        <v>-150000</v>
      </c>
      <c r="E279" s="23" t="n">
        <f aca="false">IF(ISERROR($F279-$G279),"na",($F279-$G279))</f>
        <v>0</v>
      </c>
      <c r="F279" s="24" t="n">
        <v>0</v>
      </c>
      <c r="G279" s="23" t="n">
        <v>0</v>
      </c>
      <c r="H279" s="23" t="n">
        <v>0</v>
      </c>
      <c r="I279" s="23" t="n">
        <v>0</v>
      </c>
      <c r="J279" s="23" t="n">
        <v>0</v>
      </c>
      <c r="K279" s="23" t="n">
        <v>0</v>
      </c>
      <c r="L279" s="23" t="n">
        <v>0</v>
      </c>
      <c r="M279" s="23" t="n">
        <v>0</v>
      </c>
      <c r="N279" s="23" t="n">
        <v>0</v>
      </c>
      <c r="O279" s="22" t="n">
        <v>0</v>
      </c>
      <c r="P279" s="22" t="n">
        <v>0</v>
      </c>
      <c r="Q279" s="22" t="n">
        <v>0</v>
      </c>
      <c r="R279" s="22" t="n">
        <v>0</v>
      </c>
    </row>
    <row r="280" customFormat="false" ht="11.25" hidden="true" customHeight="true" outlineLevel="0" collapsed="false">
      <c r="A280" s="49"/>
      <c r="B280" s="21"/>
      <c r="C280" s="21" t="s">
        <v>279</v>
      </c>
      <c r="D280" s="22"/>
      <c r="E280" s="23" t="n">
        <f aca="false">IF(ISERROR($F280-$G280),"na",($F280-$G280))</f>
        <v>0</v>
      </c>
      <c r="F280" s="24"/>
      <c r="G280" s="23"/>
      <c r="H280" s="23"/>
      <c r="I280" s="23"/>
      <c r="J280" s="23"/>
      <c r="K280" s="23"/>
      <c r="L280" s="23"/>
      <c r="M280" s="23"/>
      <c r="N280" s="23"/>
      <c r="O280" s="22"/>
      <c r="P280" s="22"/>
      <c r="Q280" s="22"/>
      <c r="R280" s="22"/>
    </row>
    <row r="281" customFormat="false" ht="11.25" hidden="true" customHeight="true" outlineLevel="0" collapsed="false">
      <c r="A281" s="49"/>
      <c r="B281" s="21"/>
      <c r="C281" s="21" t="s">
        <v>106</v>
      </c>
      <c r="D281" s="22"/>
      <c r="E281" s="23" t="n">
        <f aca="false">IF(ISERROR($F281-$G281),"na",($F281-$G281))</f>
        <v>0</v>
      </c>
      <c r="F281" s="24" t="n">
        <f aca="false">SUM(F$282)</f>
        <v>0</v>
      </c>
      <c r="G281" s="23" t="n">
        <f aca="false">SUM(G$282)</f>
        <v>0</v>
      </c>
      <c r="H281" s="23" t="n">
        <f aca="false">SUM(H$282)</f>
        <v>0</v>
      </c>
      <c r="I281" s="23" t="n">
        <f aca="false">SUM(I$282)</f>
        <v>0</v>
      </c>
      <c r="J281" s="23" t="n">
        <f aca="false">SUM(J$282)</f>
        <v>0</v>
      </c>
      <c r="K281" s="23" t="n">
        <f aca="false">SUM(K$282)</f>
        <v>0</v>
      </c>
      <c r="L281" s="23" t="n">
        <f aca="false">SUM(L$282)</f>
        <v>0</v>
      </c>
      <c r="M281" s="23" t="n">
        <f aca="false">SUM(M$282)</f>
        <v>0</v>
      </c>
      <c r="N281" s="23" t="n">
        <f aca="false">SUM(N$282)</f>
        <v>0</v>
      </c>
      <c r="O281" s="22" t="n">
        <f aca="false">SUM(O$282)</f>
        <v>0</v>
      </c>
      <c r="P281" s="22" t="n">
        <f aca="false">SUM(P$282)</f>
        <v>0</v>
      </c>
      <c r="Q281" s="22" t="n">
        <f aca="false">SUM(Q$282)</f>
        <v>0</v>
      </c>
      <c r="R281" s="22" t="n">
        <f aca="false">SUM(R$282)</f>
        <v>0</v>
      </c>
    </row>
    <row r="282" customFormat="false" ht="11.25" hidden="true" customHeight="false" outlineLevel="0" collapsed="false">
      <c r="A282" s="49"/>
      <c r="B282" s="21"/>
      <c r="C282" s="26" t="s">
        <v>280</v>
      </c>
      <c r="D282" s="22" t="n">
        <v>-1000</v>
      </c>
      <c r="E282" s="23" t="n">
        <f aca="false">IF(ISERROR($F282-$G282),"na",($F282-$G282))</f>
        <v>0</v>
      </c>
      <c r="F282" s="24" t="n">
        <v>0</v>
      </c>
      <c r="G282" s="23" t="n">
        <v>0</v>
      </c>
      <c r="H282" s="23" t="n">
        <v>0</v>
      </c>
      <c r="I282" s="23" t="n">
        <v>0</v>
      </c>
      <c r="J282" s="23" t="n">
        <v>0</v>
      </c>
      <c r="K282" s="23" t="n">
        <v>0</v>
      </c>
      <c r="L282" s="23" t="n">
        <v>0</v>
      </c>
      <c r="M282" s="23" t="n">
        <v>0</v>
      </c>
      <c r="N282" s="23" t="n">
        <v>0</v>
      </c>
      <c r="O282" s="22" t="n">
        <v>0</v>
      </c>
      <c r="P282" s="22" t="n">
        <v>0</v>
      </c>
      <c r="Q282" s="22" t="n">
        <v>0</v>
      </c>
      <c r="R282" s="22" t="n">
        <v>0</v>
      </c>
    </row>
    <row r="283" customFormat="false" ht="11.25" hidden="true" customHeight="true" outlineLevel="0" collapsed="false">
      <c r="A283" s="49"/>
      <c r="B283" s="27"/>
      <c r="C283" s="13" t="s">
        <v>104</v>
      </c>
      <c r="D283" s="14" t="n">
        <f aca="false">SUM(D$279,D$280,D$281)</f>
        <v>-150000</v>
      </c>
      <c r="E283" s="32" t="n">
        <f aca="false">IF(ISERROR($F283-$G283),"na",($F283-$G283))</f>
        <v>0</v>
      </c>
      <c r="F283" s="33" t="n">
        <f aca="false">SUM(F$279,F$280,F$281)</f>
        <v>0</v>
      </c>
      <c r="G283" s="32" t="n">
        <f aca="false">SUM(G$279,G$280,G$281)</f>
        <v>0</v>
      </c>
      <c r="H283" s="32" t="n">
        <f aca="false">SUM(H$279,H$280,H$281)</f>
        <v>0</v>
      </c>
      <c r="I283" s="32" t="n">
        <f aca="false">SUM(I$279,I$280,I$281)</f>
        <v>0</v>
      </c>
      <c r="J283" s="32" t="n">
        <f aca="false">SUM(J$279,J$280,J$281)</f>
        <v>0</v>
      </c>
      <c r="K283" s="32" t="n">
        <f aca="false">SUM(K$279,K$280,K$281)</f>
        <v>0</v>
      </c>
      <c r="L283" s="32" t="n">
        <f aca="false">SUM(L$279,L$280,L$281)</f>
        <v>0</v>
      </c>
      <c r="M283" s="32" t="n">
        <f aca="false">SUM(M$279,M$280,M$281)</f>
        <v>0</v>
      </c>
      <c r="N283" s="32" t="n">
        <f aca="false">SUM(N$279,N$280,N$281)</f>
        <v>0</v>
      </c>
      <c r="O283" s="14" t="n">
        <f aca="false">SUM(O$279,O$280,O$281)</f>
        <v>0</v>
      </c>
      <c r="P283" s="14" t="n">
        <f aca="false">SUM(P$279,P$280,P$281)</f>
        <v>0</v>
      </c>
      <c r="Q283" s="14" t="n">
        <f aca="false">SUM(Q$279,Q$280,Q$281)</f>
        <v>0</v>
      </c>
      <c r="R283" s="14" t="n">
        <f aca="false">SUM(R$279,R$280,R$281)</f>
        <v>0</v>
      </c>
    </row>
    <row r="284" customFormat="false" ht="11.25" hidden="true" customHeight="true" outlineLevel="0" collapsed="false">
      <c r="A284" s="49"/>
      <c r="B284" s="21" t="s">
        <v>114</v>
      </c>
      <c r="C284" s="21" t="s">
        <v>115</v>
      </c>
      <c r="D284" s="22"/>
      <c r="E284" s="23" t="n">
        <f aca="false">IF(ISERROR($F284-$G284),"na",($F284-$G284))</f>
        <v>0</v>
      </c>
      <c r="F284" s="24" t="n">
        <f aca="false">SUM(F$285:F$287)</f>
        <v>0</v>
      </c>
      <c r="G284" s="23" t="n">
        <f aca="false">SUM(G$285:G$287)</f>
        <v>0</v>
      </c>
      <c r="H284" s="23" t="n">
        <f aca="false">SUM(H$285:H$287)</f>
        <v>0</v>
      </c>
      <c r="I284" s="23" t="n">
        <f aca="false">SUM(I$285:I$287)</f>
        <v>0</v>
      </c>
      <c r="J284" s="23" t="n">
        <f aca="false">SUM(J$285:J$287)</f>
        <v>0</v>
      </c>
      <c r="K284" s="23" t="n">
        <f aca="false">SUM(K$285:K$287)</f>
        <v>0</v>
      </c>
      <c r="L284" s="23" t="n">
        <f aca="false">SUM(L$285:L$287)</f>
        <v>0</v>
      </c>
      <c r="M284" s="23" t="n">
        <f aca="false">SUM(M$285:M$287)</f>
        <v>0</v>
      </c>
      <c r="N284" s="23" t="n">
        <f aca="false">SUM(N$285:N$287)</f>
        <v>0</v>
      </c>
      <c r="O284" s="22" t="n">
        <f aca="false">SUM(O$285:O$287)</f>
        <v>0</v>
      </c>
      <c r="P284" s="22" t="n">
        <f aca="false">SUM(P$285:P$287)</f>
        <v>0</v>
      </c>
      <c r="Q284" s="22" t="n">
        <f aca="false">SUM(Q$285:Q$287)</f>
        <v>0</v>
      </c>
      <c r="R284" s="22" t="n">
        <f aca="false">SUM(R$285:R$287)</f>
        <v>0</v>
      </c>
    </row>
    <row r="285" customFormat="false" ht="11.25" hidden="true" customHeight="false" outlineLevel="0" collapsed="false">
      <c r="A285" s="49"/>
      <c r="B285" s="21"/>
      <c r="C285" s="26" t="s">
        <v>281</v>
      </c>
      <c r="D285" s="22" t="n">
        <v>-20</v>
      </c>
      <c r="E285" s="23" t="n">
        <f aca="false">IF(ISERROR($F285-$G285),"na",($F285-$G285))</f>
        <v>0</v>
      </c>
      <c r="F285" s="24" t="n">
        <v>0</v>
      </c>
      <c r="G285" s="23" t="n">
        <v>0</v>
      </c>
      <c r="H285" s="23" t="n">
        <v>0</v>
      </c>
      <c r="I285" s="23" t="n">
        <v>0</v>
      </c>
      <c r="J285" s="23" t="n">
        <v>0</v>
      </c>
      <c r="K285" s="23" t="n">
        <v>0</v>
      </c>
      <c r="L285" s="23" t="n">
        <v>0</v>
      </c>
      <c r="M285" s="23" t="n">
        <v>0</v>
      </c>
      <c r="N285" s="23" t="n">
        <v>0</v>
      </c>
      <c r="O285" s="22" t="n">
        <v>0</v>
      </c>
      <c r="P285" s="22" t="n">
        <v>0</v>
      </c>
      <c r="Q285" s="22" t="n">
        <v>0</v>
      </c>
      <c r="R285" s="22" t="n">
        <v>0</v>
      </c>
    </row>
    <row r="286" customFormat="false" ht="11.25" hidden="true" customHeight="false" outlineLevel="0" collapsed="false">
      <c r="A286" s="49"/>
      <c r="B286" s="21"/>
      <c r="C286" s="26" t="s">
        <v>282</v>
      </c>
      <c r="D286" s="22" t="n">
        <v>-75000</v>
      </c>
      <c r="E286" s="23" t="n">
        <f aca="false">IF(ISERROR($F286-$G286),"na",($F286-$G286))</f>
        <v>0</v>
      </c>
      <c r="F286" s="24" t="n">
        <v>0</v>
      </c>
      <c r="G286" s="23" t="n">
        <v>0</v>
      </c>
      <c r="H286" s="23" t="n">
        <v>0</v>
      </c>
      <c r="I286" s="23" t="n">
        <v>0</v>
      </c>
      <c r="J286" s="23" t="n">
        <v>0</v>
      </c>
      <c r="K286" s="23" t="n">
        <v>0</v>
      </c>
      <c r="L286" s="23" t="n">
        <v>0</v>
      </c>
      <c r="M286" s="23" t="n">
        <v>0</v>
      </c>
      <c r="N286" s="23" t="n">
        <v>0</v>
      </c>
      <c r="O286" s="22" t="n">
        <v>0</v>
      </c>
      <c r="P286" s="22" t="n">
        <v>0</v>
      </c>
      <c r="Q286" s="22" t="n">
        <v>0</v>
      </c>
      <c r="R286" s="22" t="n">
        <v>0</v>
      </c>
    </row>
    <row r="287" customFormat="false" ht="11.25" hidden="true" customHeight="false" outlineLevel="0" collapsed="false">
      <c r="A287" s="49"/>
      <c r="B287" s="27"/>
      <c r="C287" s="28" t="s">
        <v>283</v>
      </c>
      <c r="D287" s="29" t="n">
        <v>-5000</v>
      </c>
      <c r="E287" s="30" t="n">
        <f aca="false">IF(ISERROR($F287-$G287),"na",($F287-$G287))</f>
        <v>0</v>
      </c>
      <c r="F287" s="31" t="n">
        <v>0</v>
      </c>
      <c r="G287" s="30" t="n">
        <v>0</v>
      </c>
      <c r="H287" s="30" t="n">
        <v>0</v>
      </c>
      <c r="I287" s="30" t="n">
        <v>0</v>
      </c>
      <c r="J287" s="30" t="n">
        <v>0</v>
      </c>
      <c r="K287" s="30" t="n">
        <v>0</v>
      </c>
      <c r="L287" s="30" t="n">
        <v>0</v>
      </c>
      <c r="M287" s="30" t="n">
        <v>0</v>
      </c>
      <c r="N287" s="30" t="n">
        <v>0</v>
      </c>
      <c r="O287" s="29" t="n">
        <v>0</v>
      </c>
      <c r="P287" s="29" t="n">
        <v>0</v>
      </c>
      <c r="Q287" s="29" t="n">
        <v>0</v>
      </c>
      <c r="R287" s="29" t="n">
        <v>0</v>
      </c>
    </row>
    <row r="288" customFormat="false" ht="11.25" hidden="false" customHeight="true" outlineLevel="0" collapsed="false">
      <c r="A288" s="50"/>
      <c r="B288" s="51" t="s">
        <v>284</v>
      </c>
      <c r="C288" s="52"/>
      <c r="D288" s="53" t="n">
        <f aca="false">SUM(D$258,D$267,D$269,D$276,D$277,D$279,D$280,D$281,D$284)</f>
        <v>165000</v>
      </c>
      <c r="E288" s="54" t="n">
        <f aca="false">IF(ISERROR($F288-$G288),"na",($F288-$G288))</f>
        <v>14001</v>
      </c>
      <c r="F288" s="55" t="n">
        <f aca="false">SUM(F$258,F$267,F$269,F$276,F$277,F$279,F$280,F$281,F$284)</f>
        <v>49308</v>
      </c>
      <c r="G288" s="54" t="n">
        <f aca="false">SUM(G$258,G$267,G$269,G$276,G$277,G$279,G$280,G$281,G$284)</f>
        <v>35307</v>
      </c>
      <c r="H288" s="54" t="n">
        <f aca="false">SUM(H$258,H$267,H$269,H$276,H$277,H$279,H$280,H$281,H$284)</f>
        <v>35307</v>
      </c>
      <c r="I288" s="54" t="n">
        <f aca="false">SUM(I$258,I$267,I$269,I$276,I$277,I$279,I$280,I$281,I$284)</f>
        <v>35307</v>
      </c>
      <c r="J288" s="54" t="n">
        <f aca="false">SUM(J$258,J$267,J$269,J$276,J$277,J$279,J$280,J$281,J$284)</f>
        <v>35407</v>
      </c>
      <c r="K288" s="54" t="n">
        <f aca="false">SUM(K$258,K$267,K$269,K$276,K$277,K$279,K$280,K$281,K$284)</f>
        <v>51256</v>
      </c>
      <c r="L288" s="54" t="n">
        <f aca="false">SUM(L$258,L$267,L$269,L$276,L$277,L$279,L$280,L$281,L$284)</f>
        <v>47723</v>
      </c>
      <c r="M288" s="54" t="n">
        <f aca="false">SUM(M$258,M$267,M$269,M$276,M$277,M$279,M$280,M$281,M$284)</f>
        <v>46320</v>
      </c>
      <c r="N288" s="54" t="n">
        <f aca="false">SUM(N$258,N$267,N$269,N$276,N$277,N$279,N$280,N$281,N$284)</f>
        <v>46320</v>
      </c>
      <c r="O288" s="53" t="n">
        <f aca="false">SUM(O$258,O$267,O$269,O$276,O$277,O$279,O$280,O$281,O$284)</f>
        <v>46320</v>
      </c>
      <c r="P288" s="53" t="n">
        <f aca="false">SUM(P$258,P$267,P$269,P$276,P$277,P$279,P$280,P$281,P$284)</f>
        <v>50194</v>
      </c>
      <c r="Q288" s="53" t="n">
        <f aca="false">SUM(Q$258,Q$267,Q$269,Q$276,Q$277,Q$279,Q$280,Q$281,Q$284)</f>
        <v>42074</v>
      </c>
      <c r="R288" s="53" t="n">
        <f aca="false">SUM(R$258,R$267,R$269,R$276,R$277,R$279,R$280,R$281,R$284)</f>
        <v>118269</v>
      </c>
    </row>
    <row r="289" customFormat="false" ht="11.25" hidden="false" customHeight="true" outlineLevel="0" collapsed="false">
      <c r="A289" s="56" t="s">
        <v>285</v>
      </c>
      <c r="B289" s="21" t="s">
        <v>16</v>
      </c>
      <c r="C289" s="21" t="s">
        <v>17</v>
      </c>
      <c r="D289" s="22"/>
      <c r="E289" s="23" t="n">
        <f aca="false">IF(ISERROR($F289-$G289),"na",($F289-$G289))</f>
        <v>0</v>
      </c>
      <c r="F289" s="24" t="n">
        <f aca="false">SUM(F$290:F$306)</f>
        <v>38905</v>
      </c>
      <c r="G289" s="23" t="n">
        <f aca="false">SUM(G$290:G$306)</f>
        <v>38905</v>
      </c>
      <c r="H289" s="23" t="n">
        <f aca="false">SUM(H$290:H$306)</f>
        <v>38905</v>
      </c>
      <c r="I289" s="23" t="n">
        <f aca="false">SUM(I$290:I$306)</f>
        <v>88503</v>
      </c>
      <c r="J289" s="23" t="n">
        <f aca="false">SUM(J$290:J$306)</f>
        <v>67190</v>
      </c>
      <c r="K289" s="23" t="n">
        <f aca="false">SUM(K$290:K$306)</f>
        <v>43204</v>
      </c>
      <c r="L289" s="23" t="n">
        <f aca="false">SUM(L$290:L$306)</f>
        <v>73437</v>
      </c>
      <c r="M289" s="23" t="n">
        <f aca="false">SUM(M$290:M$306)</f>
        <v>118670</v>
      </c>
      <c r="N289" s="23" t="n">
        <f aca="false">SUM(N$290:N$306)</f>
        <v>118670</v>
      </c>
      <c r="O289" s="22" t="n">
        <f aca="false">SUM(O$290:O$306)</f>
        <v>118670</v>
      </c>
      <c r="P289" s="22" t="n">
        <f aca="false">SUM(P$290:P$306)</f>
        <v>83687</v>
      </c>
      <c r="Q289" s="22" t="n">
        <f aca="false">SUM(Q$290:Q$306)</f>
        <v>56640</v>
      </c>
      <c r="R289" s="22" t="n">
        <f aca="false">SUM(R$290:R$306)</f>
        <v>84589</v>
      </c>
    </row>
    <row r="290" customFormat="false" ht="11.25" hidden="true" customHeight="false" outlineLevel="0" collapsed="false">
      <c r="A290" s="57"/>
      <c r="B290" s="21"/>
      <c r="C290" s="26" t="s">
        <v>286</v>
      </c>
      <c r="D290" s="22"/>
      <c r="E290" s="23" t="n">
        <f aca="false">IF(ISERROR($F290-$G290),"na",($F290-$G290))</f>
        <v>0</v>
      </c>
      <c r="F290" s="24"/>
      <c r="G290" s="23"/>
      <c r="H290" s="23"/>
      <c r="I290" s="23"/>
      <c r="J290" s="23"/>
      <c r="K290" s="23"/>
      <c r="L290" s="23"/>
      <c r="M290" s="23"/>
      <c r="N290" s="23"/>
      <c r="O290" s="22"/>
      <c r="P290" s="22"/>
      <c r="Q290" s="22"/>
      <c r="R290" s="22"/>
    </row>
    <row r="291" customFormat="false" ht="11.25" hidden="true" customHeight="false" outlineLevel="0" collapsed="false">
      <c r="A291" s="57"/>
      <c r="B291" s="21"/>
      <c r="C291" s="26" t="s">
        <v>287</v>
      </c>
      <c r="D291" s="22" t="n">
        <v>192610</v>
      </c>
      <c r="E291" s="23" t="n">
        <f aca="false">IF(ISERROR($F291-$G291),"na",($F291-$G291))</f>
        <v>0</v>
      </c>
      <c r="F291" s="24" t="n">
        <v>0</v>
      </c>
      <c r="G291" s="23" t="n">
        <v>0</v>
      </c>
      <c r="H291" s="23" t="n">
        <v>0</v>
      </c>
      <c r="I291" s="23" t="n">
        <v>0</v>
      </c>
      <c r="J291" s="23" t="n">
        <v>0</v>
      </c>
      <c r="K291" s="23" t="n">
        <v>0</v>
      </c>
      <c r="L291" s="23" t="n">
        <v>0</v>
      </c>
      <c r="M291" s="23" t="n">
        <v>0</v>
      </c>
      <c r="N291" s="23" t="n">
        <v>0</v>
      </c>
      <c r="O291" s="22" t="n">
        <v>0</v>
      </c>
      <c r="P291" s="22" t="n">
        <v>0</v>
      </c>
      <c r="Q291" s="22" t="n">
        <v>0</v>
      </c>
      <c r="R291" s="22" t="n">
        <v>0</v>
      </c>
    </row>
    <row r="292" customFormat="false" ht="11.25" hidden="true" customHeight="false" outlineLevel="0" collapsed="false">
      <c r="A292" s="57"/>
      <c r="B292" s="21"/>
      <c r="C292" s="26" t="s">
        <v>288</v>
      </c>
      <c r="D292" s="22" t="n">
        <v>255221</v>
      </c>
      <c r="E292" s="23" t="n">
        <f aca="false">IF(ISERROR($F292-$G292),"na",($F292-$G292))</f>
        <v>0</v>
      </c>
      <c r="F292" s="24" t="n">
        <v>3805</v>
      </c>
      <c r="G292" s="23" t="n">
        <v>3805</v>
      </c>
      <c r="H292" s="23" t="n">
        <v>3805</v>
      </c>
      <c r="I292" s="23" t="n">
        <v>58930</v>
      </c>
      <c r="J292" s="23" t="n">
        <v>39590</v>
      </c>
      <c r="K292" s="23" t="n">
        <v>25533</v>
      </c>
      <c r="L292" s="23" t="n">
        <v>39691</v>
      </c>
      <c r="M292" s="23" t="n">
        <v>68024</v>
      </c>
      <c r="N292" s="23" t="n">
        <v>68024</v>
      </c>
      <c r="O292" s="22" t="n">
        <v>68024</v>
      </c>
      <c r="P292" s="22" t="n">
        <v>39595</v>
      </c>
      <c r="Q292" s="22" t="n">
        <v>28280</v>
      </c>
      <c r="R292" s="22" t="n">
        <v>47866</v>
      </c>
    </row>
    <row r="293" customFormat="false" ht="11.25" hidden="true" customHeight="false" outlineLevel="0" collapsed="false">
      <c r="A293" s="57"/>
      <c r="B293" s="21"/>
      <c r="C293" s="26" t="s">
        <v>289</v>
      </c>
      <c r="D293" s="22" t="n">
        <v>8935</v>
      </c>
      <c r="E293" s="23" t="n">
        <f aca="false">IF(ISERROR($F293-$G293),"na",($F293-$G293))</f>
        <v>0</v>
      </c>
      <c r="F293" s="24" t="n">
        <v>0</v>
      </c>
      <c r="G293" s="23" t="n">
        <v>0</v>
      </c>
      <c r="H293" s="23" t="n">
        <v>0</v>
      </c>
      <c r="I293" s="23" t="n">
        <v>0</v>
      </c>
      <c r="J293" s="23" t="n">
        <v>0</v>
      </c>
      <c r="K293" s="23" t="n">
        <v>0</v>
      </c>
      <c r="L293" s="23" t="n">
        <v>0</v>
      </c>
      <c r="M293" s="23" t="n">
        <v>0</v>
      </c>
      <c r="N293" s="23" t="n">
        <v>0</v>
      </c>
      <c r="O293" s="22" t="n">
        <v>0</v>
      </c>
      <c r="P293" s="22" t="n">
        <v>0</v>
      </c>
      <c r="Q293" s="22" t="n">
        <v>0</v>
      </c>
      <c r="R293" s="22" t="n">
        <v>0</v>
      </c>
    </row>
    <row r="294" customFormat="false" ht="11.25" hidden="true" customHeight="false" outlineLevel="0" collapsed="false">
      <c r="A294" s="57"/>
      <c r="B294" s="21"/>
      <c r="C294" s="26" t="s">
        <v>290</v>
      </c>
      <c r="D294" s="22"/>
      <c r="E294" s="23" t="n">
        <f aca="false">IF(ISERROR($F294-$G294),"na",($F294-$G294))</f>
        <v>0</v>
      </c>
      <c r="F294" s="24"/>
      <c r="G294" s="23"/>
      <c r="H294" s="23"/>
      <c r="I294" s="23"/>
      <c r="J294" s="23"/>
      <c r="K294" s="23"/>
      <c r="L294" s="23"/>
      <c r="M294" s="23"/>
      <c r="N294" s="23"/>
      <c r="O294" s="22"/>
      <c r="P294" s="22"/>
      <c r="Q294" s="22"/>
      <c r="R294" s="22"/>
    </row>
    <row r="295" customFormat="false" ht="11.25" hidden="true" customHeight="false" outlineLevel="0" collapsed="false">
      <c r="A295" s="57"/>
      <c r="B295" s="21"/>
      <c r="C295" s="26" t="s">
        <v>291</v>
      </c>
      <c r="D295" s="22" t="n">
        <v>15355</v>
      </c>
      <c r="E295" s="23" t="n">
        <f aca="false">IF(ISERROR($F295-$G295),"na",($F295-$G295))</f>
        <v>0</v>
      </c>
      <c r="F295" s="24" t="n">
        <v>100</v>
      </c>
      <c r="G295" s="23" t="n">
        <v>100</v>
      </c>
      <c r="H295" s="23" t="n">
        <v>100</v>
      </c>
      <c r="I295" s="23" t="n">
        <v>100</v>
      </c>
      <c r="J295" s="23" t="n">
        <v>100</v>
      </c>
      <c r="K295" s="23" t="n">
        <v>100</v>
      </c>
      <c r="L295" s="23" t="n">
        <v>100</v>
      </c>
      <c r="M295" s="23" t="n">
        <v>100</v>
      </c>
      <c r="N295" s="23" t="n">
        <v>100</v>
      </c>
      <c r="O295" s="22" t="n">
        <v>100</v>
      </c>
      <c r="P295" s="22" t="n">
        <v>100</v>
      </c>
      <c r="Q295" s="22" t="n">
        <v>105</v>
      </c>
      <c r="R295" s="22" t="n">
        <v>120</v>
      </c>
    </row>
    <row r="296" customFormat="false" ht="11.25" hidden="true" customHeight="false" outlineLevel="0" collapsed="false">
      <c r="A296" s="57"/>
      <c r="B296" s="21"/>
      <c r="C296" s="26" t="s">
        <v>292</v>
      </c>
      <c r="D296" s="22" t="n">
        <v>284961</v>
      </c>
      <c r="E296" s="23" t="n">
        <f aca="false">IF(ISERROR($F296-$G296),"na",($F296-$G296))</f>
        <v>0</v>
      </c>
      <c r="F296" s="24" t="n">
        <v>35000</v>
      </c>
      <c r="G296" s="23" t="n">
        <v>35000</v>
      </c>
      <c r="H296" s="23" t="n">
        <v>35000</v>
      </c>
      <c r="I296" s="23" t="n">
        <v>29473</v>
      </c>
      <c r="J296" s="23" t="n">
        <v>27500</v>
      </c>
      <c r="K296" s="23" t="n">
        <v>17571</v>
      </c>
      <c r="L296" s="23" t="n">
        <v>33646</v>
      </c>
      <c r="M296" s="23" t="n">
        <v>50546</v>
      </c>
      <c r="N296" s="23" t="n">
        <v>50546</v>
      </c>
      <c r="O296" s="22" t="n">
        <v>50546</v>
      </c>
      <c r="P296" s="22" t="n">
        <v>43992</v>
      </c>
      <c r="Q296" s="22" t="n">
        <v>28255</v>
      </c>
      <c r="R296" s="22" t="n">
        <v>36603</v>
      </c>
    </row>
    <row r="297" customFormat="false" ht="11.25" hidden="true" customHeight="false" outlineLevel="0" collapsed="false">
      <c r="A297" s="57"/>
      <c r="B297" s="21"/>
      <c r="C297" s="26" t="s">
        <v>293</v>
      </c>
      <c r="D297" s="22"/>
      <c r="E297" s="23" t="n">
        <f aca="false">IF(ISERROR($F297-$G297),"na",($F297-$G297))</f>
        <v>0</v>
      </c>
      <c r="F297" s="24"/>
      <c r="G297" s="23"/>
      <c r="H297" s="23"/>
      <c r="I297" s="23"/>
      <c r="J297" s="23"/>
      <c r="K297" s="23"/>
      <c r="L297" s="23"/>
      <c r="M297" s="23"/>
      <c r="N297" s="23"/>
      <c r="O297" s="22"/>
      <c r="P297" s="22"/>
      <c r="Q297" s="22"/>
      <c r="R297" s="22"/>
    </row>
    <row r="298" customFormat="false" ht="11.25" hidden="true" customHeight="false" outlineLevel="0" collapsed="false">
      <c r="A298" s="57"/>
      <c r="B298" s="21"/>
      <c r="C298" s="26" t="s">
        <v>294</v>
      </c>
      <c r="D298" s="22"/>
      <c r="E298" s="23" t="n">
        <f aca="false">IF(ISERROR($F298-$G298),"na",($F298-$G298))</f>
        <v>0</v>
      </c>
      <c r="F298" s="24"/>
      <c r="G298" s="23"/>
      <c r="H298" s="23"/>
      <c r="I298" s="23"/>
      <c r="J298" s="23"/>
      <c r="K298" s="23"/>
      <c r="L298" s="23"/>
      <c r="M298" s="23"/>
      <c r="N298" s="23"/>
      <c r="O298" s="22"/>
      <c r="P298" s="22"/>
      <c r="Q298" s="22"/>
      <c r="R298" s="22"/>
    </row>
    <row r="299" customFormat="false" ht="11.25" hidden="true" customHeight="false" outlineLevel="0" collapsed="false">
      <c r="A299" s="57"/>
      <c r="B299" s="21"/>
      <c r="C299" s="26" t="s">
        <v>295</v>
      </c>
      <c r="D299" s="22" t="n">
        <v>94458</v>
      </c>
      <c r="E299" s="23" t="n">
        <f aca="false">IF(ISERROR($F299-$G299),"na",($F299-$G299))</f>
        <v>0</v>
      </c>
      <c r="F299" s="24" t="n">
        <v>0</v>
      </c>
      <c r="G299" s="23" t="n">
        <v>0</v>
      </c>
      <c r="H299" s="23" t="n">
        <v>0</v>
      </c>
      <c r="I299" s="23" t="n">
        <v>0</v>
      </c>
      <c r="J299" s="23" t="n">
        <v>0</v>
      </c>
      <c r="K299" s="23" t="n">
        <v>0</v>
      </c>
      <c r="L299" s="23" t="n">
        <v>0</v>
      </c>
      <c r="M299" s="23" t="n">
        <v>0</v>
      </c>
      <c r="N299" s="23" t="n">
        <v>0</v>
      </c>
      <c r="O299" s="22" t="n">
        <v>0</v>
      </c>
      <c r="P299" s="22" t="n">
        <v>0</v>
      </c>
      <c r="Q299" s="22" t="n">
        <v>0</v>
      </c>
      <c r="R299" s="22" t="n">
        <v>0</v>
      </c>
    </row>
    <row r="300" customFormat="false" ht="11.25" hidden="true" customHeight="false" outlineLevel="0" collapsed="false">
      <c r="A300" s="57"/>
      <c r="B300" s="21"/>
      <c r="C300" s="26" t="s">
        <v>296</v>
      </c>
      <c r="D300" s="22"/>
      <c r="E300" s="23" t="n">
        <f aca="false">IF(ISERROR($F300-$G300),"na",($F300-$G300))</f>
        <v>0</v>
      </c>
      <c r="F300" s="24"/>
      <c r="G300" s="23"/>
      <c r="H300" s="23"/>
      <c r="I300" s="23"/>
      <c r="J300" s="23"/>
      <c r="K300" s="23"/>
      <c r="L300" s="23"/>
      <c r="M300" s="23"/>
      <c r="N300" s="23"/>
      <c r="O300" s="22"/>
      <c r="P300" s="22"/>
      <c r="Q300" s="22"/>
      <c r="R300" s="22"/>
    </row>
    <row r="301" customFormat="false" ht="11.25" hidden="true" customHeight="false" outlineLevel="0" collapsed="false">
      <c r="A301" s="57"/>
      <c r="B301" s="21"/>
      <c r="C301" s="26" t="s">
        <v>297</v>
      </c>
      <c r="D301" s="22"/>
      <c r="E301" s="23" t="n">
        <f aca="false">IF(ISERROR($F301-$G301),"na",($F301-$G301))</f>
        <v>0</v>
      </c>
      <c r="F301" s="24"/>
      <c r="G301" s="23"/>
      <c r="H301" s="23"/>
      <c r="I301" s="23"/>
      <c r="J301" s="23"/>
      <c r="K301" s="23"/>
      <c r="L301" s="23"/>
      <c r="M301" s="23"/>
      <c r="N301" s="23"/>
      <c r="O301" s="22"/>
      <c r="P301" s="22"/>
      <c r="Q301" s="22"/>
      <c r="R301" s="22"/>
    </row>
    <row r="302" customFormat="false" ht="11.25" hidden="true" customHeight="false" outlineLevel="0" collapsed="false">
      <c r="A302" s="57"/>
      <c r="B302" s="21"/>
      <c r="C302" s="26" t="s">
        <v>298</v>
      </c>
      <c r="D302" s="22"/>
      <c r="E302" s="23" t="n">
        <f aca="false">IF(ISERROR($F302-$G302),"na",($F302-$G302))</f>
        <v>0</v>
      </c>
      <c r="F302" s="24"/>
      <c r="G302" s="23"/>
      <c r="H302" s="23"/>
      <c r="I302" s="23"/>
      <c r="J302" s="23"/>
      <c r="K302" s="23"/>
      <c r="L302" s="23"/>
      <c r="M302" s="23"/>
      <c r="N302" s="23"/>
      <c r="O302" s="22"/>
      <c r="P302" s="22"/>
      <c r="Q302" s="22"/>
      <c r="R302" s="22"/>
    </row>
    <row r="303" customFormat="false" ht="11.25" hidden="true" customHeight="false" outlineLevel="0" collapsed="false">
      <c r="A303" s="57"/>
      <c r="B303" s="21"/>
      <c r="C303" s="26" t="s">
        <v>299</v>
      </c>
      <c r="D303" s="22"/>
      <c r="E303" s="23" t="n">
        <f aca="false">IF(ISERROR($F303-$G303),"na",($F303-$G303))</f>
        <v>0</v>
      </c>
      <c r="F303" s="24"/>
      <c r="G303" s="23"/>
      <c r="H303" s="23"/>
      <c r="I303" s="23"/>
      <c r="J303" s="23"/>
      <c r="K303" s="23"/>
      <c r="L303" s="23"/>
      <c r="M303" s="23"/>
      <c r="N303" s="23"/>
      <c r="O303" s="22"/>
      <c r="P303" s="22"/>
      <c r="Q303" s="22"/>
      <c r="R303" s="22"/>
    </row>
    <row r="304" customFormat="false" ht="11.25" hidden="true" customHeight="false" outlineLevel="0" collapsed="false">
      <c r="A304" s="57"/>
      <c r="B304" s="21"/>
      <c r="C304" s="26" t="s">
        <v>300</v>
      </c>
      <c r="D304" s="22"/>
      <c r="E304" s="23" t="n">
        <f aca="false">IF(ISERROR($F304-$G304),"na",($F304-$G304))</f>
        <v>0</v>
      </c>
      <c r="F304" s="24"/>
      <c r="G304" s="23"/>
      <c r="H304" s="23"/>
      <c r="I304" s="23"/>
      <c r="J304" s="23"/>
      <c r="K304" s="23"/>
      <c r="L304" s="23"/>
      <c r="M304" s="23"/>
      <c r="N304" s="23"/>
      <c r="O304" s="22"/>
      <c r="P304" s="22"/>
      <c r="Q304" s="22"/>
      <c r="R304" s="22"/>
    </row>
    <row r="305" customFormat="false" ht="11.25" hidden="true" customHeight="false" outlineLevel="0" collapsed="false">
      <c r="A305" s="57"/>
      <c r="B305" s="21"/>
      <c r="C305" s="26" t="s">
        <v>301</v>
      </c>
      <c r="D305" s="22"/>
      <c r="E305" s="23" t="n">
        <f aca="false">IF(ISERROR($F305-$G305),"na",($F305-$G305))</f>
        <v>0</v>
      </c>
      <c r="F305" s="24"/>
      <c r="G305" s="23"/>
      <c r="H305" s="23"/>
      <c r="I305" s="23"/>
      <c r="J305" s="23"/>
      <c r="K305" s="23"/>
      <c r="L305" s="23"/>
      <c r="M305" s="23"/>
      <c r="N305" s="23"/>
      <c r="O305" s="22"/>
      <c r="P305" s="22"/>
      <c r="Q305" s="22"/>
      <c r="R305" s="22"/>
    </row>
    <row r="306" customFormat="false" ht="11.25" hidden="true" customHeight="false" outlineLevel="0" collapsed="false">
      <c r="A306" s="57"/>
      <c r="B306" s="27"/>
      <c r="C306" s="28" t="s">
        <v>302</v>
      </c>
      <c r="D306" s="29"/>
      <c r="E306" s="30" t="n">
        <f aca="false">IF(ISERROR($F306-$G306),"na",($F306-$G306))</f>
        <v>0</v>
      </c>
      <c r="F306" s="31"/>
      <c r="G306" s="30"/>
      <c r="H306" s="30"/>
      <c r="I306" s="30"/>
      <c r="J306" s="30"/>
      <c r="K306" s="30"/>
      <c r="L306" s="30"/>
      <c r="M306" s="30"/>
      <c r="N306" s="30"/>
      <c r="O306" s="29"/>
      <c r="P306" s="29"/>
      <c r="Q306" s="29"/>
      <c r="R306" s="29"/>
    </row>
    <row r="307" customFormat="false" ht="11.25" hidden="false" customHeight="true" outlineLevel="0" collapsed="false">
      <c r="A307" s="57"/>
      <c r="B307" s="21" t="s">
        <v>89</v>
      </c>
      <c r="C307" s="21" t="s">
        <v>303</v>
      </c>
      <c r="D307" s="22" t="n">
        <v>80682</v>
      </c>
      <c r="E307" s="23" t="n">
        <f aca="false">IF(ISERROR($F307-$G307),"na",($F307-$G307))</f>
        <v>0</v>
      </c>
      <c r="F307" s="24" t="n">
        <v>80682</v>
      </c>
      <c r="G307" s="23" t="n">
        <v>80682</v>
      </c>
      <c r="H307" s="23" t="n">
        <v>80682</v>
      </c>
      <c r="I307" s="23" t="n">
        <v>59281</v>
      </c>
      <c r="J307" s="23" t="n">
        <v>76281</v>
      </c>
      <c r="K307" s="23" t="n">
        <v>76406</v>
      </c>
      <c r="L307" s="23" t="n">
        <v>80682</v>
      </c>
      <c r="M307" s="23" t="n">
        <v>80682</v>
      </c>
      <c r="N307" s="23" t="n">
        <v>80682</v>
      </c>
      <c r="O307" s="22" t="n">
        <v>80682</v>
      </c>
      <c r="P307" s="22" t="n">
        <v>79645</v>
      </c>
      <c r="Q307" s="22" t="n">
        <v>70196</v>
      </c>
      <c r="R307" s="22" t="n">
        <v>75873</v>
      </c>
    </row>
    <row r="308" customFormat="false" ht="11.25" hidden="false" customHeight="true" outlineLevel="0" collapsed="false">
      <c r="A308" s="57"/>
      <c r="B308" s="21"/>
      <c r="C308" s="21" t="s">
        <v>304</v>
      </c>
      <c r="D308" s="22" t="n">
        <v>545102</v>
      </c>
      <c r="E308" s="23" t="n">
        <f aca="false">IF(ISERROR($F308-$G308),"na",($F308-$G308))</f>
        <v>0</v>
      </c>
      <c r="F308" s="24" t="n">
        <v>35000</v>
      </c>
      <c r="G308" s="23" t="n">
        <v>35000</v>
      </c>
      <c r="H308" s="23" t="n">
        <v>35000</v>
      </c>
      <c r="I308" s="23" t="n">
        <v>35000</v>
      </c>
      <c r="J308" s="23" t="n">
        <v>35000</v>
      </c>
      <c r="K308" s="23" t="n">
        <v>35000</v>
      </c>
      <c r="L308" s="23" t="n">
        <v>35000</v>
      </c>
      <c r="M308" s="23" t="n">
        <v>35000</v>
      </c>
      <c r="N308" s="23" t="n">
        <v>35000</v>
      </c>
      <c r="O308" s="22" t="n">
        <v>35000</v>
      </c>
      <c r="P308" s="22" t="n">
        <v>35000</v>
      </c>
      <c r="Q308" s="22" t="n">
        <v>35000</v>
      </c>
      <c r="R308" s="22" t="n">
        <v>0</v>
      </c>
    </row>
    <row r="309" customFormat="false" ht="11.25" hidden="false" customHeight="true" outlineLevel="0" collapsed="false">
      <c r="A309" s="57"/>
      <c r="B309" s="21"/>
      <c r="C309" s="21" t="s">
        <v>90</v>
      </c>
      <c r="D309" s="22"/>
      <c r="E309" s="23" t="n">
        <f aca="false">IF(ISERROR($F309-$G309),"na",($F309-$G309))</f>
        <v>0</v>
      </c>
      <c r="F309" s="24" t="n">
        <f aca="false">SUM(F$310:F$320)</f>
        <v>0</v>
      </c>
      <c r="G309" s="23" t="n">
        <f aca="false">SUM(G$310:G$320)</f>
        <v>0</v>
      </c>
      <c r="H309" s="23" t="n">
        <f aca="false">SUM(H$310:H$320)</f>
        <v>0</v>
      </c>
      <c r="I309" s="23" t="n">
        <f aca="false">SUM(I$310:I$320)</f>
        <v>0</v>
      </c>
      <c r="J309" s="23" t="n">
        <f aca="false">SUM(J$310:J$320)</f>
        <v>0</v>
      </c>
      <c r="K309" s="23" t="n">
        <f aca="false">SUM(K$310:K$320)</f>
        <v>0</v>
      </c>
      <c r="L309" s="23" t="n">
        <f aca="false">SUM(L$310:L$320)</f>
        <v>0</v>
      </c>
      <c r="M309" s="23" t="n">
        <f aca="false">SUM(M$310:M$320)</f>
        <v>0</v>
      </c>
      <c r="N309" s="23" t="n">
        <f aca="false">SUM(N$310:N$320)</f>
        <v>0</v>
      </c>
      <c r="O309" s="22" t="n">
        <f aca="false">SUM(O$310:O$320)</f>
        <v>0</v>
      </c>
      <c r="P309" s="22" t="n">
        <f aca="false">SUM(P$310:P$320)</f>
        <v>0</v>
      </c>
      <c r="Q309" s="22" t="n">
        <f aca="false">SUM(Q$310:Q$320)</f>
        <v>0</v>
      </c>
      <c r="R309" s="22" t="n">
        <f aca="false">SUM(R$310:R$320)</f>
        <v>0</v>
      </c>
    </row>
    <row r="310" customFormat="false" ht="11.25" hidden="true" customHeight="false" outlineLevel="0" collapsed="false">
      <c r="A310" s="57"/>
      <c r="B310" s="21"/>
      <c r="C310" s="26" t="s">
        <v>305</v>
      </c>
      <c r="D310" s="22"/>
      <c r="E310" s="23" t="n">
        <f aca="false">IF(ISERROR($F310-$G310),"na",($F310-$G310))</f>
        <v>0</v>
      </c>
      <c r="F310" s="24"/>
      <c r="G310" s="23"/>
      <c r="H310" s="23"/>
      <c r="I310" s="23"/>
      <c r="J310" s="23"/>
      <c r="K310" s="23"/>
      <c r="L310" s="23"/>
      <c r="M310" s="23"/>
      <c r="N310" s="23"/>
      <c r="O310" s="22"/>
      <c r="P310" s="22"/>
      <c r="Q310" s="22"/>
      <c r="R310" s="22"/>
    </row>
    <row r="311" customFormat="false" ht="11.25" hidden="true" customHeight="false" outlineLevel="0" collapsed="false">
      <c r="A311" s="57"/>
      <c r="B311" s="21"/>
      <c r="C311" s="26" t="s">
        <v>306</v>
      </c>
      <c r="D311" s="22"/>
      <c r="E311" s="23" t="n">
        <f aca="false">IF(ISERROR($F311-$G311),"na",($F311-$G311))</f>
        <v>0</v>
      </c>
      <c r="F311" s="24"/>
      <c r="G311" s="23"/>
      <c r="H311" s="23"/>
      <c r="I311" s="23"/>
      <c r="J311" s="23"/>
      <c r="K311" s="23"/>
      <c r="L311" s="23"/>
      <c r="M311" s="23"/>
      <c r="N311" s="23"/>
      <c r="O311" s="22"/>
      <c r="P311" s="22"/>
      <c r="Q311" s="22"/>
      <c r="R311" s="22"/>
    </row>
    <row r="312" customFormat="false" ht="11.25" hidden="true" customHeight="false" outlineLevel="0" collapsed="false">
      <c r="A312" s="57"/>
      <c r="B312" s="21"/>
      <c r="C312" s="26" t="s">
        <v>307</v>
      </c>
      <c r="D312" s="22"/>
      <c r="E312" s="23" t="n">
        <f aca="false">IF(ISERROR($F312-$G312),"na",($F312-$G312))</f>
        <v>0</v>
      </c>
      <c r="F312" s="24"/>
      <c r="G312" s="23"/>
      <c r="H312" s="23"/>
      <c r="I312" s="23"/>
      <c r="J312" s="23"/>
      <c r="K312" s="23"/>
      <c r="L312" s="23"/>
      <c r="M312" s="23"/>
      <c r="N312" s="23"/>
      <c r="O312" s="22"/>
      <c r="P312" s="22"/>
      <c r="Q312" s="22"/>
      <c r="R312" s="22"/>
    </row>
    <row r="313" customFormat="false" ht="11.25" hidden="true" customHeight="false" outlineLevel="0" collapsed="false">
      <c r="A313" s="57"/>
      <c r="B313" s="21"/>
      <c r="C313" s="26" t="s">
        <v>308</v>
      </c>
      <c r="D313" s="22" t="n">
        <v>189672</v>
      </c>
      <c r="E313" s="23" t="n">
        <f aca="false">IF(ISERROR($F313-$G313),"na",($F313-$G313))</f>
        <v>0</v>
      </c>
      <c r="F313" s="24" t="n">
        <v>0</v>
      </c>
      <c r="G313" s="23" t="n">
        <v>0</v>
      </c>
      <c r="H313" s="23" t="n">
        <v>0</v>
      </c>
      <c r="I313" s="23" t="n">
        <v>0</v>
      </c>
      <c r="J313" s="23" t="n">
        <v>0</v>
      </c>
      <c r="K313" s="23" t="n">
        <v>0</v>
      </c>
      <c r="L313" s="23" t="n">
        <v>0</v>
      </c>
      <c r="M313" s="23" t="n">
        <v>0</v>
      </c>
      <c r="N313" s="23" t="n">
        <v>0</v>
      </c>
      <c r="O313" s="22" t="n">
        <v>0</v>
      </c>
      <c r="P313" s="22" t="n">
        <v>0</v>
      </c>
      <c r="Q313" s="22" t="n">
        <v>0</v>
      </c>
      <c r="R313" s="22" t="n">
        <v>0</v>
      </c>
    </row>
    <row r="314" customFormat="false" ht="11.25" hidden="true" customHeight="false" outlineLevel="0" collapsed="false">
      <c r="A314" s="57"/>
      <c r="B314" s="21"/>
      <c r="C314" s="26" t="s">
        <v>309</v>
      </c>
      <c r="D314" s="22" t="n">
        <v>35020</v>
      </c>
      <c r="E314" s="23" t="n">
        <f aca="false">IF(ISERROR($F314-$G314),"na",($F314-$G314))</f>
        <v>0</v>
      </c>
      <c r="F314" s="24" t="n">
        <v>0</v>
      </c>
      <c r="G314" s="23" t="n">
        <v>0</v>
      </c>
      <c r="H314" s="23" t="n">
        <v>0</v>
      </c>
      <c r="I314" s="23" t="n">
        <v>0</v>
      </c>
      <c r="J314" s="23" t="n">
        <v>0</v>
      </c>
      <c r="K314" s="23" t="n">
        <v>0</v>
      </c>
      <c r="L314" s="23" t="n">
        <v>0</v>
      </c>
      <c r="M314" s="23" t="n">
        <v>0</v>
      </c>
      <c r="N314" s="23" t="n">
        <v>0</v>
      </c>
      <c r="O314" s="22" t="n">
        <v>0</v>
      </c>
      <c r="P314" s="22" t="n">
        <v>0</v>
      </c>
      <c r="Q314" s="22" t="n">
        <v>0</v>
      </c>
      <c r="R314" s="22" t="n">
        <v>0</v>
      </c>
    </row>
    <row r="315" customFormat="false" ht="11.25" hidden="true" customHeight="false" outlineLevel="0" collapsed="false">
      <c r="A315" s="57"/>
      <c r="B315" s="21"/>
      <c r="C315" s="26" t="s">
        <v>310</v>
      </c>
      <c r="D315" s="22"/>
      <c r="E315" s="23" t="n">
        <f aca="false">IF(ISERROR($F315-$G315),"na",($F315-$G315))</f>
        <v>0</v>
      </c>
      <c r="F315" s="24"/>
      <c r="G315" s="23"/>
      <c r="H315" s="23"/>
      <c r="I315" s="23"/>
      <c r="J315" s="23"/>
      <c r="K315" s="23"/>
      <c r="L315" s="23"/>
      <c r="M315" s="23"/>
      <c r="N315" s="23"/>
      <c r="O315" s="22"/>
      <c r="P315" s="22"/>
      <c r="Q315" s="22"/>
      <c r="R315" s="22"/>
    </row>
    <row r="316" customFormat="false" ht="11.25" hidden="true" customHeight="false" outlineLevel="0" collapsed="false">
      <c r="A316" s="57"/>
      <c r="B316" s="21"/>
      <c r="C316" s="26" t="s">
        <v>311</v>
      </c>
      <c r="D316" s="22" t="n">
        <v>94458</v>
      </c>
      <c r="E316" s="23" t="n">
        <f aca="false">IF(ISERROR($F316-$G316),"na",($F316-$G316))</f>
        <v>0</v>
      </c>
      <c r="F316" s="24" t="n">
        <v>0</v>
      </c>
      <c r="G316" s="23" t="n">
        <v>0</v>
      </c>
      <c r="H316" s="23" t="n">
        <v>0</v>
      </c>
      <c r="I316" s="23" t="n">
        <v>0</v>
      </c>
      <c r="J316" s="23" t="n">
        <v>0</v>
      </c>
      <c r="K316" s="23" t="n">
        <v>0</v>
      </c>
      <c r="L316" s="23" t="n">
        <v>0</v>
      </c>
      <c r="M316" s="23" t="n">
        <v>0</v>
      </c>
      <c r="N316" s="23" t="n">
        <v>0</v>
      </c>
      <c r="O316" s="22" t="n">
        <v>0</v>
      </c>
      <c r="P316" s="22" t="n">
        <v>0</v>
      </c>
      <c r="Q316" s="22" t="n">
        <v>0</v>
      </c>
      <c r="R316" s="22" t="n">
        <v>0</v>
      </c>
    </row>
    <row r="317" customFormat="false" ht="11.25" hidden="true" customHeight="false" outlineLevel="0" collapsed="false">
      <c r="A317" s="57"/>
      <c r="B317" s="21"/>
      <c r="C317" s="26" t="s">
        <v>312</v>
      </c>
      <c r="D317" s="22"/>
      <c r="E317" s="23" t="n">
        <f aca="false">IF(ISERROR($F317-$G317),"na",($F317-$G317))</f>
        <v>0</v>
      </c>
      <c r="F317" s="24"/>
      <c r="G317" s="23"/>
      <c r="H317" s="23"/>
      <c r="I317" s="23"/>
      <c r="J317" s="23"/>
      <c r="K317" s="23"/>
      <c r="L317" s="23"/>
      <c r="M317" s="23"/>
      <c r="N317" s="23"/>
      <c r="O317" s="22"/>
      <c r="P317" s="22"/>
      <c r="Q317" s="22"/>
      <c r="R317" s="22"/>
    </row>
    <row r="318" customFormat="false" ht="11.25" hidden="true" customHeight="false" outlineLevel="0" collapsed="false">
      <c r="A318" s="57"/>
      <c r="B318" s="21"/>
      <c r="C318" s="26" t="s">
        <v>313</v>
      </c>
      <c r="D318" s="22" t="n">
        <v>104030</v>
      </c>
      <c r="E318" s="23" t="n">
        <f aca="false">IF(ISERROR($F318-$G318),"na",($F318-$G318))</f>
        <v>0</v>
      </c>
      <c r="F318" s="24" t="n">
        <v>0</v>
      </c>
      <c r="G318" s="23" t="n">
        <v>0</v>
      </c>
      <c r="H318" s="23" t="n">
        <v>0</v>
      </c>
      <c r="I318" s="23" t="n">
        <v>0</v>
      </c>
      <c r="J318" s="23" t="n">
        <v>0</v>
      </c>
      <c r="K318" s="23" t="n">
        <v>0</v>
      </c>
      <c r="L318" s="23" t="n">
        <v>0</v>
      </c>
      <c r="M318" s="23" t="n">
        <v>0</v>
      </c>
      <c r="N318" s="23" t="n">
        <v>0</v>
      </c>
      <c r="O318" s="22" t="n">
        <v>0</v>
      </c>
      <c r="P318" s="22" t="n">
        <v>0</v>
      </c>
      <c r="Q318" s="22" t="n">
        <v>0</v>
      </c>
      <c r="R318" s="22" t="n">
        <v>0</v>
      </c>
    </row>
    <row r="319" customFormat="false" ht="11.25" hidden="true" customHeight="false" outlineLevel="0" collapsed="false">
      <c r="A319" s="57"/>
      <c r="B319" s="21"/>
      <c r="C319" s="26" t="s">
        <v>314</v>
      </c>
      <c r="D319" s="22"/>
      <c r="E319" s="23" t="n">
        <f aca="false">IF(ISERROR($F319-$G319),"na",($F319-$G319))</f>
        <v>0</v>
      </c>
      <c r="F319" s="24"/>
      <c r="G319" s="23"/>
      <c r="H319" s="23"/>
      <c r="I319" s="23"/>
      <c r="J319" s="23"/>
      <c r="K319" s="23"/>
      <c r="L319" s="23"/>
      <c r="M319" s="23"/>
      <c r="N319" s="23"/>
      <c r="O319" s="22"/>
      <c r="P319" s="22"/>
      <c r="Q319" s="22"/>
      <c r="R319" s="22"/>
    </row>
    <row r="320" customFormat="false" ht="11.25" hidden="true" customHeight="false" outlineLevel="0" collapsed="false">
      <c r="A320" s="57"/>
      <c r="B320" s="21"/>
      <c r="C320" s="26" t="s">
        <v>315</v>
      </c>
      <c r="D320" s="22"/>
      <c r="E320" s="23" t="n">
        <f aca="false">IF(ISERROR($F320-$G320),"na",($F320-$G320))</f>
        <v>0</v>
      </c>
      <c r="F320" s="24"/>
      <c r="G320" s="23"/>
      <c r="H320" s="23"/>
      <c r="I320" s="23"/>
      <c r="J320" s="23"/>
      <c r="K320" s="23"/>
      <c r="L320" s="23"/>
      <c r="M320" s="23"/>
      <c r="N320" s="23"/>
      <c r="O320" s="22"/>
      <c r="P320" s="22"/>
      <c r="Q320" s="22"/>
      <c r="R320" s="22"/>
    </row>
    <row r="321" customFormat="false" ht="11.25" hidden="false" customHeight="true" outlineLevel="0" collapsed="false">
      <c r="A321" s="57"/>
      <c r="B321" s="21"/>
      <c r="C321" s="21" t="s">
        <v>316</v>
      </c>
      <c r="D321" s="22" t="n">
        <v>94458</v>
      </c>
      <c r="E321" s="23" t="n">
        <f aca="false">IF(ISERROR($F321-$G321),"na",($F321-$G321))</f>
        <v>0</v>
      </c>
      <c r="F321" s="24" t="n">
        <v>1000</v>
      </c>
      <c r="G321" s="23" t="n">
        <v>1000</v>
      </c>
      <c r="H321" s="23" t="n">
        <v>1000</v>
      </c>
      <c r="I321" s="23" t="n">
        <v>1000</v>
      </c>
      <c r="J321" s="23" t="n">
        <v>1000</v>
      </c>
      <c r="K321" s="23" t="n">
        <v>1000</v>
      </c>
      <c r="L321" s="23" t="n">
        <v>1000</v>
      </c>
      <c r="M321" s="23" t="n">
        <v>4600</v>
      </c>
      <c r="N321" s="23" t="n">
        <v>4600</v>
      </c>
      <c r="O321" s="22" t="n">
        <v>4600</v>
      </c>
      <c r="P321" s="22" t="n">
        <v>1372</v>
      </c>
      <c r="Q321" s="22" t="n">
        <v>1000</v>
      </c>
      <c r="R321" s="22" t="n">
        <v>3581</v>
      </c>
    </row>
    <row r="322" customFormat="false" ht="11.25" hidden="false" customHeight="true" outlineLevel="0" collapsed="false">
      <c r="A322" s="57"/>
      <c r="B322" s="21"/>
      <c r="C322" s="21" t="s">
        <v>317</v>
      </c>
      <c r="D322" s="22" t="n">
        <v>255221</v>
      </c>
      <c r="E322" s="23" t="n">
        <f aca="false">IF(ISERROR($F322-$G322),"na",($F322-$G322))</f>
        <v>0</v>
      </c>
      <c r="F322" s="24" t="n">
        <v>3805</v>
      </c>
      <c r="G322" s="23" t="n">
        <v>3805</v>
      </c>
      <c r="H322" s="23" t="n">
        <v>3805</v>
      </c>
      <c r="I322" s="23" t="n">
        <v>58930</v>
      </c>
      <c r="J322" s="23" t="n">
        <v>39590</v>
      </c>
      <c r="K322" s="23" t="n">
        <v>25533</v>
      </c>
      <c r="L322" s="23" t="n">
        <v>39691</v>
      </c>
      <c r="M322" s="23" t="n">
        <v>68024</v>
      </c>
      <c r="N322" s="23" t="n">
        <v>68024</v>
      </c>
      <c r="O322" s="22" t="n">
        <v>68024</v>
      </c>
      <c r="P322" s="22" t="n">
        <v>39595</v>
      </c>
      <c r="Q322" s="22" t="n">
        <v>28280</v>
      </c>
      <c r="R322" s="22" t="n">
        <v>47866</v>
      </c>
    </row>
    <row r="323" customFormat="false" ht="11.25" hidden="true" customHeight="true" outlineLevel="0" collapsed="false">
      <c r="A323" s="57"/>
      <c r="B323" s="21"/>
      <c r="C323" s="21" t="s">
        <v>318</v>
      </c>
      <c r="D323" s="22"/>
      <c r="E323" s="23" t="n">
        <f aca="false">IF(ISERROR($F323-$G323),"na",($F323-$G323))</f>
        <v>0</v>
      </c>
      <c r="F323" s="24"/>
      <c r="G323" s="23"/>
      <c r="H323" s="23"/>
      <c r="I323" s="23"/>
      <c r="J323" s="23"/>
      <c r="K323" s="23"/>
      <c r="L323" s="23"/>
      <c r="M323" s="23"/>
      <c r="N323" s="23"/>
      <c r="O323" s="22"/>
      <c r="P323" s="22"/>
      <c r="Q323" s="22"/>
      <c r="R323" s="22"/>
    </row>
    <row r="324" customFormat="false" ht="11.25" hidden="true" customHeight="true" outlineLevel="0" collapsed="false">
      <c r="A324" s="57"/>
      <c r="B324" s="21"/>
      <c r="C324" s="21" t="s">
        <v>319</v>
      </c>
      <c r="D324" s="22"/>
      <c r="E324" s="23" t="n">
        <f aca="false">IF(ISERROR($F324-$G324),"na",($F324-$G324))</f>
        <v>0</v>
      </c>
      <c r="F324" s="24"/>
      <c r="G324" s="23"/>
      <c r="H324" s="23"/>
      <c r="I324" s="23"/>
      <c r="J324" s="23"/>
      <c r="K324" s="23"/>
      <c r="L324" s="23"/>
      <c r="M324" s="23"/>
      <c r="N324" s="23"/>
      <c r="O324" s="22"/>
      <c r="P324" s="22"/>
      <c r="Q324" s="22"/>
      <c r="R324" s="22"/>
    </row>
    <row r="325" customFormat="false" ht="11.25" hidden="false" customHeight="true" outlineLevel="0" collapsed="false">
      <c r="A325" s="57"/>
      <c r="B325" s="27"/>
      <c r="C325" s="13" t="s">
        <v>104</v>
      </c>
      <c r="D325" s="14" t="n">
        <f aca="false">SUM(D$307,D$308,D$309,D$321,D$322,D$323,D$324)</f>
        <v>975463</v>
      </c>
      <c r="E325" s="32" t="n">
        <f aca="false">IF(ISERROR($F325-$G325),"na",($F325-$G325))</f>
        <v>0</v>
      </c>
      <c r="F325" s="33" t="n">
        <f aca="false">SUM(F$307,F$308,F$309,F$321,F$322,F$323,F$324)</f>
        <v>120487</v>
      </c>
      <c r="G325" s="32" t="n">
        <f aca="false">SUM(G$307,G$308,G$309,G$321,G$322,G$323,G$324)</f>
        <v>120487</v>
      </c>
      <c r="H325" s="32" t="n">
        <f aca="false">SUM(H$307,H$308,H$309,H$321,H$322,H$323,H$324)</f>
        <v>120487</v>
      </c>
      <c r="I325" s="32" t="n">
        <f aca="false">SUM(I$307,I$308,I$309,I$321,I$322,I$323,I$324)</f>
        <v>154211</v>
      </c>
      <c r="J325" s="32" t="n">
        <f aca="false">SUM(J$307,J$308,J$309,J$321,J$322,J$323,J$324)</f>
        <v>151871</v>
      </c>
      <c r="K325" s="32" t="n">
        <f aca="false">SUM(K$307,K$308,K$309,K$321,K$322,K$323,K$324)</f>
        <v>137939</v>
      </c>
      <c r="L325" s="32" t="n">
        <f aca="false">SUM(L$307,L$308,L$309,L$321,L$322,L$323,L$324)</f>
        <v>156373</v>
      </c>
      <c r="M325" s="32" t="n">
        <f aca="false">SUM(M$307,M$308,M$309,M$321,M$322,M$323,M$324)</f>
        <v>188306</v>
      </c>
      <c r="N325" s="32" t="n">
        <f aca="false">SUM(N$307,N$308,N$309,N$321,N$322,N$323,N$324)</f>
        <v>188306</v>
      </c>
      <c r="O325" s="14" t="n">
        <f aca="false">SUM(O$307,O$308,O$309,O$321,O$322,O$323,O$324)</f>
        <v>188306</v>
      </c>
      <c r="P325" s="14" t="n">
        <f aca="false">SUM(P$307,P$308,P$309,P$321,P$322,P$323,P$324)</f>
        <v>155612</v>
      </c>
      <c r="Q325" s="14" t="n">
        <f aca="false">SUM(Q$307,Q$308,Q$309,Q$321,Q$322,Q$323,Q$324)</f>
        <v>134476</v>
      </c>
      <c r="R325" s="14" t="n">
        <f aca="false">SUM(R$307,R$308,R$309,R$321,R$322,R$323,R$324)</f>
        <v>127320</v>
      </c>
    </row>
    <row r="326" customFormat="false" ht="11.25" hidden="true" customHeight="true" outlineLevel="0" collapsed="false">
      <c r="A326" s="57"/>
      <c r="B326" s="21" t="s">
        <v>105</v>
      </c>
      <c r="C326" s="21" t="s">
        <v>106</v>
      </c>
      <c r="D326" s="22"/>
      <c r="E326" s="23" t="n">
        <f aca="false">IF(ISERROR($F326-$G326),"na",($F326-$G326))</f>
        <v>0</v>
      </c>
      <c r="F326" s="24" t="n">
        <f aca="false">SUM(F$327:F$328)</f>
        <v>0</v>
      </c>
      <c r="G326" s="23" t="n">
        <f aca="false">SUM(G$327:G$328)</f>
        <v>0</v>
      </c>
      <c r="H326" s="23" t="n">
        <f aca="false">SUM(H$327:H$328)</f>
        <v>0</v>
      </c>
      <c r="I326" s="23" t="n">
        <f aca="false">SUM(I$327:I$328)</f>
        <v>0</v>
      </c>
      <c r="J326" s="23" t="n">
        <f aca="false">SUM(J$327:J$328)</f>
        <v>0</v>
      </c>
      <c r="K326" s="23" t="n">
        <f aca="false">SUM(K$327:K$328)</f>
        <v>0</v>
      </c>
      <c r="L326" s="23" t="n">
        <f aca="false">SUM(L$327:L$328)</f>
        <v>0</v>
      </c>
      <c r="M326" s="23" t="n">
        <f aca="false">SUM(M$327:M$328)</f>
        <v>0</v>
      </c>
      <c r="N326" s="23" t="n">
        <f aca="false">SUM(N$327:N$328)</f>
        <v>0</v>
      </c>
      <c r="O326" s="22" t="n">
        <f aca="false">SUM(O$327:O$328)</f>
        <v>0</v>
      </c>
      <c r="P326" s="22" t="n">
        <f aca="false">SUM(P$327:P$328)</f>
        <v>0</v>
      </c>
      <c r="Q326" s="22" t="n">
        <f aca="false">SUM(Q$327:Q$328)</f>
        <v>0</v>
      </c>
      <c r="R326" s="22" t="n">
        <f aca="false">SUM(R$327:R$328)</f>
        <v>0</v>
      </c>
    </row>
    <row r="327" customFormat="false" ht="11.25" hidden="true" customHeight="false" outlineLevel="0" collapsed="false">
      <c r="A327" s="57"/>
      <c r="B327" s="21"/>
      <c r="C327" s="26" t="s">
        <v>320</v>
      </c>
      <c r="D327" s="22"/>
      <c r="E327" s="23" t="n">
        <f aca="false">IF(ISERROR($F327-$G327),"na",($F327-$G327))</f>
        <v>0</v>
      </c>
      <c r="F327" s="24"/>
      <c r="G327" s="23"/>
      <c r="H327" s="23"/>
      <c r="I327" s="23"/>
      <c r="J327" s="23"/>
      <c r="K327" s="23"/>
      <c r="L327" s="23"/>
      <c r="M327" s="23"/>
      <c r="N327" s="23"/>
      <c r="O327" s="22"/>
      <c r="P327" s="22"/>
      <c r="Q327" s="22"/>
      <c r="R327" s="22"/>
    </row>
    <row r="328" customFormat="false" ht="11.25" hidden="true" customHeight="false" outlineLevel="0" collapsed="false">
      <c r="A328" s="57"/>
      <c r="B328" s="27"/>
      <c r="C328" s="28" t="s">
        <v>321</v>
      </c>
      <c r="D328" s="29"/>
      <c r="E328" s="30" t="n">
        <f aca="false">IF(ISERROR($F328-$G328),"na",($F328-$G328))</f>
        <v>0</v>
      </c>
      <c r="F328" s="31"/>
      <c r="G328" s="30"/>
      <c r="H328" s="30"/>
      <c r="I328" s="30"/>
      <c r="J328" s="30"/>
      <c r="K328" s="30"/>
      <c r="L328" s="30"/>
      <c r="M328" s="30"/>
      <c r="N328" s="30"/>
      <c r="O328" s="29"/>
      <c r="P328" s="29"/>
      <c r="Q328" s="29"/>
      <c r="R328" s="29"/>
    </row>
    <row r="329" customFormat="false" ht="11.25" hidden="true" customHeight="true" outlineLevel="0" collapsed="false">
      <c r="A329" s="57"/>
      <c r="B329" s="27" t="s">
        <v>114</v>
      </c>
      <c r="C329" s="27" t="s">
        <v>322</v>
      </c>
      <c r="D329" s="29"/>
      <c r="E329" s="30" t="n">
        <f aca="false">IF(ISERROR($F329-$G329),"na",($F329-$G329))</f>
        <v>0</v>
      </c>
      <c r="F329" s="31"/>
      <c r="G329" s="30"/>
      <c r="H329" s="30"/>
      <c r="I329" s="30"/>
      <c r="J329" s="30"/>
      <c r="K329" s="30"/>
      <c r="L329" s="30"/>
      <c r="M329" s="30"/>
      <c r="N329" s="30"/>
      <c r="O329" s="29"/>
      <c r="P329" s="29"/>
      <c r="Q329" s="29"/>
      <c r="R329" s="29"/>
    </row>
    <row r="330" customFormat="false" ht="11.25" hidden="false" customHeight="true" outlineLevel="0" collapsed="false">
      <c r="A330" s="58"/>
      <c r="B330" s="59" t="s">
        <v>323</v>
      </c>
      <c r="C330" s="60"/>
      <c r="D330" s="61" t="n">
        <f aca="false">SUM(D$289,D$307,D$308,D$309,D$321,D$322,D$323,D$324,D$326,D$329)</f>
        <v>975463</v>
      </c>
      <c r="E330" s="62" t="n">
        <f aca="false">IF(ISERROR($F330-$G330),"na",($F330-$G330))</f>
        <v>0</v>
      </c>
      <c r="F330" s="63" t="n">
        <f aca="false">SUM(F$289,F$307,F$308,F$309,F$321,F$322,F$323,F$324,F$326,F$329)</f>
        <v>159392</v>
      </c>
      <c r="G330" s="62" t="n">
        <f aca="false">SUM(G$289,G$307,G$308,G$309,G$321,G$322,G$323,G$324,G$326,G$329)</f>
        <v>159392</v>
      </c>
      <c r="H330" s="62" t="n">
        <f aca="false">SUM(H$289,H$307,H$308,H$309,H$321,H$322,H$323,H$324,H$326,H$329)</f>
        <v>159392</v>
      </c>
      <c r="I330" s="62" t="n">
        <f aca="false">SUM(I$289,I$307,I$308,I$309,I$321,I$322,I$323,I$324,I$326,I$329)</f>
        <v>242714</v>
      </c>
      <c r="J330" s="62" t="n">
        <f aca="false">SUM(J$289,J$307,J$308,J$309,J$321,J$322,J$323,J$324,J$326,J$329)</f>
        <v>219061</v>
      </c>
      <c r="K330" s="62" t="n">
        <f aca="false">SUM(K$289,K$307,K$308,K$309,K$321,K$322,K$323,K$324,K$326,K$329)</f>
        <v>181143</v>
      </c>
      <c r="L330" s="62" t="n">
        <f aca="false">SUM(L$289,L$307,L$308,L$309,L$321,L$322,L$323,L$324,L$326,L$329)</f>
        <v>229810</v>
      </c>
      <c r="M330" s="62" t="n">
        <f aca="false">SUM(M$289,M$307,M$308,M$309,M$321,M$322,M$323,M$324,M$326,M$329)</f>
        <v>306976</v>
      </c>
      <c r="N330" s="62" t="n">
        <f aca="false">SUM(N$289,N$307,N$308,N$309,N$321,N$322,N$323,N$324,N$326,N$329)</f>
        <v>306976</v>
      </c>
      <c r="O330" s="61" t="n">
        <f aca="false">SUM(O$289,O$307,O$308,O$309,O$321,O$322,O$323,O$324,O$326,O$329)</f>
        <v>306976</v>
      </c>
      <c r="P330" s="61" t="n">
        <f aca="false">SUM(P$289,P$307,P$308,P$309,P$321,P$322,P$323,P$324,P$326,P$329)</f>
        <v>239299</v>
      </c>
      <c r="Q330" s="61" t="n">
        <f aca="false">SUM(Q$289,Q$307,Q$308,Q$309,Q$321,Q$322,Q$323,Q$324,Q$326,Q$329)</f>
        <v>191116</v>
      </c>
      <c r="R330" s="61" t="n">
        <f aca="false">SUM(R$289,R$307,R$308,R$309,R$321,R$322,R$323,R$324,R$326,R$329)</f>
        <v>211909</v>
      </c>
    </row>
    <row r="331" customFormat="false" ht="11.25" hidden="false" customHeight="true" outlineLevel="0" collapsed="false">
      <c r="A331" s="64" t="s">
        <v>324</v>
      </c>
      <c r="B331" s="21" t="s">
        <v>325</v>
      </c>
      <c r="C331" s="21" t="s">
        <v>326</v>
      </c>
      <c r="D331" s="22" t="n">
        <v>510000</v>
      </c>
      <c r="E331" s="23" t="n">
        <f aca="false">IF(ISERROR($F331-$G331),"na",($F331-$G331))</f>
        <v>-3000</v>
      </c>
      <c r="F331" s="24" t="n">
        <v>245000</v>
      </c>
      <c r="G331" s="23" t="n">
        <v>248000</v>
      </c>
      <c r="H331" s="23" t="n">
        <v>266000</v>
      </c>
      <c r="I331" s="23" t="n">
        <v>251000</v>
      </c>
      <c r="J331" s="23" t="n">
        <v>263000</v>
      </c>
      <c r="K331" s="23" t="n">
        <v>268000</v>
      </c>
      <c r="L331" s="23" t="n">
        <v>278000</v>
      </c>
      <c r="M331" s="23" t="n">
        <v>231000</v>
      </c>
      <c r="N331" s="23" t="n">
        <v>266000</v>
      </c>
      <c r="O331" s="22" t="n">
        <v>233000</v>
      </c>
      <c r="P331" s="22" t="n">
        <v>262000</v>
      </c>
      <c r="Q331" s="22" t="n">
        <v>242680</v>
      </c>
      <c r="R331" s="22"/>
    </row>
    <row r="332" customFormat="false" ht="11.25" hidden="false" customHeight="true" outlineLevel="0" collapsed="false">
      <c r="A332" s="65"/>
      <c r="B332" s="21"/>
      <c r="C332" s="21" t="s">
        <v>327</v>
      </c>
      <c r="D332" s="22" t="n">
        <v>494000</v>
      </c>
      <c r="E332" s="23" t="n">
        <f aca="false">IF(ISERROR($F332-$G332),"na",($F332-$G332))</f>
        <v>-3000</v>
      </c>
      <c r="F332" s="24" t="n">
        <v>229000</v>
      </c>
      <c r="G332" s="23" t="n">
        <v>232000</v>
      </c>
      <c r="H332" s="23" t="n">
        <v>250000</v>
      </c>
      <c r="I332" s="23" t="n">
        <v>234000</v>
      </c>
      <c r="J332" s="23" t="n">
        <v>246000</v>
      </c>
      <c r="K332" s="23" t="n">
        <v>251000</v>
      </c>
      <c r="L332" s="23" t="n">
        <v>262000</v>
      </c>
      <c r="M332" s="23" t="n">
        <v>215000</v>
      </c>
      <c r="N332" s="23" t="n">
        <v>249000</v>
      </c>
      <c r="O332" s="22" t="n">
        <v>217000</v>
      </c>
      <c r="P332" s="22" t="n">
        <v>244500</v>
      </c>
      <c r="Q332" s="22" t="n">
        <v>223400</v>
      </c>
      <c r="R332" s="22"/>
    </row>
    <row r="333" customFormat="false" ht="11.25" hidden="false" customHeight="true" outlineLevel="0" collapsed="false">
      <c r="A333" s="65"/>
      <c r="B333" s="21"/>
      <c r="C333" s="21" t="s">
        <v>328</v>
      </c>
      <c r="D333" s="22" t="n">
        <v>258000</v>
      </c>
      <c r="E333" s="23" t="n">
        <f aca="false">IF(ISERROR($F333-$G333),"na",($F333-$G333))</f>
        <v>0</v>
      </c>
      <c r="F333" s="24" t="n">
        <v>40000</v>
      </c>
      <c r="G333" s="23" t="n">
        <v>40000</v>
      </c>
      <c r="H333" s="23" t="n">
        <v>21000</v>
      </c>
      <c r="I333" s="23" t="n">
        <v>9000</v>
      </c>
      <c r="J333" s="23" t="n">
        <v>11000</v>
      </c>
      <c r="K333" s="23" t="n">
        <v>19000</v>
      </c>
      <c r="L333" s="23" t="n">
        <v>30000</v>
      </c>
      <c r="M333" s="23" t="n">
        <v>30000</v>
      </c>
      <c r="N333" s="23" t="n">
        <v>30000</v>
      </c>
      <c r="O333" s="22" t="n">
        <v>39000</v>
      </c>
      <c r="P333" s="22" t="n">
        <v>22500</v>
      </c>
      <c r="Q333" s="22" t="n">
        <v>18120</v>
      </c>
      <c r="R333" s="22"/>
    </row>
    <row r="334" customFormat="false" ht="11.25" hidden="false" customHeight="true" outlineLevel="0" collapsed="false">
      <c r="A334" s="65"/>
      <c r="B334" s="21"/>
      <c r="C334" s="21" t="s">
        <v>329</v>
      </c>
      <c r="D334" s="22" t="n">
        <v>268000</v>
      </c>
      <c r="E334" s="23" t="n">
        <f aca="false">IF(ISERROR($F334-$G334),"na",($F334-$G334))</f>
        <v>0</v>
      </c>
      <c r="F334" s="24" t="n">
        <v>37000</v>
      </c>
      <c r="G334" s="23" t="n">
        <v>37000</v>
      </c>
      <c r="H334" s="23" t="n">
        <v>19000</v>
      </c>
      <c r="I334" s="23" t="n">
        <v>8000</v>
      </c>
      <c r="J334" s="23" t="n">
        <v>11000</v>
      </c>
      <c r="K334" s="23" t="n">
        <v>18000</v>
      </c>
      <c r="L334" s="23" t="n">
        <v>3000</v>
      </c>
      <c r="M334" s="23" t="n">
        <v>3000</v>
      </c>
      <c r="N334" s="23" t="n">
        <v>3000</v>
      </c>
      <c r="O334" s="22" t="n">
        <v>11000</v>
      </c>
      <c r="P334" s="22" t="n">
        <v>16250</v>
      </c>
      <c r="Q334" s="22" t="n">
        <v>23000</v>
      </c>
      <c r="R334" s="22"/>
    </row>
    <row r="335" customFormat="false" ht="11.25" hidden="false" customHeight="true" outlineLevel="0" collapsed="false">
      <c r="A335" s="65"/>
      <c r="B335" s="27"/>
      <c r="C335" s="27" t="s">
        <v>330</v>
      </c>
      <c r="D335" s="29" t="n">
        <v>268000</v>
      </c>
      <c r="E335" s="30" t="n">
        <f aca="false">IF(ISERROR($F335-$G335),"na",($F335-$G335))</f>
        <v>0</v>
      </c>
      <c r="F335" s="24" t="n">
        <v>23000</v>
      </c>
      <c r="G335" s="66" t="n">
        <v>23000</v>
      </c>
      <c r="H335" s="66" t="n">
        <v>7000</v>
      </c>
      <c r="I335" s="66" t="n">
        <v>3000</v>
      </c>
      <c r="J335" s="66" t="n">
        <v>15000</v>
      </c>
      <c r="K335" s="66" t="n">
        <v>3000</v>
      </c>
      <c r="L335" s="66" t="n">
        <v>1000</v>
      </c>
      <c r="M335" s="66" t="n">
        <v>1000</v>
      </c>
      <c r="N335" s="66" t="n">
        <v>1000</v>
      </c>
      <c r="O335" s="22" t="n">
        <v>7000</v>
      </c>
      <c r="P335" s="22" t="n">
        <v>16857</v>
      </c>
      <c r="Q335" s="22" t="n">
        <v>26640</v>
      </c>
      <c r="R335" s="22"/>
    </row>
    <row r="336" customFormat="false" ht="11.25" hidden="false" customHeight="true" outlineLevel="0" collapsed="false">
      <c r="A336" s="67"/>
      <c r="B336" s="68" t="s">
        <v>331</v>
      </c>
      <c r="C336" s="69"/>
      <c r="D336" s="70" t="n">
        <f aca="false">SUM(D$331,D$332,D$333,D$334,D$335)</f>
        <v>1798000</v>
      </c>
      <c r="E336" s="71" t="n">
        <f aca="false">IF(ISERROR($F336-$G336),"na",($F336-$G336))</f>
        <v>0</v>
      </c>
      <c r="F336" s="72" t="n">
        <f aca="false">F334</f>
        <v>37000</v>
      </c>
      <c r="G336" s="73" t="n">
        <f aca="false">G334</f>
        <v>37000</v>
      </c>
      <c r="H336" s="73" t="n">
        <f aca="false">H334</f>
        <v>19000</v>
      </c>
      <c r="I336" s="73" t="n">
        <f aca="false">I334</f>
        <v>8000</v>
      </c>
      <c r="J336" s="73" t="n">
        <f aca="false">J334</f>
        <v>11000</v>
      </c>
      <c r="K336" s="73" t="n">
        <f aca="false">K334</f>
        <v>18000</v>
      </c>
      <c r="L336" s="73" t="n">
        <f aca="false">L334</f>
        <v>3000</v>
      </c>
      <c r="M336" s="73" t="n">
        <f aca="false">M334</f>
        <v>3000</v>
      </c>
      <c r="N336" s="73" t="n">
        <f aca="false">N334</f>
        <v>3000</v>
      </c>
      <c r="O336" s="73" t="n">
        <f aca="false">O334</f>
        <v>11000</v>
      </c>
      <c r="P336" s="74" t="n">
        <f aca="false">P334</f>
        <v>16250</v>
      </c>
      <c r="Q336" s="74" t="n">
        <f aca="false">Q334</f>
        <v>23000</v>
      </c>
      <c r="R336" s="74" t="n">
        <f aca="false">R334</f>
        <v>0</v>
      </c>
    </row>
    <row r="337" customFormat="false" ht="11.25" hidden="false" customHeight="true" outlineLevel="0" collapsed="false">
      <c r="A337" s="75" t="s">
        <v>332</v>
      </c>
      <c r="B337" s="75"/>
      <c r="C337" s="76"/>
      <c r="D337" s="77" t="n">
        <v>4607299</v>
      </c>
      <c r="E337" s="78" t="n">
        <f aca="false">IF(ISERROR($F337-$G337),"na",($F337-$G337))</f>
        <v>3989</v>
      </c>
      <c r="F337" s="79" t="n">
        <v>1391811</v>
      </c>
      <c r="G337" s="78" t="n">
        <v>1387822</v>
      </c>
      <c r="H337" s="78" t="n">
        <v>1369499</v>
      </c>
      <c r="I337" s="78" t="n">
        <v>1372919</v>
      </c>
      <c r="J337" s="78" t="n">
        <v>1455107</v>
      </c>
      <c r="K337" s="78" t="n">
        <v>1453337</v>
      </c>
      <c r="L337" s="78" t="n">
        <v>1437588</v>
      </c>
      <c r="M337" s="78" t="n">
        <v>1590667</v>
      </c>
      <c r="N337" s="78" t="n">
        <v>1657062</v>
      </c>
      <c r="O337" s="77" t="n">
        <v>1615908</v>
      </c>
      <c r="P337" s="77" t="n">
        <v>1495952</v>
      </c>
      <c r="Q337" s="77" t="n">
        <v>1440889</v>
      </c>
      <c r="R337" s="77" t="n">
        <v>1035131</v>
      </c>
    </row>
    <row r="338" customFormat="false" ht="3" hidden="false" customHeight="true" outlineLevel="0" collapsed="false"/>
  </sheetData>
  <mergeCells count="3">
    <mergeCell ref="A1:C1"/>
    <mergeCell ref="D1:Q1"/>
    <mergeCell ref="A337:B3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2001-07-30T11:31:27Z</dcterms:created>
  <dc:creator/>
  <dc:description/>
  <dc:language>en-US</dc:language>
  <cp:lastModifiedBy>bhull</cp:lastModifiedBy>
  <cp:lastPrinted>2001-07-30T11:31:10Z</cp:lastPrinted>
  <dcterms:modified xsi:type="dcterms:W3CDTF">2001-08-14T16:04:51Z</dcterms:modified>
  <cp:revision>0</cp:revision>
  <dc:subject/>
  <dc:title/>
</cp:coreProperties>
</file>