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wens Corning Canada" sheetId="1" state="visible" r:id="rId3"/>
    <sheet name="Power Positions" sheetId="2" state="visible" r:id="rId4"/>
  </sheets>
  <definedNames>
    <definedName function="false" hidden="false" localSheetId="0" name="_xlnm.Print_Area" vbProcedure="false">'Owens Corning Canada'!$A$1:$H$19</definedName>
    <definedName function="false" hidden="false" localSheetId="1" name="_xlnm.Print_Area" vbProcedure="false">'Power Positions'!$B$16:$L$118</definedName>
    <definedName function="false" hidden="false" localSheetId="1" name="_xlnm.Print_Titles" vbProcedure="false">'Power Positions'!$A:$A,'Power Positions'!$7:$15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<sst xmlns="http://schemas.openxmlformats.org/spreadsheetml/2006/main" count="114" uniqueCount="65">
  <si>
    <t xml:space="preserve">Owens Corning Canada Power Summary</t>
  </si>
  <si>
    <t xml:space="preserve">Facility</t>
  </si>
  <si>
    <t xml:space="preserve">Term</t>
  </si>
  <si>
    <t xml:space="preserve">Customer</t>
  </si>
  <si>
    <t xml:space="preserve">Demand Charge
(CD$)</t>
  </si>
  <si>
    <t xml:space="preserve">Energy Charge
 (CD$)</t>
  </si>
  <si>
    <t xml:space="preserve">Mid Curve</t>
  </si>
  <si>
    <t xml:space="preserve">Notional
MWH
(a/o 09/01)</t>
  </si>
  <si>
    <t xml:space="preserve">Enpower
 Deal #</t>
  </si>
  <si>
    <r>
      <rPr>
        <b val="true"/>
        <sz val="10"/>
        <rFont val="Times New Roman"/>
        <family val="1"/>
      </rPr>
      <t xml:space="preserve">Alberta
</t>
    </r>
    <r>
      <rPr>
        <sz val="10"/>
        <rFont val="Times New Roman"/>
        <family val="0"/>
      </rPr>
      <t xml:space="preserve">   Edmonton</t>
    </r>
  </si>
  <si>
    <t xml:space="preserve">Date of Contract to 31-Mar-2005</t>
  </si>
  <si>
    <t xml:space="preserve">Owens Corning</t>
  </si>
  <si>
    <t xml:space="preserve">$5.215/kW-mnth</t>
  </si>
  <si>
    <t xml:space="preserve">$28.56/kWh plus taxes</t>
  </si>
  <si>
    <r>
      <rPr>
        <sz val="10"/>
        <rFont val="Times New Roman"/>
        <family val="0"/>
      </rPr>
      <t xml:space="preserve">EPCOR Retail Gen
   </t>
    </r>
    <r>
      <rPr>
        <b val="true"/>
        <sz val="10"/>
        <rFont val="Times New Roman"/>
        <family val="1"/>
      </rPr>
      <t xml:space="preserve">[equivalent to Alberta Whls]</t>
    </r>
  </si>
  <si>
    <t xml:space="preserve">n/a</t>
  </si>
  <si>
    <t xml:space="preserve">Enron Canada</t>
  </si>
  <si>
    <t xml:space="preserve">-</t>
  </si>
  <si>
    <t xml:space="preserve">$70.00/kWh</t>
  </si>
  <si>
    <t xml:space="preserve">Region 21-Alberta</t>
  </si>
  <si>
    <t xml:space="preserve">01-Apr-2005 to
31-Mar-2010</t>
  </si>
  <si>
    <t xml:space="preserve">$4.16/kWh plus Alberta PX plus taxes</t>
  </si>
  <si>
    <t xml:space="preserve">Total EPCOR Position</t>
  </si>
  <si>
    <t xml:space="preserve">Total Region 21 -Alberta</t>
  </si>
  <si>
    <r>
      <rPr>
        <b val="true"/>
        <sz val="10"/>
        <rFont val="Times New Roman"/>
        <family val="1"/>
      </rPr>
      <t xml:space="preserve">Ontario
</t>
    </r>
    <r>
      <rPr>
        <sz val="10"/>
        <rFont val="Times New Roman"/>
        <family val="0"/>
      </rPr>
      <t xml:space="preserve">   Toronto</t>
    </r>
  </si>
  <si>
    <t xml:space="preserve">01-Nov-2000 to
31-Dec-2002</t>
  </si>
  <si>
    <t xml:space="preserve">$6.000/kW-mnth</t>
  </si>
  <si>
    <t xml:space="preserve">41.33/kWh plus taxes plus CTC/Refund</t>
  </si>
  <si>
    <r>
      <rPr>
        <sz val="10"/>
        <rFont val="Times New Roman"/>
        <family val="0"/>
      </rPr>
      <t xml:space="preserve">Toronto Hydro Canada Tariff (thru 04.02)
Toronto Hydro Retail Gen (starting 05.02)
  </t>
    </r>
    <r>
      <rPr>
        <b val="true"/>
        <sz val="10"/>
        <rFont val="Times New Roman"/>
        <family val="1"/>
      </rPr>
      <t xml:space="preserve">[equivalent to Ontario Whls]</t>
    </r>
  </si>
  <si>
    <t xml:space="preserve">01-Jan-2003 to
31-Mar-2010</t>
  </si>
  <si>
    <t xml:space="preserve">$11.95/kWh plus Ontario PX plus taxes plus CTC/Refund</t>
  </si>
  <si>
    <r>
      <rPr>
        <sz val="10"/>
        <rFont val="Times New Roman"/>
        <family val="0"/>
      </rPr>
      <t xml:space="preserve">Toronto Hydro Retail Gen
 </t>
    </r>
    <r>
      <rPr>
        <b val="true"/>
        <sz val="10"/>
        <rFont val="Times New Roman"/>
        <family val="1"/>
      </rPr>
      <t xml:space="preserve"> [equivalent to Ontario Whls]</t>
    </r>
  </si>
  <si>
    <t xml:space="preserve">Total Toronto Hydro Tariff/Retail Gen Position</t>
  </si>
  <si>
    <r>
      <rPr>
        <b val="true"/>
        <sz val="10"/>
        <rFont val="Times New Roman"/>
        <family val="1"/>
      </rPr>
      <t xml:space="preserve">Ontario
</t>
    </r>
    <r>
      <rPr>
        <sz val="10"/>
        <rFont val="Times New Roman"/>
        <family val="0"/>
      </rPr>
      <t xml:space="preserve">   Guelph</t>
    </r>
  </si>
  <si>
    <t xml:space="preserve">01-Nov-2000 to 31-Dec-2002</t>
  </si>
  <si>
    <r>
      <rPr>
        <sz val="10"/>
        <rFont val="Times New Roman"/>
        <family val="0"/>
      </rPr>
      <t xml:space="preserve">Guelph Hydro Canada Tariff (thru 04.02)
Guelph Hydro Retail Gen (starting 05.02)
</t>
    </r>
    <r>
      <rPr>
        <b val="true"/>
        <sz val="10"/>
        <rFont val="Times New Roman"/>
        <family val="1"/>
      </rPr>
      <t xml:space="preserve">  [equivalent to Ontario Whls]</t>
    </r>
  </si>
  <si>
    <r>
      <rPr>
        <sz val="10"/>
        <rFont val="Times New Roman"/>
        <family val="0"/>
      </rPr>
      <t xml:space="preserve">Guelph Hydro Retail Gen
</t>
    </r>
    <r>
      <rPr>
        <b val="true"/>
        <sz val="10"/>
        <rFont val="Times New Roman"/>
        <family val="1"/>
      </rPr>
      <t xml:space="preserve">  [equivalent to Ontario Whls]</t>
    </r>
  </si>
  <si>
    <t xml:space="preserve">Total Guelph Hydro Tariff/Retail Gen Position</t>
  </si>
  <si>
    <t xml:space="preserve">EPCOR</t>
  </si>
  <si>
    <t xml:space="preserve">Toronto/Guelph</t>
  </si>
  <si>
    <t xml:space="preserve">09.01.2001-03.31.2005</t>
  </si>
  <si>
    <t xml:space="preserve">09.01.2001-12.31.2002</t>
  </si>
  <si>
    <t xml:space="preserve">04.01.2005-03.31.2010</t>
  </si>
  <si>
    <t xml:space="preserve">01.01.2003-03.31.2010</t>
  </si>
  <si>
    <t xml:space="preserve">Total</t>
  </si>
  <si>
    <t xml:space="preserve">Owens Corning Canada Notional MWH Power Position (09.2001)</t>
  </si>
  <si>
    <t xml:space="preserve">Location:</t>
  </si>
  <si>
    <t xml:space="preserve">Edmonton</t>
  </si>
  <si>
    <t xml:space="preserve">Wholesale Hedge</t>
  </si>
  <si>
    <t xml:space="preserve">Net Position</t>
  </si>
  <si>
    <t xml:space="preserve">Toronto</t>
  </si>
  <si>
    <t xml:space="preserve">Net Toronto Position</t>
  </si>
  <si>
    <t xml:space="preserve">Guelph</t>
  </si>
  <si>
    <t xml:space="preserve">Net Guelph Position</t>
  </si>
  <si>
    <t xml:space="preserve">Phys/Fncl</t>
  </si>
  <si>
    <t xml:space="preserve">Phys</t>
  </si>
  <si>
    <t xml:space="preserve">Fncl</t>
  </si>
  <si>
    <t xml:space="preserve">Tariff Curve:</t>
  </si>
  <si>
    <t xml:space="preserve">Toronto Hydro</t>
  </si>
  <si>
    <t xml:space="preserve">Guelph Hydro</t>
  </si>
  <si>
    <t xml:space="preserve">Retail Curve:</t>
  </si>
  <si>
    <t xml:space="preserve">EPCOR Retail Gen</t>
  </si>
  <si>
    <t xml:space="preserve">Whls Curve:</t>
  </si>
  <si>
    <t xml:space="preserve">Region 21 -Alberta</t>
  </si>
  <si>
    <t xml:space="preserve">Ontario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</si>
</sst>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[$-409]m/d/yyyy"/>
  </numFmts>
  <fonts count="8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2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1" width="16.49"/>
    <col collapsed="false" customWidth="true" hidden="false" outlineLevel="0" max="3" min="3" style="0" width="15.65"/>
    <col collapsed="false" customWidth="true" hidden="false" outlineLevel="0" max="4" min="4" style="0" width="16.99"/>
    <col collapsed="false" customWidth="true" hidden="false" outlineLevel="0" max="5" min="5" style="0" width="22.32"/>
    <col collapsed="false" customWidth="true" hidden="false" outlineLevel="0" max="6" min="6" style="0" width="39.65"/>
    <col collapsed="false" customWidth="true" hidden="false" outlineLevel="0" max="7" min="7" style="2" width="12.65"/>
    <col collapsed="false" customWidth="true" hidden="false" outlineLevel="0" max="8" min="8" style="0" width="10.15"/>
  </cols>
  <sheetData>
    <row r="1" customFormat="false" ht="14.25" hidden="false" customHeight="false" outlineLevel="0" collapsed="false">
      <c r="A1" s="3" t="s">
        <v>0</v>
      </c>
      <c r="B1" s="4"/>
    </row>
    <row r="2" customFormat="false" ht="41.25" hidden="false" customHeight="false" outlineLevel="0" collapsed="false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7" t="s">
        <v>7</v>
      </c>
      <c r="H2" s="6" t="s">
        <v>8</v>
      </c>
    </row>
    <row r="3" customFormat="false" ht="13.5" hidden="false" customHeight="false" outlineLevel="0" collapsed="false"/>
    <row r="4" customFormat="false" ht="25.5" hidden="false" customHeight="false" outlineLevel="0" collapsed="false">
      <c r="A4" s="8" t="s">
        <v>9</v>
      </c>
      <c r="B4" s="9" t="s">
        <v>10</v>
      </c>
      <c r="C4" s="10" t="s">
        <v>11</v>
      </c>
      <c r="D4" s="11" t="s">
        <v>12</v>
      </c>
      <c r="E4" s="11" t="s">
        <v>13</v>
      </c>
      <c r="F4" s="12" t="s">
        <v>14</v>
      </c>
      <c r="G4" s="13" t="n">
        <f aca="false">'Power Positions'!B1</f>
        <v>-303081.381554938</v>
      </c>
      <c r="H4" s="14" t="s">
        <v>15</v>
      </c>
    </row>
    <row r="5" customFormat="false" ht="12.75" hidden="false" customHeight="false" outlineLevel="0" collapsed="false">
      <c r="A5" s="15"/>
      <c r="B5" s="16"/>
      <c r="C5" s="17"/>
      <c r="D5" s="18"/>
      <c r="E5" s="18"/>
      <c r="F5" s="19"/>
      <c r="G5" s="20"/>
      <c r="H5" s="21"/>
    </row>
    <row r="6" customFormat="false" ht="13.5" hidden="false" customHeight="false" outlineLevel="0" collapsed="false">
      <c r="A6" s="22"/>
      <c r="B6" s="23"/>
      <c r="C6" s="24" t="s">
        <v>16</v>
      </c>
      <c r="D6" s="25" t="s">
        <v>17</v>
      </c>
      <c r="E6" s="26" t="s">
        <v>18</v>
      </c>
      <c r="F6" s="25" t="s">
        <v>19</v>
      </c>
      <c r="G6" s="27" t="n">
        <f aca="false">'Power Positions'!C1</f>
        <v>313920</v>
      </c>
      <c r="H6" s="28" t="n">
        <v>507514</v>
      </c>
    </row>
    <row r="7" customFormat="false" ht="25.5" hidden="false" customHeight="false" outlineLevel="0" collapsed="false">
      <c r="A7" s="29"/>
      <c r="B7" s="9" t="s">
        <v>20</v>
      </c>
      <c r="C7" s="10" t="s">
        <v>11</v>
      </c>
      <c r="D7" s="11" t="s">
        <v>12</v>
      </c>
      <c r="E7" s="12" t="s">
        <v>21</v>
      </c>
      <c r="F7" s="12" t="s">
        <v>14</v>
      </c>
      <c r="G7" s="13" t="n">
        <f aca="false">'Power Positions'!B2</f>
        <v>-421230.791501015</v>
      </c>
      <c r="H7" s="30"/>
    </row>
    <row r="8" customFormat="false" ht="12.75" hidden="false" customHeight="false" outlineLevel="0" collapsed="false">
      <c r="A8" s="29"/>
      <c r="B8" s="16"/>
      <c r="C8" s="17"/>
      <c r="D8" s="18"/>
      <c r="E8" s="19"/>
      <c r="F8" s="19"/>
      <c r="G8" s="20"/>
      <c r="H8" s="31"/>
    </row>
    <row r="9" customFormat="false" ht="13.5" hidden="false" customHeight="false" outlineLevel="0" collapsed="false">
      <c r="A9" s="32"/>
      <c r="B9" s="23"/>
      <c r="C9" s="24" t="s">
        <v>16</v>
      </c>
      <c r="D9" s="25" t="s">
        <v>17</v>
      </c>
      <c r="E9" s="18" t="s">
        <v>18</v>
      </c>
      <c r="F9" s="33" t="s">
        <v>19</v>
      </c>
      <c r="G9" s="2" t="n">
        <f aca="false">'Power Positions'!C2</f>
        <v>438240</v>
      </c>
      <c r="H9" s="28" t="n">
        <v>507514</v>
      </c>
    </row>
    <row r="10" customFormat="false" ht="12.75" hidden="false" customHeight="false" outlineLevel="0" collapsed="false">
      <c r="A10" s="33"/>
      <c r="B10" s="19"/>
      <c r="C10" s="33"/>
      <c r="D10" s="33"/>
      <c r="E10" s="10"/>
      <c r="F10" s="34" t="s">
        <v>22</v>
      </c>
      <c r="G10" s="35" t="n">
        <f aca="false">G4+G7</f>
        <v>-724312.173055953</v>
      </c>
      <c r="H10" s="33"/>
    </row>
    <row r="11" customFormat="false" ht="13.5" hidden="false" customHeight="false" outlineLevel="0" collapsed="false">
      <c r="A11" s="33"/>
      <c r="B11" s="19"/>
      <c r="C11" s="33"/>
      <c r="D11" s="33"/>
      <c r="E11" s="36"/>
      <c r="F11" s="37" t="s">
        <v>23</v>
      </c>
      <c r="G11" s="38" t="n">
        <f aca="false">G6+G9</f>
        <v>752160</v>
      </c>
      <c r="H11" s="33"/>
    </row>
    <row r="12" customFormat="false" ht="13.5" hidden="false" customHeight="false" outlineLevel="0" collapsed="false"/>
    <row r="13" customFormat="false" ht="39" hidden="false" customHeight="false" outlineLevel="0" collapsed="false">
      <c r="A13" s="8" t="s">
        <v>24</v>
      </c>
      <c r="B13" s="9" t="s">
        <v>25</v>
      </c>
      <c r="C13" s="10" t="s">
        <v>11</v>
      </c>
      <c r="D13" s="11" t="s">
        <v>26</v>
      </c>
      <c r="E13" s="12" t="s">
        <v>27</v>
      </c>
      <c r="F13" s="12" t="s">
        <v>28</v>
      </c>
      <c r="G13" s="13" t="n">
        <f aca="false">'Power Positions'!H1</f>
        <v>-132765.739046763</v>
      </c>
      <c r="H13" s="14" t="s">
        <v>15</v>
      </c>
    </row>
    <row r="14" customFormat="false" ht="39" hidden="false" customHeight="false" outlineLevel="0" collapsed="false">
      <c r="A14" s="39"/>
      <c r="B14" s="40" t="s">
        <v>29</v>
      </c>
      <c r="C14" s="41" t="s">
        <v>11</v>
      </c>
      <c r="D14" s="42" t="s">
        <v>26</v>
      </c>
      <c r="E14" s="43" t="s">
        <v>30</v>
      </c>
      <c r="F14" s="43" t="s">
        <v>31</v>
      </c>
      <c r="G14" s="44" t="n">
        <f aca="false">'Power Positions'!H2</f>
        <v>-715800.015331715</v>
      </c>
      <c r="H14" s="45" t="s">
        <v>15</v>
      </c>
    </row>
    <row r="15" customFormat="false" ht="13.5" hidden="false" customHeight="false" outlineLevel="0" collapsed="false">
      <c r="A15" s="18"/>
      <c r="B15" s="19"/>
      <c r="C15" s="18"/>
      <c r="D15" s="18"/>
      <c r="E15" s="46"/>
      <c r="F15" s="47" t="s">
        <v>32</v>
      </c>
      <c r="G15" s="48" t="n">
        <f aca="false">+G13+G14</f>
        <v>-848565.754378478</v>
      </c>
      <c r="H15" s="49"/>
    </row>
    <row r="16" customFormat="false" ht="13.5" hidden="false" customHeight="false" outlineLevel="0" collapsed="false"/>
    <row r="17" customFormat="false" ht="39" hidden="false" customHeight="false" outlineLevel="0" collapsed="false">
      <c r="A17" s="8" t="s">
        <v>33</v>
      </c>
      <c r="B17" s="9" t="s">
        <v>34</v>
      </c>
      <c r="C17" s="10" t="s">
        <v>11</v>
      </c>
      <c r="D17" s="11" t="s">
        <v>26</v>
      </c>
      <c r="E17" s="12" t="s">
        <v>27</v>
      </c>
      <c r="F17" s="12" t="s">
        <v>35</v>
      </c>
      <c r="G17" s="13" t="n">
        <f aca="false">'Power Positions'!L1</f>
        <v>-105069.840743796</v>
      </c>
      <c r="H17" s="14" t="s">
        <v>15</v>
      </c>
    </row>
    <row r="18" customFormat="false" ht="39" hidden="false" customHeight="false" outlineLevel="0" collapsed="false">
      <c r="A18" s="39"/>
      <c r="B18" s="40" t="s">
        <v>29</v>
      </c>
      <c r="C18" s="41" t="s">
        <v>11</v>
      </c>
      <c r="D18" s="42" t="s">
        <v>26</v>
      </c>
      <c r="E18" s="43" t="s">
        <v>30</v>
      </c>
      <c r="F18" s="43" t="s">
        <v>36</v>
      </c>
      <c r="G18" s="44" t="n">
        <f aca="false">'Power Positions'!L2</f>
        <v>-570150.818872064</v>
      </c>
      <c r="H18" s="45" t="s">
        <v>15</v>
      </c>
    </row>
    <row r="19" customFormat="false" ht="13.5" hidden="false" customHeight="false" outlineLevel="0" collapsed="false">
      <c r="E19" s="50"/>
      <c r="F19" s="47" t="s">
        <v>37</v>
      </c>
      <c r="G19" s="48" t="n">
        <f aca="false">+G17+G18</f>
        <v>-675220.65961586</v>
      </c>
    </row>
    <row r="30" customFormat="false" ht="13.5" hidden="false" customHeight="false" outlineLevel="0" collapsed="false">
      <c r="A30" s="3"/>
      <c r="B30" s="4"/>
    </row>
    <row r="31" customFormat="false" ht="12.75" hidden="false" customHeight="false" outlineLevel="0" collapsed="false">
      <c r="C31" s="0" t="s">
        <v>38</v>
      </c>
      <c r="F31" s="51" t="n">
        <v>36861</v>
      </c>
    </row>
    <row r="32" customFormat="false" ht="12.75" hidden="false" customHeight="false" outlineLevel="0" collapsed="false">
      <c r="C32" s="0" t="s">
        <v>39</v>
      </c>
      <c r="F32" s="51" t="n">
        <v>37377</v>
      </c>
    </row>
  </sheetData>
  <printOptions headings="false" gridLines="false" gridLinesSet="true" horizontalCentered="true" verticalCentered="false"/>
  <pageMargins left="0" right="0" top="0.5" bottom="0.984027777777778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65"/>
    <col collapsed="false" customWidth="true" hidden="false" outlineLevel="0" max="4" min="2" style="0" width="18.82"/>
    <col collapsed="false" customWidth="true" hidden="false" outlineLevel="0" max="5" min="5" style="0" width="1.82"/>
    <col collapsed="false" customWidth="true" hidden="false" outlineLevel="0" max="7" min="6" style="0" width="14.82"/>
    <col collapsed="false" customWidth="true" hidden="false" outlineLevel="0" max="8" min="8" style="0" width="20.32"/>
    <col collapsed="false" customWidth="true" hidden="false" outlineLevel="0" max="9" min="9" style="0" width="1.82"/>
    <col collapsed="false" customWidth="true" hidden="false" outlineLevel="0" max="11" min="10" style="0" width="14.82"/>
    <col collapsed="false" customWidth="true" hidden="false" outlineLevel="0" max="12" min="12" style="0" width="19.32"/>
    <col collapsed="false" customWidth="true" hidden="false" outlineLevel="0" max="13" min="13" style="0" width="10.49"/>
    <col collapsed="false" customWidth="true" hidden="false" outlineLevel="0" max="17" min="17" style="2" width="8.82"/>
    <col collapsed="false" customWidth="true" hidden="false" outlineLevel="0" max="18" min="18" style="2" width="11.65"/>
    <col collapsed="false" customWidth="true" hidden="false" outlineLevel="0" max="19" min="19" style="2" width="9.82"/>
  </cols>
  <sheetData>
    <row r="1" customFormat="false" ht="12.75" hidden="false" customHeight="false" outlineLevel="0" collapsed="false">
      <c r="A1" s="0" t="s">
        <v>40</v>
      </c>
      <c r="B1" s="52" t="n">
        <f aca="false">SUM(B16:B58)</f>
        <v>-303081.381554938</v>
      </c>
      <c r="C1" s="52" t="n">
        <f aca="false">SUM(C16:C58)</f>
        <v>313920</v>
      </c>
      <c r="D1" s="52"/>
      <c r="G1" s="53" t="s">
        <v>41</v>
      </c>
      <c r="H1" s="52" t="n">
        <f aca="false">SUM(H16:H31)</f>
        <v>-132765.739046763</v>
      </c>
      <c r="K1" s="53" t="s">
        <v>41</v>
      </c>
      <c r="L1" s="52" t="n">
        <f aca="false">SUM(L16:L31)</f>
        <v>-105069.840743796</v>
      </c>
    </row>
    <row r="2" customFormat="false" ht="12.75" hidden="false" customHeight="false" outlineLevel="0" collapsed="false">
      <c r="A2" s="0" t="s">
        <v>42</v>
      </c>
      <c r="B2" s="52" t="n">
        <f aca="false">SUM(B59:B118)</f>
        <v>-421230.791501015</v>
      </c>
      <c r="C2" s="52" t="n">
        <f aca="false">SUM(C59:C118)</f>
        <v>438240</v>
      </c>
      <c r="D2" s="52"/>
      <c r="G2" s="53" t="s">
        <v>43</v>
      </c>
      <c r="H2" s="52" t="n">
        <f aca="false">SUM(H32:H118)</f>
        <v>-715800.015331715</v>
      </c>
      <c r="K2" s="53" t="s">
        <v>43</v>
      </c>
      <c r="L2" s="52" t="n">
        <f aca="false">SUM(L32:L118)</f>
        <v>-570150.818872064</v>
      </c>
    </row>
    <row r="3" customFormat="false" ht="12.75" hidden="false" customHeight="false" outlineLevel="0" collapsed="false">
      <c r="A3" s="0" t="s">
        <v>44</v>
      </c>
      <c r="B3" s="52" t="n">
        <f aca="false">SUM(B1:B2)</f>
        <v>-724312.173055953</v>
      </c>
      <c r="C3" s="52" t="n">
        <f aca="false">SUM(C1:C2)</f>
        <v>752160</v>
      </c>
      <c r="D3" s="52"/>
      <c r="G3" s="53" t="s">
        <v>44</v>
      </c>
      <c r="H3" s="52" t="n">
        <f aca="false">SUM(H1:H2)</f>
        <v>-848565.754378478</v>
      </c>
      <c r="K3" s="53" t="s">
        <v>44</v>
      </c>
      <c r="L3" s="52" t="n">
        <f aca="false">SUM(L1:L2)</f>
        <v>-675220.65961586</v>
      </c>
    </row>
    <row r="7" customFormat="false" ht="12.75" hidden="false" customHeight="false" outlineLevel="0" collapsed="false">
      <c r="A7" s="54" t="s">
        <v>45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customFormat="false" ht="13.5" hidden="false" customHeight="false" outlineLevel="0" collapsed="false">
      <c r="A8" s="55" t="s">
        <v>46</v>
      </c>
      <c r="B8" s="56" t="s">
        <v>47</v>
      </c>
      <c r="C8" s="56" t="s">
        <v>48</v>
      </c>
      <c r="D8" s="57" t="s">
        <v>49</v>
      </c>
      <c r="E8" s="56"/>
      <c r="F8" s="56" t="s">
        <v>50</v>
      </c>
      <c r="G8" s="56" t="s">
        <v>50</v>
      </c>
      <c r="H8" s="57" t="s">
        <v>51</v>
      </c>
      <c r="I8" s="56"/>
      <c r="J8" s="56" t="s">
        <v>52</v>
      </c>
      <c r="K8" s="56" t="s">
        <v>52</v>
      </c>
      <c r="L8" s="57" t="s">
        <v>53</v>
      </c>
      <c r="M8" s="56"/>
    </row>
    <row r="9" customFormat="false" ht="13.5" hidden="false" customHeight="false" outlineLevel="0" collapsed="false">
      <c r="A9" s="55" t="s">
        <v>54</v>
      </c>
      <c r="B9" s="56" t="s">
        <v>55</v>
      </c>
      <c r="C9" s="56" t="s">
        <v>56</v>
      </c>
      <c r="D9" s="57"/>
      <c r="E9" s="56"/>
      <c r="F9" s="56" t="s">
        <v>55</v>
      </c>
      <c r="G9" s="56" t="s">
        <v>55</v>
      </c>
      <c r="H9" s="57"/>
      <c r="I9" s="56"/>
      <c r="J9" s="56" t="s">
        <v>55</v>
      </c>
      <c r="K9" s="56" t="s">
        <v>55</v>
      </c>
      <c r="L9" s="57"/>
      <c r="M9" s="56"/>
    </row>
    <row r="10" customFormat="false" ht="13.5" hidden="false" customHeight="false" outlineLevel="0" collapsed="false">
      <c r="A10" s="55" t="s">
        <v>57</v>
      </c>
      <c r="B10" s="56" t="s">
        <v>17</v>
      </c>
      <c r="C10" s="56" t="s">
        <v>17</v>
      </c>
      <c r="D10" s="58"/>
      <c r="E10" s="56"/>
      <c r="F10" s="56" t="s">
        <v>58</v>
      </c>
      <c r="G10" s="56" t="s">
        <v>17</v>
      </c>
      <c r="H10" s="58"/>
      <c r="I10" s="56"/>
      <c r="J10" s="56" t="s">
        <v>59</v>
      </c>
      <c r="K10" s="56" t="s">
        <v>17</v>
      </c>
      <c r="L10" s="58"/>
      <c r="M10" s="56"/>
    </row>
    <row r="11" customFormat="false" ht="13.5" hidden="false" customHeight="false" outlineLevel="0" collapsed="false">
      <c r="A11" s="55" t="s">
        <v>60</v>
      </c>
      <c r="B11" s="56" t="s">
        <v>61</v>
      </c>
      <c r="C11" s="56" t="s">
        <v>17</v>
      </c>
      <c r="D11" s="58"/>
      <c r="E11" s="56"/>
      <c r="F11" s="56" t="s">
        <v>17</v>
      </c>
      <c r="G11" s="56" t="s">
        <v>58</v>
      </c>
      <c r="H11" s="58"/>
      <c r="I11" s="56"/>
      <c r="J11" s="56" t="s">
        <v>17</v>
      </c>
      <c r="K11" s="56" t="s">
        <v>59</v>
      </c>
      <c r="L11" s="58"/>
      <c r="M11" s="56"/>
    </row>
    <row r="12" customFormat="false" ht="13.5" hidden="false" customHeight="false" outlineLevel="0" collapsed="false">
      <c r="A12" s="55" t="s">
        <v>62</v>
      </c>
      <c r="B12" s="59" t="s">
        <v>63</v>
      </c>
      <c r="C12" s="59" t="s">
        <v>63</v>
      </c>
      <c r="D12" s="57" t="s">
        <v>63</v>
      </c>
      <c r="E12" s="56"/>
      <c r="F12" s="56" t="s">
        <v>17</v>
      </c>
      <c r="G12" s="59" t="s">
        <v>64</v>
      </c>
      <c r="H12" s="58"/>
      <c r="I12" s="56"/>
      <c r="J12" s="56" t="s">
        <v>17</v>
      </c>
      <c r="K12" s="59" t="s">
        <v>64</v>
      </c>
      <c r="L12" s="58"/>
      <c r="M12" s="56"/>
    </row>
    <row r="13" customFormat="false" ht="12.75" hidden="false" customHeight="false" outlineLevel="0" collapsed="false">
      <c r="B13" s="56"/>
      <c r="C13" s="56"/>
      <c r="D13" s="58"/>
      <c r="E13" s="56"/>
      <c r="F13" s="56"/>
      <c r="G13" s="56"/>
      <c r="H13" s="58"/>
      <c r="I13" s="56"/>
      <c r="J13" s="56"/>
      <c r="K13" s="56"/>
      <c r="L13" s="58"/>
      <c r="M13" s="56"/>
    </row>
    <row r="14" customFormat="false" ht="14.25" hidden="false" customHeight="false" outlineLevel="0" collapsed="false">
      <c r="A14" s="55" t="s">
        <v>44</v>
      </c>
      <c r="B14" s="60" t="n">
        <f aca="false">SUM(B16:B118)</f>
        <v>-724312.173055953</v>
      </c>
      <c r="C14" s="60" t="n">
        <f aca="false">SUM(C16:C118)</f>
        <v>752160</v>
      </c>
      <c r="D14" s="61" t="n">
        <f aca="false">SUM(D16:D118)</f>
        <v>27847.826944047</v>
      </c>
      <c r="E14" s="59"/>
      <c r="F14" s="60" t="n">
        <f aca="false">SUM(F16:F118)</f>
        <v>-64828.4442470141</v>
      </c>
      <c r="G14" s="60" t="n">
        <f aca="false">SUM(G16:G118)</f>
        <v>-783737.310131464</v>
      </c>
      <c r="H14" s="61" t="n">
        <f aca="false">SUM(H16:H118)</f>
        <v>-848565.754378478</v>
      </c>
      <c r="I14" s="59"/>
      <c r="J14" s="60" t="n">
        <f aca="false">SUM(J16:J118)</f>
        <v>-52791.2380614827</v>
      </c>
      <c r="K14" s="60" t="n">
        <f aca="false">SUM(K16:K118)</f>
        <v>-622429.421554378</v>
      </c>
      <c r="L14" s="61" t="n">
        <f aca="false">SUM(L16:L118)</f>
        <v>-675220.65961586</v>
      </c>
      <c r="M14" s="59"/>
      <c r="N14" s="62"/>
      <c r="O14" s="62"/>
      <c r="P14" s="62"/>
      <c r="Q14" s="63"/>
      <c r="R14" s="63"/>
      <c r="S14" s="63"/>
    </row>
    <row r="15" customFormat="false" ht="13.5" hidden="false" customHeight="false" outlineLevel="0" collapsed="false">
      <c r="B15" s="56"/>
      <c r="C15" s="56"/>
      <c r="D15" s="58"/>
      <c r="E15" s="56"/>
      <c r="F15" s="56"/>
      <c r="G15" s="56"/>
      <c r="H15" s="58"/>
      <c r="I15" s="56"/>
      <c r="J15" s="56"/>
      <c r="K15" s="56"/>
      <c r="L15" s="58"/>
      <c r="M15" s="56"/>
      <c r="Q15" s="2" t="s">
        <v>52</v>
      </c>
      <c r="R15" s="2" t="s">
        <v>47</v>
      </c>
      <c r="S15" s="2" t="s">
        <v>50</v>
      </c>
    </row>
    <row r="16" customFormat="false" ht="12.75" hidden="false" customHeight="false" outlineLevel="0" collapsed="false">
      <c r="A16" s="64" t="n">
        <v>37135</v>
      </c>
      <c r="B16" s="2" t="n">
        <f aca="false">R16*-1</f>
        <v>-6986.82100000008</v>
      </c>
      <c r="C16" s="2" t="n">
        <v>7200</v>
      </c>
      <c r="D16" s="65" t="n">
        <f aca="false">B16+C16</f>
        <v>213.17899999992</v>
      </c>
      <c r="E16" s="2"/>
      <c r="F16" s="2" t="n">
        <f aca="false">S16*-1</f>
        <v>-8434.31746006824</v>
      </c>
      <c r="G16" s="2"/>
      <c r="H16" s="65" t="n">
        <f aca="false">SUM(F16+G16)</f>
        <v>-8434.31746006824</v>
      </c>
      <c r="I16" s="2"/>
      <c r="J16" s="2" t="n">
        <f aca="false">Q16*-1</f>
        <v>-6541.41600000012</v>
      </c>
      <c r="K16" s="2"/>
      <c r="L16" s="65" t="n">
        <f aca="false">SUM(J16+K16)</f>
        <v>-6541.41600000012</v>
      </c>
      <c r="M16" s="2"/>
      <c r="Q16" s="2" t="n">
        <v>6541.41600000012</v>
      </c>
      <c r="R16" s="2" t="n">
        <v>6986.82100000008</v>
      </c>
      <c r="S16" s="2" t="n">
        <v>8434.31746006824</v>
      </c>
    </row>
    <row r="17" customFormat="false" ht="12.75" hidden="false" customHeight="false" outlineLevel="0" collapsed="false">
      <c r="A17" s="64" t="n">
        <f aca="false">EOMONTH(A16,0)+1</f>
        <v>37165</v>
      </c>
      <c r="B17" s="2" t="n">
        <f aca="false">R17*-1</f>
        <v>-8062.41599999991</v>
      </c>
      <c r="C17" s="2" t="n">
        <v>7440</v>
      </c>
      <c r="D17" s="65" t="n">
        <f aca="false">B17+C17</f>
        <v>-622.415999999907</v>
      </c>
      <c r="E17" s="2"/>
      <c r="F17" s="2" t="n">
        <f aca="false">S17*-1</f>
        <v>-9186.69493908118</v>
      </c>
      <c r="G17" s="2"/>
      <c r="H17" s="65" t="n">
        <f aca="false">SUM(F17+G17)</f>
        <v>-9186.69493908118</v>
      </c>
      <c r="I17" s="2"/>
      <c r="J17" s="2" t="n">
        <f aca="false">Q17*-1</f>
        <v>-6602.45700000013</v>
      </c>
      <c r="K17" s="2"/>
      <c r="L17" s="65" t="n">
        <f aca="false">SUM(J17+K17)</f>
        <v>-6602.45700000013</v>
      </c>
      <c r="M17" s="2"/>
      <c r="Q17" s="2" t="n">
        <v>6602.45700000013</v>
      </c>
      <c r="R17" s="2" t="n">
        <v>8062.41599999991</v>
      </c>
      <c r="S17" s="2" t="n">
        <v>9186.69493908118</v>
      </c>
    </row>
    <row r="18" customFormat="false" ht="12.75" hidden="false" customHeight="false" outlineLevel="0" collapsed="false">
      <c r="A18" s="64" t="n">
        <f aca="false">EOMONTH(A17,0)+1</f>
        <v>37196</v>
      </c>
      <c r="B18" s="2" t="n">
        <f aca="false">R18*-1</f>
        <v>-8066.09641142711</v>
      </c>
      <c r="C18" s="2" t="n">
        <v>7200</v>
      </c>
      <c r="D18" s="65" t="n">
        <f aca="false">B18+C18</f>
        <v>-866.096411427107</v>
      </c>
      <c r="E18" s="2"/>
      <c r="F18" s="2" t="n">
        <f aca="false">S18*-1</f>
        <v>-9012.76448734633</v>
      </c>
      <c r="G18" s="2"/>
      <c r="H18" s="65" t="n">
        <f aca="false">SUM(F18+G18)</f>
        <v>-9012.76448734633</v>
      </c>
      <c r="I18" s="2"/>
      <c r="J18" s="2" t="n">
        <f aca="false">Q18*-1</f>
        <v>-6565.20487853254</v>
      </c>
      <c r="K18" s="2"/>
      <c r="L18" s="65" t="n">
        <f aca="false">SUM(J18+K18)</f>
        <v>-6565.20487853254</v>
      </c>
      <c r="M18" s="2"/>
      <c r="Q18" s="2" t="n">
        <v>6565.20487853254</v>
      </c>
      <c r="R18" s="2" t="n">
        <v>8066.09641142711</v>
      </c>
      <c r="S18" s="2" t="n">
        <v>9012.76448734633</v>
      </c>
    </row>
    <row r="19" customFormat="false" ht="12.75" hidden="false" customHeight="false" outlineLevel="0" collapsed="false">
      <c r="A19" s="64" t="n">
        <f aca="false">EOMONTH(A18,0)+1</f>
        <v>37226</v>
      </c>
      <c r="B19" s="2" t="n">
        <f aca="false">R19*-1</f>
        <v>-6704.88930673604</v>
      </c>
      <c r="C19" s="2" t="n">
        <v>7440</v>
      </c>
      <c r="D19" s="65" t="n">
        <f aca="false">B19+C19</f>
        <v>735.110693263956</v>
      </c>
      <c r="E19" s="2"/>
      <c r="F19" s="2" t="n">
        <f aca="false">S19*-1</f>
        <v>-7199.21202411048</v>
      </c>
      <c r="G19" s="2"/>
      <c r="H19" s="65" t="n">
        <f aca="false">SUM(F19+G19)</f>
        <v>-7199.21202411048</v>
      </c>
      <c r="I19" s="2"/>
      <c r="J19" s="2" t="n">
        <f aca="false">Q19*-1</f>
        <v>-6791.05968537182</v>
      </c>
      <c r="K19" s="2"/>
      <c r="L19" s="65" t="n">
        <f aca="false">SUM(J19+K19)</f>
        <v>-6791.05968537182</v>
      </c>
      <c r="M19" s="2"/>
      <c r="Q19" s="2" t="n">
        <v>6791.05968537182</v>
      </c>
      <c r="R19" s="2" t="n">
        <v>6704.88930673604</v>
      </c>
      <c r="S19" s="2" t="n">
        <v>7199.21202411048</v>
      </c>
    </row>
    <row r="20" customFormat="false" ht="12.75" hidden="false" customHeight="false" outlineLevel="0" collapsed="false">
      <c r="A20" s="64" t="n">
        <f aca="false">EOMONTH(A19,0)+1</f>
        <v>37257</v>
      </c>
      <c r="B20" s="2" t="n">
        <f aca="false">R20*-1</f>
        <v>-6825.21620854082</v>
      </c>
      <c r="C20" s="2" t="n">
        <v>7440</v>
      </c>
      <c r="D20" s="65" t="n">
        <f aca="false">B20+C20</f>
        <v>614.783791459185</v>
      </c>
      <c r="E20" s="52"/>
      <c r="F20" s="2" t="n">
        <f aca="false">S20*-1</f>
        <v>-7260.12391014409</v>
      </c>
      <c r="G20" s="52"/>
      <c r="H20" s="65" t="n">
        <f aca="false">SUM(F20+G20)</f>
        <v>-7260.12391014409</v>
      </c>
      <c r="I20" s="52"/>
      <c r="J20" s="2" t="n">
        <f aca="false">Q20*-1</f>
        <v>-6798.57851121325</v>
      </c>
      <c r="K20" s="52"/>
      <c r="L20" s="65" t="n">
        <f aca="false">SUM(J20+K20)</f>
        <v>-6798.57851121325</v>
      </c>
      <c r="M20" s="52"/>
      <c r="Q20" s="2" t="n">
        <v>6798.57851121325</v>
      </c>
      <c r="R20" s="2" t="n">
        <v>6825.21620854082</v>
      </c>
      <c r="S20" s="2" t="n">
        <v>7260.12391014409</v>
      </c>
    </row>
    <row r="21" customFormat="false" ht="12.75" hidden="false" customHeight="false" outlineLevel="0" collapsed="false">
      <c r="A21" s="64" t="n">
        <f aca="false">EOMONTH(A20,0)+1</f>
        <v>37288</v>
      </c>
      <c r="B21" s="2" t="n">
        <f aca="false">R21*-1</f>
        <v>-6544.17800000006</v>
      </c>
      <c r="C21" s="2" t="n">
        <v>6720</v>
      </c>
      <c r="D21" s="65" t="n">
        <f aca="false">B21+C21</f>
        <v>175.821999999936</v>
      </c>
      <c r="E21" s="52"/>
      <c r="F21" s="2" t="n">
        <f aca="false">S21*-1</f>
        <v>-7180.951</v>
      </c>
      <c r="G21" s="52"/>
      <c r="H21" s="65" t="n">
        <f aca="false">SUM(F21+G21)</f>
        <v>-7180.951</v>
      </c>
      <c r="I21" s="52"/>
      <c r="J21" s="2" t="n">
        <f aca="false">Q21*-1</f>
        <v>-6154.81400000002</v>
      </c>
      <c r="K21" s="52"/>
      <c r="L21" s="65" t="n">
        <f aca="false">SUM(J21+K21)</f>
        <v>-6154.81400000002</v>
      </c>
      <c r="M21" s="52"/>
      <c r="Q21" s="2" t="n">
        <v>6154.81400000002</v>
      </c>
      <c r="R21" s="2" t="n">
        <v>6544.17800000006</v>
      </c>
      <c r="S21" s="2" t="n">
        <v>7180.951</v>
      </c>
    </row>
    <row r="22" customFormat="false" ht="12.75" hidden="false" customHeight="false" outlineLevel="0" collapsed="false">
      <c r="A22" s="64" t="n">
        <f aca="false">EOMONTH(A21,0)+1</f>
        <v>37316</v>
      </c>
      <c r="B22" s="2" t="n">
        <f aca="false">R22*-1</f>
        <v>-7042.21557386198</v>
      </c>
      <c r="C22" s="2" t="n">
        <v>7440</v>
      </c>
      <c r="D22" s="65" t="n">
        <f aca="false">B22+C22</f>
        <v>397.784426138016</v>
      </c>
      <c r="E22" s="52"/>
      <c r="F22" s="2" t="n">
        <f aca="false">S22*-1</f>
        <v>-8469.83542626383</v>
      </c>
      <c r="G22" s="52"/>
      <c r="H22" s="65" t="n">
        <f aca="false">SUM(F22+G22)</f>
        <v>-8469.83542626383</v>
      </c>
      <c r="I22" s="52"/>
      <c r="J22" s="2" t="n">
        <f aca="false">Q22*-1</f>
        <v>-6782.61698636472</v>
      </c>
      <c r="K22" s="52"/>
      <c r="L22" s="65" t="n">
        <f aca="false">SUM(J22+K22)</f>
        <v>-6782.61698636472</v>
      </c>
      <c r="M22" s="52"/>
      <c r="Q22" s="2" t="n">
        <v>6782.61698636472</v>
      </c>
      <c r="R22" s="2" t="n">
        <v>7042.21557386198</v>
      </c>
      <c r="S22" s="2" t="n">
        <v>8469.83542626383</v>
      </c>
    </row>
    <row r="23" customFormat="false" ht="12.75" hidden="false" customHeight="false" outlineLevel="0" collapsed="false">
      <c r="A23" s="64" t="n">
        <f aca="false">EOMONTH(A22,0)+1</f>
        <v>37347</v>
      </c>
      <c r="B23" s="2" t="n">
        <f aca="false">R23*-1</f>
        <v>-6792.08799999987</v>
      </c>
      <c r="C23" s="2" t="n">
        <v>7200</v>
      </c>
      <c r="D23" s="65" t="n">
        <f aca="false">B23+C23</f>
        <v>407.912000000128</v>
      </c>
      <c r="E23" s="52"/>
      <c r="F23" s="2" t="n">
        <f aca="false">S23*-1</f>
        <v>-8084.54499999997</v>
      </c>
      <c r="G23" s="52"/>
      <c r="H23" s="65" t="n">
        <f aca="false">SUM(F23+G23)</f>
        <v>-8084.54499999997</v>
      </c>
      <c r="I23" s="52"/>
      <c r="J23" s="2" t="n">
        <f aca="false">Q23*-1</f>
        <v>-6555.09100000008</v>
      </c>
      <c r="K23" s="52"/>
      <c r="L23" s="65" t="n">
        <f aca="false">SUM(J23+K23)</f>
        <v>-6555.09100000008</v>
      </c>
      <c r="M23" s="52"/>
      <c r="Q23" s="2" t="n">
        <v>6555.09100000008</v>
      </c>
      <c r="R23" s="2" t="n">
        <v>6792.08799999987</v>
      </c>
      <c r="S23" s="2" t="n">
        <v>8084.54499999997</v>
      </c>
    </row>
    <row r="24" customFormat="false" ht="12.75" hidden="false" customHeight="false" outlineLevel="0" collapsed="false">
      <c r="A24" s="64" t="n">
        <f aca="false">EOMONTH(A23,0)+1</f>
        <v>37377</v>
      </c>
      <c r="B24" s="2" t="n">
        <f aca="false">R24*-1</f>
        <v>-6589.98099999998</v>
      </c>
      <c r="C24" s="2" t="n">
        <v>7440</v>
      </c>
      <c r="D24" s="65" t="n">
        <f aca="false">B24+C24</f>
        <v>850.019000000016</v>
      </c>
      <c r="E24" s="52"/>
      <c r="F24" s="52"/>
      <c r="G24" s="52" t="n">
        <f aca="false">S24*-1</f>
        <v>-8530.01295470563</v>
      </c>
      <c r="H24" s="65" t="n">
        <f aca="false">SUM(F24+G24)</f>
        <v>-8530.01295470563</v>
      </c>
      <c r="I24" s="52"/>
      <c r="J24" s="52"/>
      <c r="K24" s="52" t="n">
        <f aca="false">Q24*-1</f>
        <v>-6429.49461</v>
      </c>
      <c r="L24" s="65" t="n">
        <f aca="false">SUM(J24+K24)</f>
        <v>-6429.49461</v>
      </c>
      <c r="M24" s="52"/>
      <c r="Q24" s="2" t="n">
        <v>6429.49461</v>
      </c>
      <c r="R24" s="2" t="n">
        <v>6589.98099999998</v>
      </c>
      <c r="S24" s="2" t="n">
        <v>8530.01295470563</v>
      </c>
    </row>
    <row r="25" customFormat="false" ht="12.75" hidden="false" customHeight="false" outlineLevel="0" collapsed="false">
      <c r="A25" s="64" t="n">
        <f aca="false">EOMONTH(A24,0)+1</f>
        <v>37408</v>
      </c>
      <c r="B25" s="2" t="n">
        <f aca="false">R25*-1</f>
        <v>-6217.15100000004</v>
      </c>
      <c r="C25" s="2" t="n">
        <v>7200</v>
      </c>
      <c r="D25" s="65" t="n">
        <f aca="false">B25+C25</f>
        <v>982.848999999959</v>
      </c>
      <c r="E25" s="52"/>
      <c r="F25" s="52"/>
      <c r="G25" s="52" t="n">
        <f aca="false">S25*-1</f>
        <v>-8543.62044181724</v>
      </c>
      <c r="H25" s="65" t="n">
        <f aca="false">SUM(F25+G25)</f>
        <v>-8543.62044181724</v>
      </c>
      <c r="I25" s="52"/>
      <c r="J25" s="52"/>
      <c r="K25" s="52" t="n">
        <f aca="false">Q25*-1</f>
        <v>-6429.49461000012</v>
      </c>
      <c r="L25" s="65" t="n">
        <f aca="false">SUM(J25+K25)</f>
        <v>-6429.49461000012</v>
      </c>
      <c r="M25" s="52"/>
      <c r="Q25" s="2" t="n">
        <v>6429.49461000012</v>
      </c>
      <c r="R25" s="2" t="n">
        <v>6217.15100000004</v>
      </c>
      <c r="S25" s="2" t="n">
        <v>8543.62044181724</v>
      </c>
    </row>
    <row r="26" customFormat="false" ht="12.75" hidden="false" customHeight="false" outlineLevel="0" collapsed="false">
      <c r="A26" s="64" t="n">
        <f aca="false">EOMONTH(A25,0)+1</f>
        <v>37438</v>
      </c>
      <c r="B26" s="2" t="n">
        <f aca="false">R26*-1</f>
        <v>-7249.49800000003</v>
      </c>
      <c r="C26" s="2" t="n">
        <v>7440</v>
      </c>
      <c r="D26" s="65" t="n">
        <f aca="false">B26+C26</f>
        <v>190.501999999966</v>
      </c>
      <c r="E26" s="52"/>
      <c r="F26" s="52"/>
      <c r="G26" s="52" t="n">
        <f aca="false">S26*-1</f>
        <v>-8487.03350000002</v>
      </c>
      <c r="H26" s="65" t="n">
        <f aca="false">SUM(F26+G26)</f>
        <v>-8487.03350000002</v>
      </c>
      <c r="I26" s="52"/>
      <c r="J26" s="52"/>
      <c r="K26" s="52" t="n">
        <f aca="false">Q26*-1</f>
        <v>-6485.455305</v>
      </c>
      <c r="L26" s="65" t="n">
        <f aca="false">SUM(J26+K26)</f>
        <v>-6485.455305</v>
      </c>
      <c r="M26" s="52"/>
      <c r="Q26" s="2" t="n">
        <v>6485.455305</v>
      </c>
      <c r="R26" s="2" t="n">
        <v>7249.49800000003</v>
      </c>
      <c r="S26" s="2" t="n">
        <v>8487.03350000002</v>
      </c>
    </row>
    <row r="27" customFormat="false" ht="12.75" hidden="false" customHeight="false" outlineLevel="0" collapsed="false">
      <c r="A27" s="64" t="n">
        <f aca="false">EOMONTH(A26,0)+1</f>
        <v>37469</v>
      </c>
      <c r="B27" s="2" t="n">
        <f aca="false">R27*-1</f>
        <v>-7118.15949999998</v>
      </c>
      <c r="C27" s="2" t="n">
        <v>7440</v>
      </c>
      <c r="D27" s="65" t="n">
        <f aca="false">B27+C27</f>
        <v>321.840500000024</v>
      </c>
      <c r="E27" s="52"/>
      <c r="F27" s="52"/>
      <c r="G27" s="52" t="n">
        <f aca="false">S27*-1</f>
        <v>-8531.95700000002</v>
      </c>
      <c r="H27" s="65" t="n">
        <f aca="false">SUM(F27+G27)</f>
        <v>-8531.95700000002</v>
      </c>
      <c r="I27" s="52"/>
      <c r="J27" s="52"/>
      <c r="K27" s="52" t="n">
        <f aca="false">Q27*-1</f>
        <v>-6429.49461</v>
      </c>
      <c r="L27" s="65" t="n">
        <f aca="false">SUM(J27+K27)</f>
        <v>-6429.49461</v>
      </c>
      <c r="M27" s="52"/>
      <c r="Q27" s="2" t="n">
        <v>6429.49461</v>
      </c>
      <c r="R27" s="2" t="n">
        <v>7118.15949999998</v>
      </c>
      <c r="S27" s="2" t="n">
        <v>8531.95700000002</v>
      </c>
    </row>
    <row r="28" customFormat="false" ht="12.75" hidden="false" customHeight="false" outlineLevel="0" collapsed="false">
      <c r="A28" s="64" t="n">
        <f aca="false">EOMONTH(A27,0)+1</f>
        <v>37500</v>
      </c>
      <c r="B28" s="2" t="n">
        <f aca="false">R28*-1</f>
        <v>-6986.82100000008</v>
      </c>
      <c r="C28" s="2" t="n">
        <v>7200</v>
      </c>
      <c r="D28" s="65" t="n">
        <f aca="false">B28+C28</f>
        <v>213.17899999992</v>
      </c>
      <c r="E28" s="52"/>
      <c r="F28" s="52"/>
      <c r="G28" s="52" t="n">
        <f aca="false">S28*-1</f>
        <v>-8436.91497337884</v>
      </c>
      <c r="H28" s="65" t="n">
        <f aca="false">SUM(F28+G28)</f>
        <v>-8436.91497337884</v>
      </c>
      <c r="I28" s="52"/>
      <c r="J28" s="52"/>
      <c r="K28" s="52" t="n">
        <f aca="false">Q28*-1</f>
        <v>-6541.41600000012</v>
      </c>
      <c r="L28" s="65" t="n">
        <f aca="false">SUM(J28+K28)</f>
        <v>-6541.41600000012</v>
      </c>
      <c r="M28" s="52"/>
      <c r="Q28" s="2" t="n">
        <v>6541.41600000012</v>
      </c>
      <c r="R28" s="2" t="n">
        <v>6986.82100000008</v>
      </c>
      <c r="S28" s="2" t="n">
        <v>8436.91497337884</v>
      </c>
    </row>
    <row r="29" customFormat="false" ht="12.75" hidden="false" customHeight="false" outlineLevel="0" collapsed="false">
      <c r="A29" s="64" t="n">
        <f aca="false">EOMONTH(A28,0)+1</f>
        <v>37530</v>
      </c>
      <c r="B29" s="2" t="n">
        <f aca="false">R29*-1</f>
        <v>-8062.41599999991</v>
      </c>
      <c r="C29" s="2" t="n">
        <v>7440</v>
      </c>
      <c r="D29" s="65" t="n">
        <f aca="false">B29+C29</f>
        <v>-622.415999999907</v>
      </c>
      <c r="E29" s="52"/>
      <c r="F29" s="52"/>
      <c r="G29" s="52" t="n">
        <f aca="false">S29*-1</f>
        <v>-9186.69493908118</v>
      </c>
      <c r="H29" s="65" t="n">
        <f aca="false">SUM(F29+G29)</f>
        <v>-9186.69493908118</v>
      </c>
      <c r="I29" s="52"/>
      <c r="J29" s="52"/>
      <c r="K29" s="52" t="n">
        <f aca="false">Q29*-1</f>
        <v>-6602.45700000013</v>
      </c>
      <c r="L29" s="65" t="n">
        <f aca="false">SUM(J29+K29)</f>
        <v>-6602.45700000013</v>
      </c>
      <c r="M29" s="52"/>
      <c r="Q29" s="2" t="n">
        <v>6602.45700000013</v>
      </c>
      <c r="R29" s="2" t="n">
        <v>8062.41599999991</v>
      </c>
      <c r="S29" s="2" t="n">
        <v>9186.69493908118</v>
      </c>
    </row>
    <row r="30" customFormat="false" ht="12.75" hidden="false" customHeight="false" outlineLevel="0" collapsed="false">
      <c r="A30" s="64" t="n">
        <f aca="false">EOMONTH(A29,0)+1</f>
        <v>37561</v>
      </c>
      <c r="B30" s="2" t="n">
        <f aca="false">R30*-1</f>
        <v>-8069.15182285424</v>
      </c>
      <c r="C30" s="2" t="n">
        <v>7200</v>
      </c>
      <c r="D30" s="65" t="n">
        <f aca="false">B30+C30</f>
        <v>-869.151822854239</v>
      </c>
      <c r="E30" s="52"/>
      <c r="F30" s="52"/>
      <c r="G30" s="52" t="n">
        <f aca="false">S30*-1</f>
        <v>-9016.44097469264</v>
      </c>
      <c r="H30" s="65" t="n">
        <f aca="false">SUM(F30+G30)</f>
        <v>-9016.44097469264</v>
      </c>
      <c r="I30" s="52"/>
      <c r="J30" s="52"/>
      <c r="K30" s="52" t="n">
        <f aca="false">Q30*-1</f>
        <v>-6567.69175706512</v>
      </c>
      <c r="L30" s="65" t="n">
        <f aca="false">SUM(J30+K30)</f>
        <v>-6567.69175706512</v>
      </c>
      <c r="M30" s="52"/>
      <c r="Q30" s="2" t="n">
        <v>6567.69175706512</v>
      </c>
      <c r="R30" s="2" t="n">
        <v>8069.15182285424</v>
      </c>
      <c r="S30" s="2" t="n">
        <v>9016.44097469264</v>
      </c>
    </row>
    <row r="31" customFormat="false" ht="12.75" hidden="false" customHeight="false" outlineLevel="0" collapsed="false">
      <c r="A31" s="64" t="n">
        <f aca="false">EOMONTH(A30,0)+1</f>
        <v>37591</v>
      </c>
      <c r="B31" s="2" t="n">
        <f aca="false">R31*-1</f>
        <v>-6706.90253782401</v>
      </c>
      <c r="C31" s="2" t="n">
        <v>7440</v>
      </c>
      <c r="D31" s="65" t="n">
        <f aca="false">B31+C31</f>
        <v>733.097462175988</v>
      </c>
      <c r="E31" s="52"/>
      <c r="F31" s="52"/>
      <c r="G31" s="52" t="n">
        <f aca="false">S31*-1</f>
        <v>-7204.62001607364</v>
      </c>
      <c r="H31" s="65" t="n">
        <f aca="false">SUM(F31+G31)</f>
        <v>-7204.62001607364</v>
      </c>
      <c r="I31" s="52"/>
      <c r="J31" s="52"/>
      <c r="K31" s="52" t="n">
        <f aca="false">Q31*-1</f>
        <v>-6793.09879024789</v>
      </c>
      <c r="L31" s="65" t="n">
        <f aca="false">SUM(J31+K31)</f>
        <v>-6793.09879024789</v>
      </c>
      <c r="M31" s="52"/>
      <c r="Q31" s="2" t="n">
        <v>6793.09879024789</v>
      </c>
      <c r="R31" s="2" t="n">
        <v>6706.90253782401</v>
      </c>
      <c r="S31" s="2" t="n">
        <v>7204.62001607364</v>
      </c>
    </row>
    <row r="32" customFormat="false" ht="12.75" hidden="false" customHeight="false" outlineLevel="0" collapsed="false">
      <c r="A32" s="64" t="n">
        <f aca="false">EOMONTH(A31,0)+1</f>
        <v>37622</v>
      </c>
      <c r="B32" s="2" t="n">
        <f aca="false">R32*-1</f>
        <v>-6825.21620854082</v>
      </c>
      <c r="C32" s="2" t="n">
        <v>7440</v>
      </c>
      <c r="D32" s="65" t="n">
        <f aca="false">B32+C32</f>
        <v>614.783791459185</v>
      </c>
      <c r="E32" s="52"/>
      <c r="F32" s="52"/>
      <c r="G32" s="52" t="n">
        <f aca="false">S32*-1</f>
        <v>-7260.12391014409</v>
      </c>
      <c r="H32" s="65" t="n">
        <f aca="false">SUM(F32+G32)</f>
        <v>-7260.12391014409</v>
      </c>
      <c r="I32" s="52"/>
      <c r="J32" s="52"/>
      <c r="K32" s="52" t="n">
        <f aca="false">Q32*-1</f>
        <v>-6798.57851121325</v>
      </c>
      <c r="L32" s="65" t="n">
        <f aca="false">SUM(J32+K32)</f>
        <v>-6798.57851121325</v>
      </c>
      <c r="M32" s="52"/>
      <c r="Q32" s="2" t="n">
        <v>6798.57851121325</v>
      </c>
      <c r="R32" s="2" t="n">
        <v>6825.21620854082</v>
      </c>
      <c r="S32" s="2" t="n">
        <v>7260.12391014409</v>
      </c>
    </row>
    <row r="33" customFormat="false" ht="12.75" hidden="false" customHeight="false" outlineLevel="0" collapsed="false">
      <c r="A33" s="64" t="n">
        <f aca="false">EOMONTH(A32,0)+1</f>
        <v>37653</v>
      </c>
      <c r="B33" s="2" t="n">
        <f aca="false">R33*-1</f>
        <v>-6544.17800000006</v>
      </c>
      <c r="C33" s="2" t="n">
        <v>6720</v>
      </c>
      <c r="D33" s="65" t="n">
        <f aca="false">B33+C33</f>
        <v>175.821999999936</v>
      </c>
      <c r="E33" s="52"/>
      <c r="F33" s="52"/>
      <c r="G33" s="52" t="n">
        <f aca="false">S33*-1</f>
        <v>-7180.951</v>
      </c>
      <c r="H33" s="65" t="n">
        <f aca="false">SUM(F33+G33)</f>
        <v>-7180.951</v>
      </c>
      <c r="I33" s="52"/>
      <c r="J33" s="52"/>
      <c r="K33" s="52" t="n">
        <f aca="false">Q33*-1</f>
        <v>-6154.81400000002</v>
      </c>
      <c r="L33" s="65" t="n">
        <f aca="false">SUM(J33+K33)</f>
        <v>-6154.81400000002</v>
      </c>
      <c r="M33" s="52"/>
      <c r="Q33" s="2" t="n">
        <v>6154.81400000002</v>
      </c>
      <c r="R33" s="2" t="n">
        <v>6544.17800000006</v>
      </c>
      <c r="S33" s="2" t="n">
        <v>7180.951</v>
      </c>
    </row>
    <row r="34" customFormat="false" ht="12.75" hidden="false" customHeight="false" outlineLevel="0" collapsed="false">
      <c r="A34" s="64" t="n">
        <f aca="false">EOMONTH(A33,0)+1</f>
        <v>37681</v>
      </c>
      <c r="B34" s="2" t="n">
        <f aca="false">R34*-1</f>
        <v>-7042.21557386198</v>
      </c>
      <c r="C34" s="2" t="n">
        <v>7440</v>
      </c>
      <c r="D34" s="65" t="n">
        <f aca="false">B34+C34</f>
        <v>397.784426138016</v>
      </c>
      <c r="E34" s="52"/>
      <c r="F34" s="52"/>
      <c r="G34" s="52" t="n">
        <f aca="false">S34*-1</f>
        <v>-8469.83542626383</v>
      </c>
      <c r="H34" s="65" t="n">
        <f aca="false">SUM(F34+G34)</f>
        <v>-8469.83542626383</v>
      </c>
      <c r="I34" s="52"/>
      <c r="J34" s="52"/>
      <c r="K34" s="52" t="n">
        <f aca="false">Q34*-1</f>
        <v>-6782.61698636472</v>
      </c>
      <c r="L34" s="65" t="n">
        <f aca="false">SUM(J34+K34)</f>
        <v>-6782.61698636472</v>
      </c>
      <c r="M34" s="52"/>
      <c r="Q34" s="2" t="n">
        <v>6782.61698636472</v>
      </c>
      <c r="R34" s="2" t="n">
        <v>7042.21557386198</v>
      </c>
      <c r="S34" s="2" t="n">
        <v>8469.83542626383</v>
      </c>
    </row>
    <row r="35" customFormat="false" ht="12.75" hidden="false" customHeight="false" outlineLevel="0" collapsed="false">
      <c r="A35" s="64" t="n">
        <f aca="false">EOMONTH(A34,0)+1</f>
        <v>37712</v>
      </c>
      <c r="B35" s="2" t="n">
        <f aca="false">R35*-1</f>
        <v>-6792.08799999987</v>
      </c>
      <c r="C35" s="2" t="n">
        <v>7200</v>
      </c>
      <c r="D35" s="65" t="n">
        <f aca="false">B35+C35</f>
        <v>407.912000000128</v>
      </c>
      <c r="E35" s="52"/>
      <c r="F35" s="52"/>
      <c r="G35" s="52" t="n">
        <f aca="false">S35*-1</f>
        <v>-8084.54499999997</v>
      </c>
      <c r="H35" s="65" t="n">
        <f aca="false">SUM(F35+G35)</f>
        <v>-8084.54499999997</v>
      </c>
      <c r="I35" s="52"/>
      <c r="J35" s="52"/>
      <c r="K35" s="52" t="n">
        <f aca="false">Q35*-1</f>
        <v>-6555.09100000008</v>
      </c>
      <c r="L35" s="65" t="n">
        <f aca="false">SUM(J35+K35)</f>
        <v>-6555.09100000008</v>
      </c>
      <c r="M35" s="52"/>
      <c r="Q35" s="2" t="n">
        <v>6555.09100000008</v>
      </c>
      <c r="R35" s="2" t="n">
        <v>6792.08799999987</v>
      </c>
      <c r="S35" s="2" t="n">
        <v>8084.54499999997</v>
      </c>
    </row>
    <row r="36" customFormat="false" ht="12.75" hidden="false" customHeight="false" outlineLevel="0" collapsed="false">
      <c r="A36" s="64" t="n">
        <f aca="false">EOMONTH(A35,0)+1</f>
        <v>37742</v>
      </c>
      <c r="B36" s="2" t="n">
        <f aca="false">R36*-1</f>
        <v>-6589.98099999998</v>
      </c>
      <c r="C36" s="2" t="n">
        <v>7440</v>
      </c>
      <c r="D36" s="65" t="n">
        <f aca="false">B36+C36</f>
        <v>850.019000000017</v>
      </c>
      <c r="E36" s="52"/>
      <c r="F36" s="52"/>
      <c r="G36" s="52" t="n">
        <f aca="false">S36*-1</f>
        <v>-8531.95699999997</v>
      </c>
      <c r="H36" s="65" t="n">
        <f aca="false">SUM(F36+G36)</f>
        <v>-8531.95699999997</v>
      </c>
      <c r="I36" s="52"/>
      <c r="J36" s="52"/>
      <c r="K36" s="52" t="n">
        <f aca="false">Q36*-1</f>
        <v>-6429.49461</v>
      </c>
      <c r="L36" s="65" t="n">
        <f aca="false">SUM(J36+K36)</f>
        <v>-6429.49461</v>
      </c>
      <c r="M36" s="52"/>
      <c r="Q36" s="2" t="n">
        <v>6429.49461</v>
      </c>
      <c r="R36" s="2" t="n">
        <v>6589.98099999998</v>
      </c>
      <c r="S36" s="2" t="n">
        <v>8531.95699999997</v>
      </c>
    </row>
    <row r="37" customFormat="false" ht="12.75" hidden="false" customHeight="false" outlineLevel="0" collapsed="false">
      <c r="A37" s="64" t="n">
        <f aca="false">EOMONTH(A36,0)+1</f>
        <v>37773</v>
      </c>
      <c r="B37" s="2" t="n">
        <f aca="false">R37*-1</f>
        <v>-6217.15100000004</v>
      </c>
      <c r="C37" s="2" t="n">
        <v>7200</v>
      </c>
      <c r="D37" s="65" t="n">
        <f aca="false">B37+C37</f>
        <v>982.84899999996</v>
      </c>
      <c r="E37" s="52"/>
      <c r="F37" s="52"/>
      <c r="G37" s="52" t="n">
        <f aca="false">S37*-1</f>
        <v>-8537.78872090865</v>
      </c>
      <c r="H37" s="65" t="n">
        <f aca="false">SUM(F37+G37)</f>
        <v>-8537.78872090865</v>
      </c>
      <c r="I37" s="52"/>
      <c r="J37" s="52"/>
      <c r="K37" s="52" t="n">
        <f aca="false">Q37*-1</f>
        <v>-6429.49461000012</v>
      </c>
      <c r="L37" s="65" t="n">
        <f aca="false">SUM(J37+K37)</f>
        <v>-6429.49461000012</v>
      </c>
      <c r="M37" s="52"/>
      <c r="Q37" s="2" t="n">
        <v>6429.49461000012</v>
      </c>
      <c r="R37" s="2" t="n">
        <v>6217.15100000004</v>
      </c>
      <c r="S37" s="2" t="n">
        <v>8537.78872090865</v>
      </c>
    </row>
    <row r="38" customFormat="false" ht="12.75" hidden="false" customHeight="false" outlineLevel="0" collapsed="false">
      <c r="A38" s="64" t="n">
        <f aca="false">EOMONTH(A37,0)+1</f>
        <v>37803</v>
      </c>
      <c r="B38" s="2" t="n">
        <f aca="false">R38*-1</f>
        <v>-7249.49800000003</v>
      </c>
      <c r="C38" s="2" t="n">
        <v>7440</v>
      </c>
      <c r="D38" s="65" t="n">
        <f aca="false">B38+C38</f>
        <v>190.501999999966</v>
      </c>
      <c r="E38" s="52"/>
      <c r="F38" s="52"/>
      <c r="G38" s="52" t="n">
        <f aca="false">S38*-1</f>
        <v>-8487.03350000002</v>
      </c>
      <c r="H38" s="65" t="n">
        <f aca="false">SUM(F38+G38)</f>
        <v>-8487.03350000002</v>
      </c>
      <c r="I38" s="52"/>
      <c r="J38" s="52"/>
      <c r="K38" s="52" t="n">
        <f aca="false">Q38*-1</f>
        <v>-6485.455305</v>
      </c>
      <c r="L38" s="65" t="n">
        <f aca="false">SUM(J38+K38)</f>
        <v>-6485.455305</v>
      </c>
      <c r="M38" s="52"/>
      <c r="Q38" s="2" t="n">
        <v>6485.455305</v>
      </c>
      <c r="R38" s="2" t="n">
        <v>7249.49800000003</v>
      </c>
      <c r="S38" s="2" t="n">
        <v>8487.03350000002</v>
      </c>
    </row>
    <row r="39" customFormat="false" ht="12.75" hidden="false" customHeight="false" outlineLevel="0" collapsed="false">
      <c r="A39" s="64" t="n">
        <f aca="false">EOMONTH(A38,0)+1</f>
        <v>37834</v>
      </c>
      <c r="B39" s="2" t="n">
        <f aca="false">R39*-1</f>
        <v>-7118.15949999998</v>
      </c>
      <c r="C39" s="2" t="n">
        <v>7440</v>
      </c>
      <c r="D39" s="65" t="n">
        <f aca="false">B39+C39</f>
        <v>321.840500000024</v>
      </c>
      <c r="E39" s="52"/>
      <c r="F39" s="52"/>
      <c r="G39" s="52" t="n">
        <f aca="false">S39*-1</f>
        <v>-8534.3304380726</v>
      </c>
      <c r="H39" s="65" t="n">
        <f aca="false">SUM(F39+G39)</f>
        <v>-8534.3304380726</v>
      </c>
      <c r="I39" s="52"/>
      <c r="J39" s="52"/>
      <c r="K39" s="52" t="n">
        <f aca="false">Q39*-1</f>
        <v>-6429.49461</v>
      </c>
      <c r="L39" s="65" t="n">
        <f aca="false">SUM(J39+K39)</f>
        <v>-6429.49461</v>
      </c>
      <c r="M39" s="52"/>
      <c r="Q39" s="2" t="n">
        <v>6429.49461</v>
      </c>
      <c r="R39" s="2" t="n">
        <v>7118.15949999998</v>
      </c>
      <c r="S39" s="2" t="n">
        <v>8534.3304380726</v>
      </c>
    </row>
    <row r="40" customFormat="false" ht="12.75" hidden="false" customHeight="false" outlineLevel="0" collapsed="false">
      <c r="A40" s="64" t="n">
        <f aca="false">EOMONTH(A39,0)+1</f>
        <v>37865</v>
      </c>
      <c r="B40" s="2" t="n">
        <f aca="false">R40*-1</f>
        <v>-6986.82100000008</v>
      </c>
      <c r="C40" s="2" t="n">
        <v>7200</v>
      </c>
      <c r="D40" s="65" t="n">
        <f aca="false">B40+C40</f>
        <v>213.17899999992</v>
      </c>
      <c r="E40" s="52"/>
      <c r="F40" s="52"/>
      <c r="G40" s="52" t="n">
        <f aca="false">S40*-1</f>
        <v>-8439.51248668944</v>
      </c>
      <c r="H40" s="65" t="n">
        <f aca="false">SUM(F40+G40)</f>
        <v>-8439.51248668944</v>
      </c>
      <c r="I40" s="52"/>
      <c r="J40" s="52"/>
      <c r="K40" s="52" t="n">
        <f aca="false">Q40*-1</f>
        <v>-6541.41600000012</v>
      </c>
      <c r="L40" s="65" t="n">
        <f aca="false">SUM(J40+K40)</f>
        <v>-6541.41600000012</v>
      </c>
      <c r="M40" s="52"/>
      <c r="Q40" s="2" t="n">
        <v>6541.41600000012</v>
      </c>
      <c r="R40" s="2" t="n">
        <v>6986.82100000008</v>
      </c>
      <c r="S40" s="2" t="n">
        <v>8439.51248668944</v>
      </c>
    </row>
    <row r="41" customFormat="false" ht="12.75" hidden="false" customHeight="false" outlineLevel="0" collapsed="false">
      <c r="A41" s="64" t="n">
        <f aca="false">EOMONTH(A40,0)+1</f>
        <v>37895</v>
      </c>
      <c r="B41" s="2" t="n">
        <f aca="false">R41*-1</f>
        <v>-8062.41599999991</v>
      </c>
      <c r="C41" s="2" t="n">
        <v>7440</v>
      </c>
      <c r="D41" s="65" t="n">
        <f aca="false">B41+C41</f>
        <v>-622.415999999907</v>
      </c>
      <c r="E41" s="52"/>
      <c r="F41" s="52"/>
      <c r="G41" s="52" t="n">
        <f aca="false">S41*-1</f>
        <v>-9186.69493908118</v>
      </c>
      <c r="H41" s="65" t="n">
        <f aca="false">SUM(F41+G41)</f>
        <v>-9186.69493908118</v>
      </c>
      <c r="I41" s="52"/>
      <c r="J41" s="52"/>
      <c r="K41" s="52" t="n">
        <f aca="false">Q41*-1</f>
        <v>-6602.45700000013</v>
      </c>
      <c r="L41" s="65" t="n">
        <f aca="false">SUM(J41+K41)</f>
        <v>-6602.45700000013</v>
      </c>
      <c r="M41" s="52"/>
      <c r="Q41" s="2" t="n">
        <v>6602.45700000013</v>
      </c>
      <c r="R41" s="2" t="n">
        <v>8062.41599999991</v>
      </c>
      <c r="S41" s="2" t="n">
        <v>9186.69493908118</v>
      </c>
    </row>
    <row r="42" customFormat="false" ht="12.75" hidden="false" customHeight="false" outlineLevel="0" collapsed="false">
      <c r="A42" s="64" t="n">
        <f aca="false">EOMONTH(A41,0)+1</f>
        <v>37926</v>
      </c>
      <c r="B42" s="2" t="n">
        <f aca="false">R42*-1</f>
        <v>-8072.20723428137</v>
      </c>
      <c r="C42" s="2" t="n">
        <v>7200</v>
      </c>
      <c r="D42" s="65" t="n">
        <f aca="false">B42+C42</f>
        <v>-872.207234281372</v>
      </c>
      <c r="E42" s="52"/>
      <c r="F42" s="52"/>
      <c r="G42" s="52" t="n">
        <f aca="false">S42*-1</f>
        <v>-9020.11746203895</v>
      </c>
      <c r="H42" s="65" t="n">
        <f aca="false">SUM(F42+G42)</f>
        <v>-9020.11746203895</v>
      </c>
      <c r="I42" s="52"/>
      <c r="J42" s="52"/>
      <c r="K42" s="52" t="n">
        <f aca="false">Q42*-1</f>
        <v>-6570.17863559771</v>
      </c>
      <c r="L42" s="65" t="n">
        <f aca="false">SUM(J42+K42)</f>
        <v>-6570.17863559771</v>
      </c>
      <c r="M42" s="52"/>
      <c r="Q42" s="2" t="n">
        <v>6570.17863559771</v>
      </c>
      <c r="R42" s="2" t="n">
        <v>8072.20723428137</v>
      </c>
      <c r="S42" s="2" t="n">
        <v>9020.11746203895</v>
      </c>
    </row>
    <row r="43" customFormat="false" ht="12.75" hidden="false" customHeight="false" outlineLevel="0" collapsed="false">
      <c r="A43" s="64" t="n">
        <f aca="false">EOMONTH(A42,0)+1</f>
        <v>37956</v>
      </c>
      <c r="B43" s="2" t="n">
        <f aca="false">R43*-1</f>
        <v>-6708.91576891198</v>
      </c>
      <c r="C43" s="2" t="n">
        <v>7440</v>
      </c>
      <c r="D43" s="65" t="n">
        <f aca="false">B43+C43</f>
        <v>731.084231088019</v>
      </c>
      <c r="E43" s="52"/>
      <c r="F43" s="52"/>
      <c r="G43" s="52" t="n">
        <f aca="false">S43*-1</f>
        <v>-7210.02800803681</v>
      </c>
      <c r="H43" s="65" t="n">
        <f aca="false">SUM(F43+G43)</f>
        <v>-7210.02800803681</v>
      </c>
      <c r="I43" s="52"/>
      <c r="J43" s="52"/>
      <c r="K43" s="52" t="n">
        <f aca="false">Q43*-1</f>
        <v>-6795.13789512396</v>
      </c>
      <c r="L43" s="65" t="n">
        <f aca="false">SUM(J43+K43)</f>
        <v>-6795.13789512396</v>
      </c>
      <c r="M43" s="52"/>
      <c r="Q43" s="2" t="n">
        <v>6795.13789512396</v>
      </c>
      <c r="R43" s="2" t="n">
        <v>6708.91576891198</v>
      </c>
      <c r="S43" s="2" t="n">
        <v>7210.02800803681</v>
      </c>
    </row>
    <row r="44" customFormat="false" ht="12.75" hidden="false" customHeight="false" outlineLevel="0" collapsed="false">
      <c r="A44" s="64" t="n">
        <f aca="false">EOMONTH(A43,0)+1</f>
        <v>37987</v>
      </c>
      <c r="B44" s="2" t="n">
        <f aca="false">R44*-1</f>
        <v>-6827.85599999985</v>
      </c>
      <c r="C44" s="2" t="n">
        <v>7440</v>
      </c>
      <c r="D44" s="65" t="n">
        <f aca="false">B44+C44</f>
        <v>612.144000000152</v>
      </c>
      <c r="E44" s="52"/>
      <c r="F44" s="52"/>
      <c r="G44" s="52" t="n">
        <f aca="false">S44*-1</f>
        <v>-7259.96800000002</v>
      </c>
      <c r="H44" s="65" t="n">
        <f aca="false">SUM(F44+G44)</f>
        <v>-7259.96800000002</v>
      </c>
      <c r="I44" s="52"/>
      <c r="J44" s="52"/>
      <c r="K44" s="52" t="n">
        <f aca="false">Q44*-1</f>
        <v>-6801.20799999998</v>
      </c>
      <c r="L44" s="65" t="n">
        <f aca="false">SUM(J44+K44)</f>
        <v>-6801.20799999998</v>
      </c>
      <c r="M44" s="52"/>
      <c r="Q44" s="2" t="n">
        <v>6801.20799999998</v>
      </c>
      <c r="R44" s="2" t="n">
        <v>6827.85599999985</v>
      </c>
      <c r="S44" s="2" t="n">
        <v>7259.96800000002</v>
      </c>
    </row>
    <row r="45" customFormat="false" ht="12.75" hidden="false" customHeight="false" outlineLevel="0" collapsed="false">
      <c r="A45" s="64" t="n">
        <f aca="false">EOMONTH(A44,0)+1</f>
        <v>38018</v>
      </c>
      <c r="B45" s="2" t="n">
        <f aca="false">R45*-1</f>
        <v>-6777.83532328873</v>
      </c>
      <c r="C45" s="2" t="n">
        <v>6960</v>
      </c>
      <c r="D45" s="65" t="n">
        <f aca="false">B45+C45</f>
        <v>182.16467671127</v>
      </c>
      <c r="E45" s="52"/>
      <c r="F45" s="52"/>
      <c r="G45" s="52" t="n">
        <f aca="false">S45*-1</f>
        <v>-7435.99495592542</v>
      </c>
      <c r="H45" s="65" t="n">
        <f aca="false">SUM(F45+G45)</f>
        <v>-7435.99495592542</v>
      </c>
      <c r="I45" s="52"/>
      <c r="J45" s="52"/>
      <c r="K45" s="52" t="n">
        <f aca="false">Q45*-1</f>
        <v>-6374.56923351897</v>
      </c>
      <c r="L45" s="65" t="n">
        <f aca="false">SUM(J45+K45)</f>
        <v>-6374.56923351897</v>
      </c>
      <c r="M45" s="52"/>
      <c r="Q45" s="2" t="n">
        <v>6374.56923351897</v>
      </c>
      <c r="R45" s="2" t="n">
        <v>6777.83532328873</v>
      </c>
      <c r="S45" s="2" t="n">
        <v>7435.99495592542</v>
      </c>
    </row>
    <row r="46" customFormat="false" ht="12.75" hidden="false" customHeight="false" outlineLevel="0" collapsed="false">
      <c r="A46" s="64" t="n">
        <f aca="false">EOMONTH(A45,0)+1</f>
        <v>38047</v>
      </c>
      <c r="B46" s="2" t="n">
        <f aca="false">R46*-1</f>
        <v>-7042.06399999994</v>
      </c>
      <c r="C46" s="2" t="n">
        <v>7440</v>
      </c>
      <c r="D46" s="65" t="n">
        <f aca="false">B46+C46</f>
        <v>397.936000000062</v>
      </c>
      <c r="E46" s="52"/>
      <c r="F46" s="52"/>
      <c r="G46" s="52" t="n">
        <f aca="false">S46*-1</f>
        <v>-8458.32199999997</v>
      </c>
      <c r="H46" s="65" t="n">
        <f aca="false">SUM(F46+G46)</f>
        <v>-8458.32199999997</v>
      </c>
      <c r="I46" s="52"/>
      <c r="J46" s="52"/>
      <c r="K46" s="52" t="n">
        <f aca="false">Q46*-1</f>
        <v>-6782.47099999998</v>
      </c>
      <c r="L46" s="65" t="n">
        <f aca="false">SUM(J46+K46)</f>
        <v>-6782.47099999998</v>
      </c>
      <c r="M46" s="52"/>
      <c r="Q46" s="2" t="n">
        <v>6782.47099999998</v>
      </c>
      <c r="R46" s="2" t="n">
        <v>7042.06399999994</v>
      </c>
      <c r="S46" s="2" t="n">
        <v>8458.32199999997</v>
      </c>
    </row>
    <row r="47" customFormat="false" ht="12.75" hidden="false" customHeight="false" outlineLevel="0" collapsed="false">
      <c r="A47" s="64" t="n">
        <f aca="false">EOMONTH(A46,0)+1</f>
        <v>38078</v>
      </c>
      <c r="B47" s="2" t="n">
        <f aca="false">R47*-1</f>
        <v>-6792.08799999987</v>
      </c>
      <c r="C47" s="2" t="n">
        <v>7200</v>
      </c>
      <c r="D47" s="65" t="n">
        <f aca="false">B47+C47</f>
        <v>407.912000000128</v>
      </c>
      <c r="E47" s="52"/>
      <c r="F47" s="52"/>
      <c r="G47" s="52" t="n">
        <f aca="false">S47*-1</f>
        <v>-8084.54499999997</v>
      </c>
      <c r="H47" s="65" t="n">
        <f aca="false">SUM(F47+G47)</f>
        <v>-8084.54499999997</v>
      </c>
      <c r="I47" s="52"/>
      <c r="J47" s="52"/>
      <c r="K47" s="52" t="n">
        <f aca="false">Q47*-1</f>
        <v>-6555.09100000008</v>
      </c>
      <c r="L47" s="65" t="n">
        <f aca="false">SUM(J47+K47)</f>
        <v>-6555.09100000008</v>
      </c>
      <c r="M47" s="52"/>
      <c r="Q47" s="2" t="n">
        <v>6555.09100000008</v>
      </c>
      <c r="R47" s="2" t="n">
        <v>6792.08799999987</v>
      </c>
      <c r="S47" s="2" t="n">
        <v>8084.54499999997</v>
      </c>
    </row>
    <row r="48" customFormat="false" ht="12.75" hidden="false" customHeight="false" outlineLevel="0" collapsed="false">
      <c r="A48" s="64" t="n">
        <f aca="false">EOMONTH(A47,0)+1</f>
        <v>38108</v>
      </c>
      <c r="B48" s="2" t="n">
        <f aca="false">R48*-1</f>
        <v>-6589.98099999998</v>
      </c>
      <c r="C48" s="2" t="n">
        <v>7440</v>
      </c>
      <c r="D48" s="65" t="n">
        <f aca="false">B48+C48</f>
        <v>850.019000000017</v>
      </c>
      <c r="E48" s="52"/>
      <c r="F48" s="52"/>
      <c r="G48" s="52" t="n">
        <f aca="false">S48*-1</f>
        <v>-8533.9010452943</v>
      </c>
      <c r="H48" s="65" t="n">
        <f aca="false">SUM(F48+G48)</f>
        <v>-8533.9010452943</v>
      </c>
      <c r="I48" s="52"/>
      <c r="J48" s="52"/>
      <c r="K48" s="52" t="n">
        <f aca="false">Q48*-1</f>
        <v>-6429.49461</v>
      </c>
      <c r="L48" s="65" t="n">
        <f aca="false">SUM(J48+K48)</f>
        <v>-6429.49461</v>
      </c>
      <c r="M48" s="52"/>
      <c r="Q48" s="2" t="n">
        <v>6429.49461</v>
      </c>
      <c r="R48" s="2" t="n">
        <v>6589.98099999998</v>
      </c>
      <c r="S48" s="2" t="n">
        <v>8533.9010452943</v>
      </c>
    </row>
    <row r="49" customFormat="false" ht="12.75" hidden="false" customHeight="false" outlineLevel="0" collapsed="false">
      <c r="A49" s="64" t="n">
        <f aca="false">EOMONTH(A48,0)+1</f>
        <v>38139</v>
      </c>
      <c r="B49" s="2" t="n">
        <f aca="false">R49*-1</f>
        <v>-6217.15100000004</v>
      </c>
      <c r="C49" s="2" t="n">
        <v>7200</v>
      </c>
      <c r="D49" s="65" t="n">
        <f aca="false">B49+C49</f>
        <v>982.848999999959</v>
      </c>
      <c r="E49" s="52"/>
      <c r="F49" s="52"/>
      <c r="G49" s="52" t="n">
        <f aca="false">S49*-1</f>
        <v>-8531.95700000006</v>
      </c>
      <c r="H49" s="65" t="n">
        <f aca="false">SUM(F49+G49)</f>
        <v>-8531.95700000006</v>
      </c>
      <c r="I49" s="52"/>
      <c r="J49" s="52"/>
      <c r="K49" s="52" t="n">
        <f aca="false">Q49*-1</f>
        <v>-6429.49461000012</v>
      </c>
      <c r="L49" s="65" t="n">
        <f aca="false">SUM(J49+K49)</f>
        <v>-6429.49461000012</v>
      </c>
      <c r="M49" s="52"/>
      <c r="Q49" s="2" t="n">
        <v>6429.49461000012</v>
      </c>
      <c r="R49" s="2" t="n">
        <v>6217.15100000004</v>
      </c>
      <c r="S49" s="2" t="n">
        <v>8531.95700000006</v>
      </c>
    </row>
    <row r="50" customFormat="false" ht="12.75" hidden="false" customHeight="false" outlineLevel="0" collapsed="false">
      <c r="A50" s="64" t="n">
        <f aca="false">EOMONTH(A49,0)+1</f>
        <v>38169</v>
      </c>
      <c r="B50" s="2" t="n">
        <f aca="false">R50*-1</f>
        <v>-7243.03767338246</v>
      </c>
      <c r="C50" s="2" t="n">
        <v>7440</v>
      </c>
      <c r="D50" s="65" t="n">
        <f aca="false">B50+C50</f>
        <v>196.962326617543</v>
      </c>
      <c r="E50" s="52"/>
      <c r="F50" s="52"/>
      <c r="G50" s="52" t="n">
        <f aca="false">S50*-1</f>
        <v>-8482.59185240578</v>
      </c>
      <c r="H50" s="65" t="n">
        <f aca="false">SUM(F50+G50)</f>
        <v>-8482.59185240578</v>
      </c>
      <c r="I50" s="52"/>
      <c r="J50" s="52"/>
      <c r="K50" s="52" t="n">
        <f aca="false">Q50*-1</f>
        <v>-6479.67584833499</v>
      </c>
      <c r="L50" s="65" t="n">
        <f aca="false">SUM(J50+K50)</f>
        <v>-6479.67584833499</v>
      </c>
      <c r="M50" s="52"/>
      <c r="Q50" s="2" t="n">
        <v>6479.67584833499</v>
      </c>
      <c r="R50" s="2" t="n">
        <v>7243.03767338246</v>
      </c>
      <c r="S50" s="2" t="n">
        <v>8482.59185240578</v>
      </c>
    </row>
    <row r="51" customFormat="false" ht="12.75" hidden="false" customHeight="false" outlineLevel="0" collapsed="false">
      <c r="A51" s="64" t="n">
        <f aca="false">EOMONTH(A50,0)+1</f>
        <v>38200</v>
      </c>
      <c r="B51" s="2" t="n">
        <f aca="false">R51*-1</f>
        <v>-7118.15949999998</v>
      </c>
      <c r="C51" s="2" t="n">
        <v>7440</v>
      </c>
      <c r="D51" s="65" t="n">
        <f aca="false">B51+C51</f>
        <v>321.840500000024</v>
      </c>
      <c r="E51" s="52"/>
      <c r="F51" s="52"/>
      <c r="G51" s="52" t="n">
        <f aca="false">S51*-1</f>
        <v>-8531.95700000002</v>
      </c>
      <c r="H51" s="65" t="n">
        <f aca="false">SUM(F51+G51)</f>
        <v>-8531.95700000002</v>
      </c>
      <c r="I51" s="52"/>
      <c r="J51" s="52"/>
      <c r="K51" s="52" t="n">
        <f aca="false">Q51*-1</f>
        <v>-6429.49461</v>
      </c>
      <c r="L51" s="65" t="n">
        <f aca="false">SUM(J51+K51)</f>
        <v>-6429.49461</v>
      </c>
      <c r="M51" s="52"/>
      <c r="Q51" s="2" t="n">
        <v>6429.49461</v>
      </c>
      <c r="R51" s="2" t="n">
        <v>7118.15949999998</v>
      </c>
      <c r="S51" s="2" t="n">
        <v>8531.95700000002</v>
      </c>
    </row>
    <row r="52" customFormat="false" ht="12.75" hidden="false" customHeight="false" outlineLevel="0" collapsed="false">
      <c r="A52" s="64" t="n">
        <f aca="false">EOMONTH(A51,0)+1</f>
        <v>38231</v>
      </c>
      <c r="B52" s="2" t="n">
        <f aca="false">R52*-1</f>
        <v>-6986.82100000008</v>
      </c>
      <c r="C52" s="2" t="n">
        <v>7200</v>
      </c>
      <c r="D52" s="65" t="n">
        <f aca="false">B52+C52</f>
        <v>213.17899999992</v>
      </c>
      <c r="E52" s="52"/>
      <c r="F52" s="52"/>
      <c r="G52" s="52" t="n">
        <f aca="false">S52*-1</f>
        <v>-8439.51248668944</v>
      </c>
      <c r="H52" s="65" t="n">
        <f aca="false">SUM(F52+G52)</f>
        <v>-8439.51248668944</v>
      </c>
      <c r="I52" s="52"/>
      <c r="J52" s="52"/>
      <c r="K52" s="52" t="n">
        <f aca="false">Q52*-1</f>
        <v>-6541.41600000012</v>
      </c>
      <c r="L52" s="65" t="n">
        <f aca="false">SUM(J52+K52)</f>
        <v>-6541.41600000012</v>
      </c>
      <c r="M52" s="52"/>
      <c r="Q52" s="2" t="n">
        <v>6541.41600000012</v>
      </c>
      <c r="R52" s="2" t="n">
        <v>6986.82100000008</v>
      </c>
      <c r="S52" s="2" t="n">
        <v>8439.51248668944</v>
      </c>
    </row>
    <row r="53" customFormat="false" ht="12.75" hidden="false" customHeight="false" outlineLevel="0" collapsed="false">
      <c r="A53" s="64" t="n">
        <f aca="false">EOMONTH(A52,0)+1</f>
        <v>38261</v>
      </c>
      <c r="B53" s="2" t="n">
        <f aca="false">R53*-1</f>
        <v>-8062.41599999991</v>
      </c>
      <c r="C53" s="2" t="n">
        <v>7440</v>
      </c>
      <c r="D53" s="65" t="n">
        <f aca="false">B53+C53</f>
        <v>-622.415999999908</v>
      </c>
      <c r="E53" s="52"/>
      <c r="F53" s="52"/>
      <c r="G53" s="52" t="n">
        <f aca="false">S53*-1</f>
        <v>-9185.76300000005</v>
      </c>
      <c r="H53" s="65" t="n">
        <f aca="false">SUM(F53+G53)</f>
        <v>-9185.76300000005</v>
      </c>
      <c r="I53" s="52"/>
      <c r="J53" s="52"/>
      <c r="K53" s="52" t="n">
        <f aca="false">Q53*-1</f>
        <v>-6602.45700000013</v>
      </c>
      <c r="L53" s="65" t="n">
        <f aca="false">SUM(J53+K53)</f>
        <v>-6602.45700000013</v>
      </c>
      <c r="M53" s="52"/>
      <c r="Q53" s="2" t="n">
        <v>6602.45700000013</v>
      </c>
      <c r="R53" s="2" t="n">
        <v>8062.41599999991</v>
      </c>
      <c r="S53" s="2" t="n">
        <v>9185.76300000005</v>
      </c>
    </row>
    <row r="54" customFormat="false" ht="12.75" hidden="false" customHeight="false" outlineLevel="0" collapsed="false">
      <c r="A54" s="64" t="n">
        <f aca="false">EOMONTH(A53,0)+1</f>
        <v>38292</v>
      </c>
      <c r="B54" s="2" t="n">
        <f aca="false">R54*-1</f>
        <v>-8066.09641142711</v>
      </c>
      <c r="C54" s="2" t="n">
        <v>7200</v>
      </c>
      <c r="D54" s="65" t="n">
        <f aca="false">B54+C54</f>
        <v>-866.096411427107</v>
      </c>
      <c r="E54" s="52"/>
      <c r="F54" s="52"/>
      <c r="G54" s="52" t="n">
        <f aca="false">S54*-1</f>
        <v>-9012.76448734633</v>
      </c>
      <c r="H54" s="65" t="n">
        <f aca="false">SUM(F54+G54)</f>
        <v>-9012.76448734633</v>
      </c>
      <c r="I54" s="52"/>
      <c r="J54" s="52"/>
      <c r="K54" s="52" t="n">
        <f aca="false">Q54*-1</f>
        <v>-6565.20487853254</v>
      </c>
      <c r="L54" s="65" t="n">
        <f aca="false">SUM(J54+K54)</f>
        <v>-6565.20487853254</v>
      </c>
      <c r="M54" s="52"/>
      <c r="Q54" s="2" t="n">
        <v>6565.20487853254</v>
      </c>
      <c r="R54" s="2" t="n">
        <v>8066.09641142711</v>
      </c>
      <c r="S54" s="2" t="n">
        <v>9012.76448734633</v>
      </c>
    </row>
    <row r="55" customFormat="false" ht="12.75" hidden="false" customHeight="false" outlineLevel="0" collapsed="false">
      <c r="A55" s="64" t="n">
        <f aca="false">EOMONTH(A54,0)+1</f>
        <v>38322</v>
      </c>
      <c r="B55" s="2" t="n">
        <f aca="false">R55*-1</f>
        <v>-6710.92899999995</v>
      </c>
      <c r="C55" s="2" t="n">
        <v>7440</v>
      </c>
      <c r="D55" s="65" t="n">
        <f aca="false">B55+C55</f>
        <v>729.071000000053</v>
      </c>
      <c r="E55" s="52"/>
      <c r="F55" s="52"/>
      <c r="G55" s="52" t="n">
        <f aca="false">S55*-1</f>
        <v>-7215.43599999998</v>
      </c>
      <c r="H55" s="65" t="n">
        <f aca="false">SUM(F55+G55)</f>
        <v>-7215.43599999998</v>
      </c>
      <c r="I55" s="52"/>
      <c r="J55" s="52"/>
      <c r="K55" s="52" t="n">
        <f aca="false">Q55*-1</f>
        <v>-6797.17700000002</v>
      </c>
      <c r="L55" s="65" t="n">
        <f aca="false">SUM(J55+K55)</f>
        <v>-6797.17700000002</v>
      </c>
      <c r="M55" s="52"/>
      <c r="Q55" s="2" t="n">
        <v>6797.17700000002</v>
      </c>
      <c r="R55" s="2" t="n">
        <v>6710.92899999995</v>
      </c>
      <c r="S55" s="2" t="n">
        <v>7215.43599999998</v>
      </c>
    </row>
    <row r="56" customFormat="false" ht="12.75" hidden="false" customHeight="false" outlineLevel="0" collapsed="false">
      <c r="A56" s="64" t="n">
        <f aca="false">EOMONTH(A55,0)+1</f>
        <v>38353</v>
      </c>
      <c r="B56" s="2" t="n">
        <f aca="false">R56*-1</f>
        <v>-6827.85599999985</v>
      </c>
      <c r="C56" s="2" t="n">
        <v>7440</v>
      </c>
      <c r="D56" s="65" t="n">
        <f aca="false">B56+C56</f>
        <v>612.144000000152</v>
      </c>
      <c r="E56" s="52"/>
      <c r="F56" s="52"/>
      <c r="G56" s="52" t="n">
        <f aca="false">S56*-1</f>
        <v>-7259.96800000002</v>
      </c>
      <c r="H56" s="65" t="n">
        <f aca="false">SUM(F56+G56)</f>
        <v>-7259.96800000002</v>
      </c>
      <c r="I56" s="52"/>
      <c r="J56" s="52"/>
      <c r="K56" s="52" t="n">
        <f aca="false">Q56*-1</f>
        <v>-6801.20799999998</v>
      </c>
      <c r="L56" s="65" t="n">
        <f aca="false">SUM(J56+K56)</f>
        <v>-6801.20799999998</v>
      </c>
      <c r="M56" s="52"/>
      <c r="Q56" s="2" t="n">
        <v>6801.20799999998</v>
      </c>
      <c r="R56" s="2" t="n">
        <v>6827.85599999985</v>
      </c>
      <c r="S56" s="2" t="n">
        <v>7259.96800000002</v>
      </c>
    </row>
    <row r="57" customFormat="false" ht="12.75" hidden="false" customHeight="false" outlineLevel="0" collapsed="false">
      <c r="A57" s="64" t="n">
        <f aca="false">EOMONTH(A56,0)+1</f>
        <v>38384</v>
      </c>
      <c r="B57" s="2" t="n">
        <f aca="false">R57*-1</f>
        <v>-6544.17800000006</v>
      </c>
      <c r="C57" s="2" t="n">
        <v>6720</v>
      </c>
      <c r="D57" s="65" t="n">
        <f aca="false">B57+C57</f>
        <v>175.821999999936</v>
      </c>
      <c r="E57" s="52"/>
      <c r="F57" s="52"/>
      <c r="G57" s="52" t="n">
        <f aca="false">S57*-1</f>
        <v>-7180.951</v>
      </c>
      <c r="H57" s="65" t="n">
        <f aca="false">SUM(F57+G57)</f>
        <v>-7180.951</v>
      </c>
      <c r="I57" s="52"/>
      <c r="J57" s="52"/>
      <c r="K57" s="52" t="n">
        <f aca="false">Q57*-1</f>
        <v>-6154.81400000002</v>
      </c>
      <c r="L57" s="65" t="n">
        <f aca="false">SUM(J57+K57)</f>
        <v>-6154.81400000002</v>
      </c>
      <c r="M57" s="52"/>
      <c r="Q57" s="2" t="n">
        <v>6154.81400000002</v>
      </c>
      <c r="R57" s="2" t="n">
        <v>6544.17800000006</v>
      </c>
      <c r="S57" s="2" t="n">
        <v>7180.951</v>
      </c>
    </row>
    <row r="58" customFormat="false" ht="12.75" hidden="false" customHeight="false" outlineLevel="0" collapsed="false">
      <c r="A58" s="64" t="n">
        <f aca="false">EOMONTH(A57,0)+1</f>
        <v>38412</v>
      </c>
      <c r="B58" s="2" t="n">
        <f aca="false">R58*-1</f>
        <v>-7042.06399999994</v>
      </c>
      <c r="C58" s="2" t="n">
        <v>7440</v>
      </c>
      <c r="D58" s="65" t="n">
        <f aca="false">B58+C58</f>
        <v>397.936000000062</v>
      </c>
      <c r="E58" s="52"/>
      <c r="F58" s="52"/>
      <c r="G58" s="52" t="n">
        <f aca="false">S58*-1</f>
        <v>-8458.32199999997</v>
      </c>
      <c r="H58" s="65" t="n">
        <f aca="false">SUM(F58+G58)</f>
        <v>-8458.32199999997</v>
      </c>
      <c r="I58" s="52"/>
      <c r="J58" s="52"/>
      <c r="K58" s="52" t="n">
        <f aca="false">Q58*-1</f>
        <v>-6782.47099999998</v>
      </c>
      <c r="L58" s="65" t="n">
        <f aca="false">SUM(J58+K58)</f>
        <v>-6782.47099999998</v>
      </c>
      <c r="M58" s="52"/>
      <c r="Q58" s="2" t="n">
        <v>6782.47099999998</v>
      </c>
      <c r="R58" s="2" t="n">
        <v>7042.06399999994</v>
      </c>
      <c r="S58" s="2" t="n">
        <v>8458.32199999997</v>
      </c>
    </row>
    <row r="59" customFormat="false" ht="12.75" hidden="false" customHeight="false" outlineLevel="0" collapsed="false">
      <c r="A59" s="64" t="n">
        <f aca="false">EOMONTH(A58,0)+1</f>
        <v>38443</v>
      </c>
      <c r="B59" s="2" t="n">
        <f aca="false">R59*-1</f>
        <v>-6792.08799999988</v>
      </c>
      <c r="C59" s="2" t="n">
        <v>7200</v>
      </c>
      <c r="D59" s="65" t="n">
        <f aca="false">B59+C59</f>
        <v>407.912000000124</v>
      </c>
      <c r="E59" s="52"/>
      <c r="F59" s="52"/>
      <c r="G59" s="52" t="n">
        <f aca="false">S59*-1</f>
        <v>-8075.18658113618</v>
      </c>
      <c r="H59" s="65" t="n">
        <f aca="false">SUM(F59+G59)</f>
        <v>-8075.18658113618</v>
      </c>
      <c r="I59" s="52"/>
      <c r="J59" s="52"/>
      <c r="K59" s="52" t="n">
        <f aca="false">Q59*-1</f>
        <v>-6555.09100000008</v>
      </c>
      <c r="L59" s="65" t="n">
        <f aca="false">SUM(J59+K59)</f>
        <v>-6555.09100000008</v>
      </c>
      <c r="M59" s="52"/>
      <c r="Q59" s="2" t="n">
        <v>6555.09100000008</v>
      </c>
      <c r="R59" s="2" t="n">
        <v>6792.08799999988</v>
      </c>
      <c r="S59" s="2" t="n">
        <v>8075.18658113618</v>
      </c>
    </row>
    <row r="60" customFormat="false" ht="12.75" hidden="false" customHeight="false" outlineLevel="0" collapsed="false">
      <c r="A60" s="64" t="n">
        <f aca="false">EOMONTH(A59,0)+1</f>
        <v>38473</v>
      </c>
      <c r="B60" s="2" t="n">
        <f aca="false">R60*-1</f>
        <v>-6589.98099999998</v>
      </c>
      <c r="C60" s="2" t="n">
        <v>7440</v>
      </c>
      <c r="D60" s="65" t="n">
        <f aca="false">B60+C60</f>
        <v>850.019000000017</v>
      </c>
      <c r="E60" s="52"/>
      <c r="F60" s="52"/>
      <c r="G60" s="52" t="n">
        <f aca="false">S60*-1</f>
        <v>-8531.95699999997</v>
      </c>
      <c r="H60" s="65" t="n">
        <f aca="false">SUM(F60+G60)</f>
        <v>-8531.95699999997</v>
      </c>
      <c r="I60" s="52"/>
      <c r="J60" s="52"/>
      <c r="K60" s="52" t="n">
        <f aca="false">Q60*-1</f>
        <v>-6429.49461</v>
      </c>
      <c r="L60" s="65" t="n">
        <f aca="false">SUM(J60+K60)</f>
        <v>-6429.49461</v>
      </c>
      <c r="M60" s="52"/>
      <c r="Q60" s="2" t="n">
        <v>6429.49461</v>
      </c>
      <c r="R60" s="2" t="n">
        <v>6589.98099999998</v>
      </c>
      <c r="S60" s="2" t="n">
        <v>8531.95699999997</v>
      </c>
    </row>
    <row r="61" customFormat="false" ht="12.75" hidden="false" customHeight="false" outlineLevel="0" collapsed="false">
      <c r="A61" s="64" t="n">
        <f aca="false">EOMONTH(A60,0)+1</f>
        <v>38504</v>
      </c>
      <c r="B61" s="2" t="n">
        <f aca="false">R61*-1</f>
        <v>-6217.15100000004</v>
      </c>
      <c r="C61" s="2" t="n">
        <v>7200</v>
      </c>
      <c r="D61" s="65" t="n">
        <f aca="false">B61+C61</f>
        <v>982.848999999959</v>
      </c>
      <c r="E61" s="52"/>
      <c r="F61" s="52"/>
      <c r="G61" s="52" t="n">
        <f aca="false">S61*-1</f>
        <v>-8531.95700000006</v>
      </c>
      <c r="H61" s="65" t="n">
        <f aca="false">SUM(F61+G61)</f>
        <v>-8531.95700000006</v>
      </c>
      <c r="I61" s="52"/>
      <c r="J61" s="52"/>
      <c r="K61" s="52" t="n">
        <f aca="false">Q61*-1</f>
        <v>-6429.49461000012</v>
      </c>
      <c r="L61" s="65" t="n">
        <f aca="false">SUM(J61+K61)</f>
        <v>-6429.49461000012</v>
      </c>
      <c r="M61" s="52"/>
      <c r="Q61" s="2" t="n">
        <v>6429.49461000012</v>
      </c>
      <c r="R61" s="2" t="n">
        <v>6217.15100000004</v>
      </c>
      <c r="S61" s="2" t="n">
        <v>8531.95700000006</v>
      </c>
    </row>
    <row r="62" customFormat="false" ht="12.75" hidden="false" customHeight="false" outlineLevel="0" collapsed="false">
      <c r="A62" s="64" t="n">
        <f aca="false">EOMONTH(A61,0)+1</f>
        <v>38534</v>
      </c>
      <c r="B62" s="2" t="n">
        <f aca="false">R62*-1</f>
        <v>-7236.57734676488</v>
      </c>
      <c r="C62" s="2" t="n">
        <v>7440</v>
      </c>
      <c r="D62" s="65" t="n">
        <f aca="false">B62+C62</f>
        <v>203.422653235123</v>
      </c>
      <c r="E62" s="52"/>
      <c r="F62" s="52"/>
      <c r="G62" s="52" t="n">
        <f aca="false">S62*-1</f>
        <v>-8478.15020481155</v>
      </c>
      <c r="H62" s="65" t="n">
        <f aca="false">SUM(F62+G62)</f>
        <v>-8478.15020481155</v>
      </c>
      <c r="I62" s="52"/>
      <c r="J62" s="52"/>
      <c r="K62" s="52" t="n">
        <f aca="false">Q62*-1</f>
        <v>-6473.89639166999</v>
      </c>
      <c r="L62" s="65" t="n">
        <f aca="false">SUM(J62+K62)</f>
        <v>-6473.89639166999</v>
      </c>
      <c r="M62" s="52"/>
      <c r="Q62" s="2" t="n">
        <v>6473.89639166999</v>
      </c>
      <c r="R62" s="2" t="n">
        <v>7236.57734676488</v>
      </c>
      <c r="S62" s="2" t="n">
        <v>8478.15020481155</v>
      </c>
    </row>
    <row r="63" customFormat="false" ht="12.75" hidden="false" customHeight="false" outlineLevel="0" collapsed="false">
      <c r="A63" s="64" t="n">
        <f aca="false">EOMONTH(A62,0)+1</f>
        <v>38565</v>
      </c>
      <c r="B63" s="2" t="n">
        <f aca="false">R63*-1</f>
        <v>-7118.15949999998</v>
      </c>
      <c r="C63" s="2" t="n">
        <v>7440</v>
      </c>
      <c r="D63" s="65" t="n">
        <f aca="false">B63+C63</f>
        <v>321.840500000024</v>
      </c>
      <c r="E63" s="52"/>
      <c r="F63" s="52"/>
      <c r="G63" s="52" t="n">
        <f aca="false">S63*-1</f>
        <v>-8529.58356192743</v>
      </c>
      <c r="H63" s="65" t="n">
        <f aca="false">SUM(F63+G63)</f>
        <v>-8529.58356192743</v>
      </c>
      <c r="I63" s="52"/>
      <c r="J63" s="52"/>
      <c r="K63" s="52" t="n">
        <f aca="false">Q63*-1</f>
        <v>-6429.49461</v>
      </c>
      <c r="L63" s="65" t="n">
        <f aca="false">SUM(J63+K63)</f>
        <v>-6429.49461</v>
      </c>
      <c r="M63" s="52"/>
      <c r="Q63" s="2" t="n">
        <v>6429.49461</v>
      </c>
      <c r="R63" s="2" t="n">
        <v>7118.15949999998</v>
      </c>
      <c r="S63" s="2" t="n">
        <v>8529.58356192743</v>
      </c>
    </row>
    <row r="64" customFormat="false" ht="12.75" hidden="false" customHeight="false" outlineLevel="0" collapsed="false">
      <c r="A64" s="64" t="n">
        <f aca="false">EOMONTH(A63,0)+1</f>
        <v>38596</v>
      </c>
      <c r="B64" s="2" t="n">
        <f aca="false">R64*-1</f>
        <v>-6986.82100000008</v>
      </c>
      <c r="C64" s="2" t="n">
        <v>7200</v>
      </c>
      <c r="D64" s="65" t="n">
        <f aca="false">B64+C64</f>
        <v>213.17899999992</v>
      </c>
      <c r="E64" s="52"/>
      <c r="F64" s="52"/>
      <c r="G64" s="52" t="n">
        <f aca="false">S64*-1</f>
        <v>-8439.51248668944</v>
      </c>
      <c r="H64" s="65" t="n">
        <f aca="false">SUM(F64+G64)</f>
        <v>-8439.51248668944</v>
      </c>
      <c r="I64" s="52"/>
      <c r="J64" s="52"/>
      <c r="K64" s="52" t="n">
        <f aca="false">Q64*-1</f>
        <v>-6541.41600000012</v>
      </c>
      <c r="L64" s="65" t="n">
        <f aca="false">SUM(J64+K64)</f>
        <v>-6541.41600000012</v>
      </c>
      <c r="M64" s="52"/>
      <c r="Q64" s="2" t="n">
        <v>6541.41600000012</v>
      </c>
      <c r="R64" s="2" t="n">
        <v>6986.82100000008</v>
      </c>
      <c r="S64" s="2" t="n">
        <v>8439.51248668944</v>
      </c>
    </row>
    <row r="65" customFormat="false" ht="12.75" hidden="false" customHeight="false" outlineLevel="0" collapsed="false">
      <c r="A65" s="64" t="n">
        <f aca="false">EOMONTH(A64,0)+1</f>
        <v>38626</v>
      </c>
      <c r="B65" s="2" t="n">
        <f aca="false">R65*-1</f>
        <v>-8062.41599999991</v>
      </c>
      <c r="C65" s="2" t="n">
        <v>7440</v>
      </c>
      <c r="D65" s="65" t="n">
        <f aca="false">B65+C65</f>
        <v>-622.415999999908</v>
      </c>
      <c r="E65" s="52"/>
      <c r="F65" s="52"/>
      <c r="G65" s="52" t="n">
        <f aca="false">S65*-1</f>
        <v>-9185.76300000005</v>
      </c>
      <c r="H65" s="65" t="n">
        <f aca="false">SUM(F65+G65)</f>
        <v>-9185.76300000005</v>
      </c>
      <c r="I65" s="52"/>
      <c r="J65" s="52"/>
      <c r="K65" s="52" t="n">
        <f aca="false">Q65*-1</f>
        <v>-6602.45700000013</v>
      </c>
      <c r="L65" s="65" t="n">
        <f aca="false">SUM(J65+K65)</f>
        <v>-6602.45700000013</v>
      </c>
      <c r="M65" s="52"/>
      <c r="Q65" s="2" t="n">
        <v>6602.45700000013</v>
      </c>
      <c r="R65" s="2" t="n">
        <v>8062.41599999991</v>
      </c>
      <c r="S65" s="2" t="n">
        <v>9185.76300000005</v>
      </c>
    </row>
    <row r="66" customFormat="false" ht="12.75" hidden="false" customHeight="false" outlineLevel="0" collapsed="false">
      <c r="A66" s="64" t="n">
        <f aca="false">EOMONTH(A65,0)+1</f>
        <v>38657</v>
      </c>
      <c r="B66" s="2" t="n">
        <f aca="false">R66*-1</f>
        <v>-8066.09641142711</v>
      </c>
      <c r="C66" s="2" t="n">
        <v>7200</v>
      </c>
      <c r="D66" s="65" t="n">
        <f aca="false">B66+C66</f>
        <v>-866.096411427107</v>
      </c>
      <c r="E66" s="52"/>
      <c r="F66" s="52"/>
      <c r="G66" s="52" t="n">
        <f aca="false">S66*-1</f>
        <v>-9012.76448734633</v>
      </c>
      <c r="H66" s="65" t="n">
        <f aca="false">SUM(F66+G66)</f>
        <v>-9012.76448734633</v>
      </c>
      <c r="I66" s="52"/>
      <c r="J66" s="52"/>
      <c r="K66" s="52" t="n">
        <f aca="false">Q66*-1</f>
        <v>-6565.20487853254</v>
      </c>
      <c r="L66" s="65" t="n">
        <f aca="false">SUM(J66+K66)</f>
        <v>-6565.20487853254</v>
      </c>
      <c r="M66" s="52"/>
      <c r="Q66" s="2" t="n">
        <v>6565.20487853254</v>
      </c>
      <c r="R66" s="2" t="n">
        <v>8066.09641142711</v>
      </c>
      <c r="S66" s="2" t="n">
        <v>9012.76448734633</v>
      </c>
    </row>
    <row r="67" customFormat="false" ht="12.75" hidden="false" customHeight="false" outlineLevel="0" collapsed="false">
      <c r="A67" s="64" t="n">
        <f aca="false">EOMONTH(A66,0)+1</f>
        <v>38687</v>
      </c>
      <c r="B67" s="2" t="n">
        <f aca="false">R67*-1</f>
        <v>-6706.90253782401</v>
      </c>
      <c r="C67" s="2" t="n">
        <v>7440</v>
      </c>
      <c r="D67" s="65" t="n">
        <f aca="false">B67+C67</f>
        <v>733.097462175988</v>
      </c>
      <c r="E67" s="52"/>
      <c r="F67" s="52"/>
      <c r="G67" s="52" t="n">
        <f aca="false">S67*-1</f>
        <v>-7204.62001607364</v>
      </c>
      <c r="H67" s="65" t="n">
        <f aca="false">SUM(F67+G67)</f>
        <v>-7204.62001607364</v>
      </c>
      <c r="I67" s="52"/>
      <c r="J67" s="52"/>
      <c r="K67" s="52" t="n">
        <f aca="false">Q67*-1</f>
        <v>-6793.09879024789</v>
      </c>
      <c r="L67" s="65" t="n">
        <f aca="false">SUM(J67+K67)</f>
        <v>-6793.09879024789</v>
      </c>
      <c r="M67" s="52"/>
      <c r="Q67" s="2" t="n">
        <v>6793.09879024789</v>
      </c>
      <c r="R67" s="2" t="n">
        <v>6706.90253782401</v>
      </c>
      <c r="S67" s="2" t="n">
        <v>7204.62001607364</v>
      </c>
    </row>
    <row r="68" customFormat="false" ht="12.75" hidden="false" customHeight="false" outlineLevel="0" collapsed="false">
      <c r="A68" s="64" t="n">
        <f aca="false">EOMONTH(A67,0)+1</f>
        <v>38718</v>
      </c>
      <c r="B68" s="2" t="n">
        <f aca="false">R68*-1</f>
        <v>-6827.85599999985</v>
      </c>
      <c r="C68" s="2" t="n">
        <v>7440</v>
      </c>
      <c r="D68" s="65" t="n">
        <f aca="false">B68+C68</f>
        <v>612.144000000152</v>
      </c>
      <c r="E68" s="52"/>
      <c r="F68" s="52"/>
      <c r="G68" s="52" t="n">
        <f aca="false">S68*-1</f>
        <v>-7259.96800000002</v>
      </c>
      <c r="H68" s="65" t="n">
        <f aca="false">SUM(F68+G68)</f>
        <v>-7259.96800000002</v>
      </c>
      <c r="I68" s="52"/>
      <c r="J68" s="52"/>
      <c r="K68" s="52" t="n">
        <f aca="false">Q68*-1</f>
        <v>-6801.20799999998</v>
      </c>
      <c r="L68" s="65" t="n">
        <f aca="false">SUM(J68+K68)</f>
        <v>-6801.20799999998</v>
      </c>
      <c r="M68" s="52"/>
      <c r="Q68" s="2" t="n">
        <v>6801.20799999998</v>
      </c>
      <c r="R68" s="2" t="n">
        <v>6827.85599999985</v>
      </c>
      <c r="S68" s="2" t="n">
        <v>7259.96800000002</v>
      </c>
    </row>
    <row r="69" customFormat="false" ht="12.75" hidden="false" customHeight="false" outlineLevel="0" collapsed="false">
      <c r="A69" s="64" t="n">
        <f aca="false">EOMONTH(A68,0)+1</f>
        <v>38749</v>
      </c>
      <c r="B69" s="2" t="n">
        <f aca="false">R69*-1</f>
        <v>-6544.17800000006</v>
      </c>
      <c r="C69" s="2" t="n">
        <v>6720</v>
      </c>
      <c r="D69" s="65" t="n">
        <f aca="false">B69+C69</f>
        <v>175.821999999936</v>
      </c>
      <c r="E69" s="52"/>
      <c r="F69" s="52"/>
      <c r="G69" s="52" t="n">
        <f aca="false">S69*-1</f>
        <v>-7180.951</v>
      </c>
      <c r="H69" s="65" t="n">
        <f aca="false">SUM(F69+G69)</f>
        <v>-7180.951</v>
      </c>
      <c r="I69" s="52"/>
      <c r="J69" s="52"/>
      <c r="K69" s="52" t="n">
        <f aca="false">Q69*-1</f>
        <v>-6154.81400000002</v>
      </c>
      <c r="L69" s="65" t="n">
        <f aca="false">SUM(J69+K69)</f>
        <v>-6154.81400000002</v>
      </c>
      <c r="M69" s="52"/>
      <c r="Q69" s="2" t="n">
        <v>6154.81400000002</v>
      </c>
      <c r="R69" s="2" t="n">
        <v>6544.17800000006</v>
      </c>
      <c r="S69" s="2" t="n">
        <v>7180.951</v>
      </c>
    </row>
    <row r="70" customFormat="false" ht="12.75" hidden="false" customHeight="false" outlineLevel="0" collapsed="false">
      <c r="A70" s="64" t="n">
        <f aca="false">EOMONTH(A69,0)+1</f>
        <v>38777</v>
      </c>
      <c r="B70" s="2" t="n">
        <f aca="false">R70*-1</f>
        <v>-7042.06399999994</v>
      </c>
      <c r="C70" s="2" t="n">
        <v>7440</v>
      </c>
      <c r="D70" s="65" t="n">
        <f aca="false">B70+C70</f>
        <v>397.936000000062</v>
      </c>
      <c r="E70" s="52"/>
      <c r="F70" s="52"/>
      <c r="G70" s="52" t="n">
        <f aca="false">S70*-1</f>
        <v>-8458.32199999997</v>
      </c>
      <c r="H70" s="65" t="n">
        <f aca="false">SUM(F70+G70)</f>
        <v>-8458.32199999997</v>
      </c>
      <c r="I70" s="52"/>
      <c r="J70" s="52"/>
      <c r="K70" s="52" t="n">
        <f aca="false">Q70*-1</f>
        <v>-6782.47099999998</v>
      </c>
      <c r="L70" s="65" t="n">
        <f aca="false">SUM(J70+K70)</f>
        <v>-6782.47099999998</v>
      </c>
      <c r="M70" s="52"/>
      <c r="Q70" s="2" t="n">
        <v>6782.47099999998</v>
      </c>
      <c r="R70" s="2" t="n">
        <v>7042.06399999994</v>
      </c>
      <c r="S70" s="2" t="n">
        <v>8458.32199999997</v>
      </c>
    </row>
    <row r="71" customFormat="false" ht="12.75" hidden="false" customHeight="false" outlineLevel="0" collapsed="false">
      <c r="A71" s="64" t="n">
        <f aca="false">EOMONTH(A70,0)+1</f>
        <v>38808</v>
      </c>
      <c r="B71" s="2" t="n">
        <f aca="false">R71*-1</f>
        <v>-6792.08799999988</v>
      </c>
      <c r="C71" s="2" t="n">
        <v>7200</v>
      </c>
      <c r="D71" s="65" t="n">
        <f aca="false">B71+C71</f>
        <v>407.91200000012</v>
      </c>
      <c r="E71" s="52"/>
      <c r="F71" s="52"/>
      <c r="G71" s="52" t="n">
        <f aca="false">S71*-1</f>
        <v>-8065.8281622724</v>
      </c>
      <c r="H71" s="65" t="n">
        <f aca="false">SUM(F71+G71)</f>
        <v>-8065.8281622724</v>
      </c>
      <c r="I71" s="52"/>
      <c r="J71" s="52"/>
      <c r="K71" s="52" t="n">
        <f aca="false">Q71*-1</f>
        <v>-6555.09100000008</v>
      </c>
      <c r="L71" s="65" t="n">
        <f aca="false">SUM(J71+K71)</f>
        <v>-6555.09100000008</v>
      </c>
      <c r="M71" s="52"/>
      <c r="Q71" s="2" t="n">
        <v>6555.09100000008</v>
      </c>
      <c r="R71" s="2" t="n">
        <v>6792.08799999988</v>
      </c>
      <c r="S71" s="2" t="n">
        <v>8065.8281622724</v>
      </c>
    </row>
    <row r="72" customFormat="false" ht="12.75" hidden="false" customHeight="false" outlineLevel="0" collapsed="false">
      <c r="A72" s="64" t="n">
        <f aca="false">EOMONTH(A71,0)+1</f>
        <v>38838</v>
      </c>
      <c r="B72" s="2" t="n">
        <f aca="false">R72*-1</f>
        <v>-6589.98099999998</v>
      </c>
      <c r="C72" s="2" t="n">
        <v>7440</v>
      </c>
      <c r="D72" s="65" t="n">
        <f aca="false">B72+C72</f>
        <v>850.019000000016</v>
      </c>
      <c r="E72" s="52"/>
      <c r="F72" s="52"/>
      <c r="G72" s="52" t="n">
        <f aca="false">S72*-1</f>
        <v>-8530.01295470563</v>
      </c>
      <c r="H72" s="65" t="n">
        <f aca="false">SUM(F72+G72)</f>
        <v>-8530.01295470563</v>
      </c>
      <c r="I72" s="52"/>
      <c r="J72" s="52"/>
      <c r="K72" s="52" t="n">
        <f aca="false">Q72*-1</f>
        <v>-6429.49461</v>
      </c>
      <c r="L72" s="65" t="n">
        <f aca="false">SUM(J72+K72)</f>
        <v>-6429.49461</v>
      </c>
      <c r="M72" s="52"/>
      <c r="Q72" s="2" t="n">
        <v>6429.49461</v>
      </c>
      <c r="R72" s="2" t="n">
        <v>6589.98099999998</v>
      </c>
      <c r="S72" s="2" t="n">
        <v>8530.01295470563</v>
      </c>
    </row>
    <row r="73" customFormat="false" ht="12.75" hidden="false" customHeight="false" outlineLevel="0" collapsed="false">
      <c r="A73" s="64" t="n">
        <f aca="false">EOMONTH(A72,0)+1</f>
        <v>38869</v>
      </c>
      <c r="B73" s="2" t="n">
        <f aca="false">R73*-1</f>
        <v>-6217.15100000004</v>
      </c>
      <c r="C73" s="2" t="n">
        <v>7200</v>
      </c>
      <c r="D73" s="65" t="n">
        <f aca="false">B73+C73</f>
        <v>982.848999999959</v>
      </c>
      <c r="E73" s="52"/>
      <c r="F73" s="52"/>
      <c r="G73" s="52" t="n">
        <f aca="false">S73*-1</f>
        <v>-8531.95700000006</v>
      </c>
      <c r="H73" s="65" t="n">
        <f aca="false">SUM(F73+G73)</f>
        <v>-8531.95700000006</v>
      </c>
      <c r="I73" s="52"/>
      <c r="J73" s="52"/>
      <c r="K73" s="52" t="n">
        <f aca="false">Q73*-1</f>
        <v>-6429.49461000012</v>
      </c>
      <c r="L73" s="65" t="n">
        <f aca="false">SUM(J73+K73)</f>
        <v>-6429.49461000012</v>
      </c>
      <c r="M73" s="52"/>
      <c r="Q73" s="2" t="n">
        <v>6429.49461000012</v>
      </c>
      <c r="R73" s="2" t="n">
        <v>6217.15100000004</v>
      </c>
      <c r="S73" s="2" t="n">
        <v>8531.95700000006</v>
      </c>
    </row>
    <row r="74" customFormat="false" ht="12.75" hidden="false" customHeight="false" outlineLevel="0" collapsed="false">
      <c r="A74" s="64" t="n">
        <f aca="false">EOMONTH(A73,0)+1</f>
        <v>38899</v>
      </c>
      <c r="B74" s="2" t="n">
        <f aca="false">R74*-1</f>
        <v>-7236.57734676488</v>
      </c>
      <c r="C74" s="2" t="n">
        <v>7440</v>
      </c>
      <c r="D74" s="65" t="n">
        <f aca="false">B74+C74</f>
        <v>203.422653235123</v>
      </c>
      <c r="E74" s="52"/>
      <c r="F74" s="52"/>
      <c r="G74" s="52" t="n">
        <f aca="false">S74*-1</f>
        <v>-8478.15020481155</v>
      </c>
      <c r="H74" s="65" t="n">
        <f aca="false">SUM(F74+G74)</f>
        <v>-8478.15020481155</v>
      </c>
      <c r="I74" s="52"/>
      <c r="J74" s="52"/>
      <c r="K74" s="52" t="n">
        <f aca="false">Q74*-1</f>
        <v>-6473.89639166999</v>
      </c>
      <c r="L74" s="65" t="n">
        <f aca="false">SUM(J74+K74)</f>
        <v>-6473.89639166999</v>
      </c>
      <c r="M74" s="52"/>
      <c r="Q74" s="2" t="n">
        <v>6473.89639166999</v>
      </c>
      <c r="R74" s="2" t="n">
        <v>7236.57734676488</v>
      </c>
      <c r="S74" s="2" t="n">
        <v>8478.15020481155</v>
      </c>
    </row>
    <row r="75" customFormat="false" ht="12.75" hidden="false" customHeight="false" outlineLevel="0" collapsed="false">
      <c r="A75" s="64" t="n">
        <f aca="false">EOMONTH(A74,0)+1</f>
        <v>38930</v>
      </c>
      <c r="B75" s="2" t="n">
        <f aca="false">R75*-1</f>
        <v>-7118.15949999998</v>
      </c>
      <c r="C75" s="2" t="n">
        <v>7440</v>
      </c>
      <c r="D75" s="65" t="n">
        <f aca="false">B75+C75</f>
        <v>321.840500000024</v>
      </c>
      <c r="E75" s="52"/>
      <c r="F75" s="52"/>
      <c r="G75" s="52" t="n">
        <f aca="false">S75*-1</f>
        <v>-8529.58356192743</v>
      </c>
      <c r="H75" s="65" t="n">
        <f aca="false">SUM(F75+G75)</f>
        <v>-8529.58356192743</v>
      </c>
      <c r="I75" s="52"/>
      <c r="J75" s="52"/>
      <c r="K75" s="52" t="n">
        <f aca="false">Q75*-1</f>
        <v>-6429.49461</v>
      </c>
      <c r="L75" s="65" t="n">
        <f aca="false">SUM(J75+K75)</f>
        <v>-6429.49461</v>
      </c>
      <c r="M75" s="52"/>
      <c r="Q75" s="2" t="n">
        <v>6429.49461</v>
      </c>
      <c r="R75" s="2" t="n">
        <v>7118.15949999998</v>
      </c>
      <c r="S75" s="2" t="n">
        <v>8529.58356192743</v>
      </c>
    </row>
    <row r="76" customFormat="false" ht="12.75" hidden="false" customHeight="false" outlineLevel="0" collapsed="false">
      <c r="A76" s="64" t="n">
        <f aca="false">EOMONTH(A75,0)+1</f>
        <v>38961</v>
      </c>
      <c r="B76" s="2" t="n">
        <f aca="false">R76*-1</f>
        <v>-6986.82100000008</v>
      </c>
      <c r="C76" s="2" t="n">
        <v>7200</v>
      </c>
      <c r="D76" s="65" t="n">
        <f aca="false">B76+C76</f>
        <v>213.17899999992</v>
      </c>
      <c r="E76" s="52"/>
      <c r="F76" s="52"/>
      <c r="G76" s="52" t="n">
        <f aca="false">S76*-1</f>
        <v>-8436.91497337884</v>
      </c>
      <c r="H76" s="65" t="n">
        <f aca="false">SUM(F76+G76)</f>
        <v>-8436.91497337884</v>
      </c>
      <c r="I76" s="52"/>
      <c r="J76" s="52"/>
      <c r="K76" s="52" t="n">
        <f aca="false">Q76*-1</f>
        <v>-6541.41600000012</v>
      </c>
      <c r="L76" s="65" t="n">
        <f aca="false">SUM(J76+K76)</f>
        <v>-6541.41600000012</v>
      </c>
      <c r="M76" s="52"/>
      <c r="Q76" s="2" t="n">
        <v>6541.41600000012</v>
      </c>
      <c r="R76" s="2" t="n">
        <v>6986.82100000008</v>
      </c>
      <c r="S76" s="2" t="n">
        <v>8436.91497337884</v>
      </c>
    </row>
    <row r="77" customFormat="false" ht="12.75" hidden="false" customHeight="false" outlineLevel="0" collapsed="false">
      <c r="A77" s="64" t="n">
        <f aca="false">EOMONTH(A76,0)+1</f>
        <v>38991</v>
      </c>
      <c r="B77" s="2" t="n">
        <f aca="false">R77*-1</f>
        <v>-8062.41599999991</v>
      </c>
      <c r="C77" s="2" t="n">
        <v>7440</v>
      </c>
      <c r="D77" s="65" t="n">
        <f aca="false">B77+C77</f>
        <v>-622.415999999908</v>
      </c>
      <c r="E77" s="52"/>
      <c r="F77" s="52"/>
      <c r="G77" s="52" t="n">
        <f aca="false">S77*-1</f>
        <v>-9186.22896954061</v>
      </c>
      <c r="H77" s="65" t="n">
        <f aca="false">SUM(F77+G77)</f>
        <v>-9186.22896954061</v>
      </c>
      <c r="I77" s="52"/>
      <c r="J77" s="52"/>
      <c r="K77" s="52" t="n">
        <f aca="false">Q77*-1</f>
        <v>-6602.45700000013</v>
      </c>
      <c r="L77" s="65" t="n">
        <f aca="false">SUM(J77+K77)</f>
        <v>-6602.45700000013</v>
      </c>
      <c r="M77" s="52"/>
      <c r="Q77" s="2" t="n">
        <v>6602.45700000013</v>
      </c>
      <c r="R77" s="2" t="n">
        <v>8062.41599999991</v>
      </c>
      <c r="S77" s="2" t="n">
        <v>9186.22896954061</v>
      </c>
    </row>
    <row r="78" customFormat="false" ht="12.75" hidden="false" customHeight="false" outlineLevel="0" collapsed="false">
      <c r="A78" s="64" t="n">
        <f aca="false">EOMONTH(A77,0)+1</f>
        <v>39022</v>
      </c>
      <c r="B78" s="2" t="n">
        <f aca="false">R78*-1</f>
        <v>-8066.09641142711</v>
      </c>
      <c r="C78" s="2" t="n">
        <v>7200</v>
      </c>
      <c r="D78" s="65" t="n">
        <f aca="false">B78+C78</f>
        <v>-866.096411427107</v>
      </c>
      <c r="E78" s="52"/>
      <c r="F78" s="52"/>
      <c r="G78" s="52" t="n">
        <f aca="false">S78*-1</f>
        <v>-9012.76448734633</v>
      </c>
      <c r="H78" s="65" t="n">
        <f aca="false">SUM(F78+G78)</f>
        <v>-9012.76448734633</v>
      </c>
      <c r="I78" s="52"/>
      <c r="J78" s="52"/>
      <c r="K78" s="52" t="n">
        <f aca="false">Q78*-1</f>
        <v>-6565.20487853254</v>
      </c>
      <c r="L78" s="65" t="n">
        <f aca="false">SUM(J78+K78)</f>
        <v>-6565.20487853254</v>
      </c>
      <c r="M78" s="52"/>
      <c r="Q78" s="2" t="n">
        <v>6565.20487853254</v>
      </c>
      <c r="R78" s="2" t="n">
        <v>8066.09641142711</v>
      </c>
      <c r="S78" s="2" t="n">
        <v>9012.76448734633</v>
      </c>
    </row>
    <row r="79" customFormat="false" ht="12.75" hidden="false" customHeight="false" outlineLevel="0" collapsed="false">
      <c r="A79" s="64" t="n">
        <f aca="false">EOMONTH(A78,0)+1</f>
        <v>39052</v>
      </c>
      <c r="B79" s="2" t="n">
        <f aca="false">R79*-1</f>
        <v>-6704.88930673604</v>
      </c>
      <c r="C79" s="2" t="n">
        <v>7440</v>
      </c>
      <c r="D79" s="65" t="n">
        <f aca="false">B79+C79</f>
        <v>735.110693263956</v>
      </c>
      <c r="E79" s="52"/>
      <c r="F79" s="52"/>
      <c r="G79" s="52" t="n">
        <f aca="false">S79*-1</f>
        <v>-7199.21202411048</v>
      </c>
      <c r="H79" s="65" t="n">
        <f aca="false">SUM(F79+G79)</f>
        <v>-7199.21202411048</v>
      </c>
      <c r="I79" s="52"/>
      <c r="J79" s="52"/>
      <c r="K79" s="52" t="n">
        <f aca="false">Q79*-1</f>
        <v>-6791.05968537182</v>
      </c>
      <c r="L79" s="65" t="n">
        <f aca="false">SUM(J79+K79)</f>
        <v>-6791.05968537182</v>
      </c>
      <c r="M79" s="52"/>
      <c r="Q79" s="2" t="n">
        <v>6791.05968537182</v>
      </c>
      <c r="R79" s="2" t="n">
        <v>6704.88930673604</v>
      </c>
      <c r="S79" s="2" t="n">
        <v>7199.21202411048</v>
      </c>
    </row>
    <row r="80" customFormat="false" ht="12.75" hidden="false" customHeight="false" outlineLevel="0" collapsed="false">
      <c r="A80" s="64" t="n">
        <f aca="false">EOMONTH(A79,0)+1</f>
        <v>39083</v>
      </c>
      <c r="B80" s="2" t="n">
        <f aca="false">R80*-1</f>
        <v>-6825.21620854082</v>
      </c>
      <c r="C80" s="2" t="n">
        <v>7440</v>
      </c>
      <c r="D80" s="65" t="n">
        <f aca="false">B80+C80</f>
        <v>614.783791459185</v>
      </c>
      <c r="E80" s="52"/>
      <c r="F80" s="52"/>
      <c r="G80" s="52" t="n">
        <f aca="false">S80*-1</f>
        <v>-7260.12391014409</v>
      </c>
      <c r="H80" s="65" t="n">
        <f aca="false">SUM(F80+G80)</f>
        <v>-7260.12391014409</v>
      </c>
      <c r="I80" s="52"/>
      <c r="J80" s="52"/>
      <c r="K80" s="52" t="n">
        <f aca="false">Q80*-1</f>
        <v>-6798.57851121325</v>
      </c>
      <c r="L80" s="65" t="n">
        <f aca="false">SUM(J80+K80)</f>
        <v>-6798.57851121325</v>
      </c>
      <c r="M80" s="52"/>
      <c r="Q80" s="2" t="n">
        <v>6798.57851121325</v>
      </c>
      <c r="R80" s="2" t="n">
        <v>6825.21620854082</v>
      </c>
      <c r="S80" s="2" t="n">
        <v>7260.12391014409</v>
      </c>
    </row>
    <row r="81" customFormat="false" ht="12.75" hidden="false" customHeight="false" outlineLevel="0" collapsed="false">
      <c r="A81" s="64" t="n">
        <f aca="false">EOMONTH(A80,0)+1</f>
        <v>39114</v>
      </c>
      <c r="B81" s="2" t="n">
        <f aca="false">R81*-1</f>
        <v>-6544.17800000006</v>
      </c>
      <c r="C81" s="2" t="n">
        <v>6720</v>
      </c>
      <c r="D81" s="65" t="n">
        <f aca="false">B81+C81</f>
        <v>175.821999999936</v>
      </c>
      <c r="E81" s="52"/>
      <c r="F81" s="52"/>
      <c r="G81" s="52" t="n">
        <f aca="false">S81*-1</f>
        <v>-7180.951</v>
      </c>
      <c r="H81" s="65" t="n">
        <f aca="false">SUM(F81+G81)</f>
        <v>-7180.951</v>
      </c>
      <c r="I81" s="52"/>
      <c r="J81" s="52"/>
      <c r="K81" s="52" t="n">
        <f aca="false">Q81*-1</f>
        <v>-6154.81400000002</v>
      </c>
      <c r="L81" s="65" t="n">
        <f aca="false">SUM(J81+K81)</f>
        <v>-6154.81400000002</v>
      </c>
      <c r="M81" s="52"/>
      <c r="Q81" s="2" t="n">
        <v>6154.81400000002</v>
      </c>
      <c r="R81" s="2" t="n">
        <v>6544.17800000006</v>
      </c>
      <c r="S81" s="2" t="n">
        <v>7180.951</v>
      </c>
    </row>
    <row r="82" customFormat="false" ht="12.75" hidden="false" customHeight="false" outlineLevel="0" collapsed="false">
      <c r="A82" s="64" t="n">
        <f aca="false">EOMONTH(A81,0)+1</f>
        <v>39142</v>
      </c>
      <c r="B82" s="2" t="n">
        <f aca="false">R82*-1</f>
        <v>-7042.13978693096</v>
      </c>
      <c r="C82" s="2" t="n">
        <v>7440</v>
      </c>
      <c r="D82" s="65" t="n">
        <f aca="false">B82+C82</f>
        <v>397.86021306904</v>
      </c>
      <c r="E82" s="52"/>
      <c r="F82" s="52"/>
      <c r="G82" s="52" t="n">
        <f aca="false">S82*-1</f>
        <v>-8464.0787131319</v>
      </c>
      <c r="H82" s="65" t="n">
        <f aca="false">SUM(F82+G82)</f>
        <v>-8464.0787131319</v>
      </c>
      <c r="I82" s="52"/>
      <c r="J82" s="52"/>
      <c r="K82" s="52" t="n">
        <f aca="false">Q82*-1</f>
        <v>-6782.54399318235</v>
      </c>
      <c r="L82" s="65" t="n">
        <f aca="false">SUM(J82+K82)</f>
        <v>-6782.54399318235</v>
      </c>
      <c r="M82" s="52"/>
      <c r="Q82" s="2" t="n">
        <v>6782.54399318235</v>
      </c>
      <c r="R82" s="2" t="n">
        <v>7042.13978693096</v>
      </c>
      <c r="S82" s="2" t="n">
        <v>8464.0787131319</v>
      </c>
    </row>
    <row r="83" customFormat="false" ht="12.75" hidden="false" customHeight="false" outlineLevel="0" collapsed="false">
      <c r="A83" s="64" t="n">
        <f aca="false">EOMONTH(A82,0)+1</f>
        <v>39173</v>
      </c>
      <c r="B83" s="2" t="n">
        <f aca="false">R83*-1</f>
        <v>-6792.08799999988</v>
      </c>
      <c r="C83" s="2" t="n">
        <v>7200</v>
      </c>
      <c r="D83" s="65" t="n">
        <f aca="false">B83+C83</f>
        <v>407.912000000124</v>
      </c>
      <c r="E83" s="52"/>
      <c r="F83" s="52"/>
      <c r="G83" s="52" t="n">
        <f aca="false">S83*-1</f>
        <v>-8075.18658113618</v>
      </c>
      <c r="H83" s="65" t="n">
        <f aca="false">SUM(F83+G83)</f>
        <v>-8075.18658113618</v>
      </c>
      <c r="I83" s="52"/>
      <c r="J83" s="52"/>
      <c r="K83" s="52" t="n">
        <f aca="false">Q83*-1</f>
        <v>-6555.09100000008</v>
      </c>
      <c r="L83" s="65" t="n">
        <f aca="false">SUM(J83+K83)</f>
        <v>-6555.09100000008</v>
      </c>
      <c r="M83" s="52"/>
      <c r="Q83" s="2" t="n">
        <v>6555.09100000008</v>
      </c>
      <c r="R83" s="2" t="n">
        <v>6792.08799999988</v>
      </c>
      <c r="S83" s="2" t="n">
        <v>8075.18658113618</v>
      </c>
    </row>
    <row r="84" customFormat="false" ht="12.75" hidden="false" customHeight="false" outlineLevel="0" collapsed="false">
      <c r="A84" s="64" t="n">
        <f aca="false">EOMONTH(A83,0)+1</f>
        <v>39203</v>
      </c>
      <c r="B84" s="2" t="n">
        <f aca="false">R84*-1</f>
        <v>-6589.98099999998</v>
      </c>
      <c r="C84" s="2" t="n">
        <v>7440</v>
      </c>
      <c r="D84" s="65" t="n">
        <f aca="false">B84+C84</f>
        <v>850.019000000016</v>
      </c>
      <c r="E84" s="52"/>
      <c r="F84" s="52"/>
      <c r="G84" s="52" t="n">
        <f aca="false">S84*-1</f>
        <v>-8530.01295470563</v>
      </c>
      <c r="H84" s="65" t="n">
        <f aca="false">SUM(F84+G84)</f>
        <v>-8530.01295470563</v>
      </c>
      <c r="I84" s="52"/>
      <c r="J84" s="52"/>
      <c r="K84" s="52" t="n">
        <f aca="false">Q84*-1</f>
        <v>-6429.49461</v>
      </c>
      <c r="L84" s="65" t="n">
        <f aca="false">SUM(J84+K84)</f>
        <v>-6429.49461</v>
      </c>
      <c r="M84" s="52"/>
      <c r="Q84" s="2" t="n">
        <v>6429.49461</v>
      </c>
      <c r="R84" s="2" t="n">
        <v>6589.98099999998</v>
      </c>
      <c r="S84" s="2" t="n">
        <v>8530.01295470563</v>
      </c>
    </row>
    <row r="85" customFormat="false" ht="12.75" hidden="false" customHeight="false" outlineLevel="0" collapsed="false">
      <c r="A85" s="64" t="n">
        <f aca="false">EOMONTH(A84,0)+1</f>
        <v>39234</v>
      </c>
      <c r="B85" s="2" t="n">
        <f aca="false">R85*-1</f>
        <v>-6217.15100000004</v>
      </c>
      <c r="C85" s="2" t="n">
        <v>7200</v>
      </c>
      <c r="D85" s="65" t="n">
        <f aca="false">B85+C85</f>
        <v>982.84899999996</v>
      </c>
      <c r="E85" s="52"/>
      <c r="F85" s="52"/>
      <c r="G85" s="52" t="n">
        <f aca="false">S85*-1</f>
        <v>-8537.78872090865</v>
      </c>
      <c r="H85" s="65" t="n">
        <f aca="false">SUM(F85+G85)</f>
        <v>-8537.78872090865</v>
      </c>
      <c r="I85" s="52"/>
      <c r="J85" s="52"/>
      <c r="K85" s="52" t="n">
        <f aca="false">Q85*-1</f>
        <v>-6429.49461000012</v>
      </c>
      <c r="L85" s="65" t="n">
        <f aca="false">SUM(J85+K85)</f>
        <v>-6429.49461000012</v>
      </c>
      <c r="M85" s="52"/>
      <c r="Q85" s="2" t="n">
        <v>6429.49461000012</v>
      </c>
      <c r="R85" s="2" t="n">
        <v>6217.15100000004</v>
      </c>
      <c r="S85" s="2" t="n">
        <v>8537.78872090865</v>
      </c>
    </row>
    <row r="86" customFormat="false" ht="12.75" hidden="false" customHeight="false" outlineLevel="0" collapsed="false">
      <c r="A86" s="64" t="n">
        <f aca="false">EOMONTH(A85,0)+1</f>
        <v>39264</v>
      </c>
      <c r="B86" s="2" t="n">
        <f aca="false">R86*-1</f>
        <v>-7243.03767338246</v>
      </c>
      <c r="C86" s="2" t="n">
        <v>7440</v>
      </c>
      <c r="D86" s="65" t="n">
        <f aca="false">B86+C86</f>
        <v>196.962326617543</v>
      </c>
      <c r="E86" s="52"/>
      <c r="F86" s="52"/>
      <c r="G86" s="52" t="n">
        <f aca="false">S86*-1</f>
        <v>-8482.59185240578</v>
      </c>
      <c r="H86" s="65" t="n">
        <f aca="false">SUM(F86+G86)</f>
        <v>-8482.59185240578</v>
      </c>
      <c r="I86" s="52"/>
      <c r="J86" s="52"/>
      <c r="K86" s="52" t="n">
        <f aca="false">Q86*-1</f>
        <v>-6479.67584833499</v>
      </c>
      <c r="L86" s="65" t="n">
        <f aca="false">SUM(J86+K86)</f>
        <v>-6479.67584833499</v>
      </c>
      <c r="M86" s="52"/>
      <c r="Q86" s="2" t="n">
        <v>6479.67584833499</v>
      </c>
      <c r="R86" s="2" t="n">
        <v>7243.03767338246</v>
      </c>
      <c r="S86" s="2" t="n">
        <v>8482.59185240578</v>
      </c>
    </row>
    <row r="87" customFormat="false" ht="12.75" hidden="false" customHeight="false" outlineLevel="0" collapsed="false">
      <c r="A87" s="64" t="n">
        <f aca="false">EOMONTH(A86,0)+1</f>
        <v>39295</v>
      </c>
      <c r="B87" s="2" t="n">
        <f aca="false">R87*-1</f>
        <v>-7118.15949999998</v>
      </c>
      <c r="C87" s="2" t="n">
        <v>7440</v>
      </c>
      <c r="D87" s="65" t="n">
        <f aca="false">B87+C87</f>
        <v>321.840500000024</v>
      </c>
      <c r="E87" s="52"/>
      <c r="F87" s="52"/>
      <c r="G87" s="52" t="n">
        <f aca="false">S87*-1</f>
        <v>-8529.58356192743</v>
      </c>
      <c r="H87" s="65" t="n">
        <f aca="false">SUM(F87+G87)</f>
        <v>-8529.58356192743</v>
      </c>
      <c r="I87" s="52"/>
      <c r="J87" s="52"/>
      <c r="K87" s="52" t="n">
        <f aca="false">Q87*-1</f>
        <v>-6429.49461</v>
      </c>
      <c r="L87" s="65" t="n">
        <f aca="false">SUM(J87+K87)</f>
        <v>-6429.49461</v>
      </c>
      <c r="M87" s="52"/>
      <c r="Q87" s="2" t="n">
        <v>6429.49461</v>
      </c>
      <c r="R87" s="2" t="n">
        <v>7118.15949999998</v>
      </c>
      <c r="S87" s="2" t="n">
        <v>8529.58356192743</v>
      </c>
    </row>
    <row r="88" customFormat="false" ht="12.75" hidden="false" customHeight="false" outlineLevel="0" collapsed="false">
      <c r="A88" s="64" t="n">
        <f aca="false">EOMONTH(A87,0)+1</f>
        <v>39326</v>
      </c>
      <c r="B88" s="2" t="n">
        <f aca="false">R88*-1</f>
        <v>-6986.82100000008</v>
      </c>
      <c r="C88" s="2" t="n">
        <v>7200</v>
      </c>
      <c r="D88" s="65" t="n">
        <f aca="false">B88+C88</f>
        <v>213.17899999992</v>
      </c>
      <c r="E88" s="52"/>
      <c r="F88" s="52"/>
      <c r="G88" s="52" t="n">
        <f aca="false">S88*-1</f>
        <v>-8434.31746006824</v>
      </c>
      <c r="H88" s="65" t="n">
        <f aca="false">SUM(F88+G88)</f>
        <v>-8434.31746006824</v>
      </c>
      <c r="I88" s="52"/>
      <c r="J88" s="52"/>
      <c r="K88" s="52" t="n">
        <f aca="false">Q88*-1</f>
        <v>-6541.41600000012</v>
      </c>
      <c r="L88" s="65" t="n">
        <f aca="false">SUM(J88+K88)</f>
        <v>-6541.41600000012</v>
      </c>
      <c r="M88" s="52"/>
      <c r="Q88" s="2" t="n">
        <v>6541.41600000012</v>
      </c>
      <c r="R88" s="2" t="n">
        <v>6986.82100000008</v>
      </c>
      <c r="S88" s="2" t="n">
        <v>8434.31746006824</v>
      </c>
    </row>
    <row r="89" customFormat="false" ht="12.75" hidden="false" customHeight="false" outlineLevel="0" collapsed="false">
      <c r="A89" s="64" t="n">
        <f aca="false">EOMONTH(A88,0)+1</f>
        <v>39356</v>
      </c>
      <c r="B89" s="2" t="n">
        <f aca="false">R89*-1</f>
        <v>-8062.41599999991</v>
      </c>
      <c r="C89" s="2" t="n">
        <v>7440</v>
      </c>
      <c r="D89" s="65" t="n">
        <f aca="false">B89+C89</f>
        <v>-622.415999999907</v>
      </c>
      <c r="E89" s="52"/>
      <c r="F89" s="52"/>
      <c r="G89" s="52" t="n">
        <f aca="false">S89*-1</f>
        <v>-9186.69493908118</v>
      </c>
      <c r="H89" s="65" t="n">
        <f aca="false">SUM(F89+G89)</f>
        <v>-9186.69493908118</v>
      </c>
      <c r="I89" s="52"/>
      <c r="J89" s="52"/>
      <c r="K89" s="52" t="n">
        <f aca="false">Q89*-1</f>
        <v>-6602.45700000013</v>
      </c>
      <c r="L89" s="65" t="n">
        <f aca="false">SUM(J89+K89)</f>
        <v>-6602.45700000013</v>
      </c>
      <c r="M89" s="52"/>
      <c r="Q89" s="2" t="n">
        <v>6602.45700000013</v>
      </c>
      <c r="R89" s="2" t="n">
        <v>8062.41599999991</v>
      </c>
      <c r="S89" s="2" t="n">
        <v>9186.69493908118</v>
      </c>
    </row>
    <row r="90" customFormat="false" ht="12.75" hidden="false" customHeight="false" outlineLevel="0" collapsed="false">
      <c r="A90" s="64" t="n">
        <f aca="false">EOMONTH(A89,0)+1</f>
        <v>39387</v>
      </c>
      <c r="B90" s="2" t="n">
        <f aca="false">R90*-1</f>
        <v>-8066.09641142711</v>
      </c>
      <c r="C90" s="2" t="n">
        <v>7200</v>
      </c>
      <c r="D90" s="65" t="n">
        <f aca="false">B90+C90</f>
        <v>-866.096411427107</v>
      </c>
      <c r="E90" s="52"/>
      <c r="F90" s="52"/>
      <c r="G90" s="52" t="n">
        <f aca="false">S90*-1</f>
        <v>-9012.76448734633</v>
      </c>
      <c r="H90" s="65" t="n">
        <f aca="false">SUM(F90+G90)</f>
        <v>-9012.76448734633</v>
      </c>
      <c r="I90" s="52"/>
      <c r="J90" s="52"/>
      <c r="K90" s="52" t="n">
        <f aca="false">Q90*-1</f>
        <v>-6565.20487853254</v>
      </c>
      <c r="L90" s="65" t="n">
        <f aca="false">SUM(J90+K90)</f>
        <v>-6565.20487853254</v>
      </c>
      <c r="M90" s="52"/>
      <c r="Q90" s="2" t="n">
        <v>6565.20487853254</v>
      </c>
      <c r="R90" s="2" t="n">
        <v>8066.09641142711</v>
      </c>
      <c r="S90" s="2" t="n">
        <v>9012.76448734633</v>
      </c>
    </row>
    <row r="91" customFormat="false" ht="12.75" hidden="false" customHeight="false" outlineLevel="0" collapsed="false">
      <c r="A91" s="64" t="n">
        <f aca="false">EOMONTH(A90,0)+1</f>
        <v>39417</v>
      </c>
      <c r="B91" s="2" t="n">
        <f aca="false">R91*-1</f>
        <v>-6704.88930673604</v>
      </c>
      <c r="C91" s="2" t="n">
        <v>7440</v>
      </c>
      <c r="D91" s="65" t="n">
        <f aca="false">B91+C91</f>
        <v>735.110693263956</v>
      </c>
      <c r="E91" s="52"/>
      <c r="F91" s="52"/>
      <c r="G91" s="52" t="n">
        <f aca="false">S91*-1</f>
        <v>-7199.21202411048</v>
      </c>
      <c r="H91" s="65" t="n">
        <f aca="false">SUM(F91+G91)</f>
        <v>-7199.21202411048</v>
      </c>
      <c r="I91" s="52"/>
      <c r="J91" s="52"/>
      <c r="K91" s="52" t="n">
        <f aca="false">Q91*-1</f>
        <v>-6791.05968537182</v>
      </c>
      <c r="L91" s="65" t="n">
        <f aca="false">SUM(J91+K91)</f>
        <v>-6791.05968537182</v>
      </c>
      <c r="M91" s="52"/>
      <c r="Q91" s="2" t="n">
        <v>6791.05968537182</v>
      </c>
      <c r="R91" s="2" t="n">
        <v>6704.88930673604</v>
      </c>
      <c r="S91" s="2" t="n">
        <v>7199.21202411048</v>
      </c>
    </row>
    <row r="92" customFormat="false" ht="12.75" hidden="false" customHeight="false" outlineLevel="0" collapsed="false">
      <c r="A92" s="64" t="n">
        <f aca="false">EOMONTH(A91,0)+1</f>
        <v>39448</v>
      </c>
      <c r="B92" s="2" t="n">
        <f aca="false">R92*-1</f>
        <v>-6825.21620854082</v>
      </c>
      <c r="C92" s="2" t="n">
        <v>7440</v>
      </c>
      <c r="D92" s="65" t="n">
        <f aca="false">B92+C92</f>
        <v>614.783791459185</v>
      </c>
      <c r="E92" s="52"/>
      <c r="F92" s="52"/>
      <c r="G92" s="52" t="n">
        <f aca="false">S92*-1</f>
        <v>-7260.12391014409</v>
      </c>
      <c r="H92" s="65" t="n">
        <f aca="false">SUM(F92+G92)</f>
        <v>-7260.12391014409</v>
      </c>
      <c r="I92" s="52"/>
      <c r="J92" s="52"/>
      <c r="K92" s="52" t="n">
        <f aca="false">Q92*-1</f>
        <v>-6798.57851121325</v>
      </c>
      <c r="L92" s="65" t="n">
        <f aca="false">SUM(J92+K92)</f>
        <v>-6798.57851121325</v>
      </c>
      <c r="M92" s="52"/>
      <c r="Q92" s="2" t="n">
        <v>6798.57851121325</v>
      </c>
      <c r="R92" s="2" t="n">
        <v>6825.21620854082</v>
      </c>
      <c r="S92" s="2" t="n">
        <v>7260.12391014409</v>
      </c>
    </row>
    <row r="93" customFormat="false" ht="12.75" hidden="false" customHeight="false" outlineLevel="0" collapsed="false">
      <c r="A93" s="64" t="n">
        <f aca="false">EOMONTH(A92,0)+1</f>
        <v>39479</v>
      </c>
      <c r="B93" s="2" t="n">
        <f aca="false">R93*-1</f>
        <v>-6777.9239706846</v>
      </c>
      <c r="C93" s="2" t="n">
        <v>6960</v>
      </c>
      <c r="D93" s="65" t="n">
        <f aca="false">B93+C93</f>
        <v>182.076029315401</v>
      </c>
      <c r="E93" s="52"/>
      <c r="F93" s="52"/>
      <c r="G93" s="52" t="n">
        <f aca="false">S93*-1</f>
        <v>-7437.98096762983</v>
      </c>
      <c r="H93" s="65" t="n">
        <f aca="false">SUM(F93+G93)</f>
        <v>-7437.98096762983</v>
      </c>
      <c r="I93" s="52"/>
      <c r="J93" s="52"/>
      <c r="K93" s="52" t="n">
        <f aca="false">Q93*-1</f>
        <v>-6374.65260659244</v>
      </c>
      <c r="L93" s="65" t="n">
        <f aca="false">SUM(J93+K93)</f>
        <v>-6374.65260659244</v>
      </c>
      <c r="M93" s="52"/>
      <c r="Q93" s="2" t="n">
        <v>6374.65260659244</v>
      </c>
      <c r="R93" s="2" t="n">
        <v>6777.9239706846</v>
      </c>
      <c r="S93" s="2" t="n">
        <v>7437.98096762983</v>
      </c>
    </row>
    <row r="94" customFormat="false" ht="12.75" hidden="false" customHeight="false" outlineLevel="0" collapsed="false">
      <c r="A94" s="64" t="n">
        <f aca="false">EOMONTH(A93,0)+1</f>
        <v>39508</v>
      </c>
      <c r="B94" s="2" t="n">
        <f aca="false">R94*-1</f>
        <v>-7042.21557386198</v>
      </c>
      <c r="C94" s="2" t="n">
        <v>7440</v>
      </c>
      <c r="D94" s="65" t="n">
        <f aca="false">B94+C94</f>
        <v>397.784426138016</v>
      </c>
      <c r="E94" s="52"/>
      <c r="F94" s="52"/>
      <c r="G94" s="52" t="n">
        <f aca="false">S94*-1</f>
        <v>-8469.83542626383</v>
      </c>
      <c r="H94" s="65" t="n">
        <f aca="false">SUM(F94+G94)</f>
        <v>-8469.83542626383</v>
      </c>
      <c r="I94" s="52"/>
      <c r="J94" s="52"/>
      <c r="K94" s="52" t="n">
        <f aca="false">Q94*-1</f>
        <v>-6782.61698636472</v>
      </c>
      <c r="L94" s="65" t="n">
        <f aca="false">SUM(J94+K94)</f>
        <v>-6782.61698636472</v>
      </c>
      <c r="M94" s="52"/>
      <c r="Q94" s="2" t="n">
        <v>6782.61698636472</v>
      </c>
      <c r="R94" s="2" t="n">
        <v>7042.21557386198</v>
      </c>
      <c r="S94" s="2" t="n">
        <v>8469.83542626383</v>
      </c>
    </row>
    <row r="95" customFormat="false" ht="12.75" hidden="false" customHeight="false" outlineLevel="0" collapsed="false">
      <c r="A95" s="64" t="n">
        <f aca="false">EOMONTH(A94,0)+1</f>
        <v>39539</v>
      </c>
      <c r="B95" s="2" t="n">
        <f aca="false">R95*-1</f>
        <v>-6792.08799999987</v>
      </c>
      <c r="C95" s="2" t="n">
        <v>7200</v>
      </c>
      <c r="D95" s="65" t="n">
        <f aca="false">B95+C95</f>
        <v>407.912000000128</v>
      </c>
      <c r="E95" s="52"/>
      <c r="F95" s="52"/>
      <c r="G95" s="52" t="n">
        <f aca="false">S95*-1</f>
        <v>-8084.54499999997</v>
      </c>
      <c r="H95" s="65" t="n">
        <f aca="false">SUM(F95+G95)</f>
        <v>-8084.54499999997</v>
      </c>
      <c r="I95" s="52"/>
      <c r="J95" s="52"/>
      <c r="K95" s="52" t="n">
        <f aca="false">Q95*-1</f>
        <v>-6555.09100000008</v>
      </c>
      <c r="L95" s="65" t="n">
        <f aca="false">SUM(J95+K95)</f>
        <v>-6555.09100000008</v>
      </c>
      <c r="M95" s="52"/>
      <c r="Q95" s="2" t="n">
        <v>6555.09100000008</v>
      </c>
      <c r="R95" s="2" t="n">
        <v>6792.08799999987</v>
      </c>
      <c r="S95" s="2" t="n">
        <v>8084.54499999997</v>
      </c>
    </row>
    <row r="96" customFormat="false" ht="12.75" hidden="false" customHeight="false" outlineLevel="0" collapsed="false">
      <c r="A96" s="64" t="n">
        <f aca="false">EOMONTH(A95,0)+1</f>
        <v>39569</v>
      </c>
      <c r="B96" s="2" t="n">
        <f aca="false">R96*-1</f>
        <v>-6589.98099999998</v>
      </c>
      <c r="C96" s="2" t="n">
        <v>7440</v>
      </c>
      <c r="D96" s="65" t="n">
        <f aca="false">B96+C96</f>
        <v>850.019000000017</v>
      </c>
      <c r="E96" s="52"/>
      <c r="F96" s="52"/>
      <c r="G96" s="52" t="n">
        <f aca="false">S96*-1</f>
        <v>-8531.95699999997</v>
      </c>
      <c r="H96" s="65" t="n">
        <f aca="false">SUM(F96+G96)</f>
        <v>-8531.95699999997</v>
      </c>
      <c r="I96" s="52"/>
      <c r="J96" s="52"/>
      <c r="K96" s="52" t="n">
        <f aca="false">Q96*-1</f>
        <v>-6429.49461</v>
      </c>
      <c r="L96" s="65" t="n">
        <f aca="false">SUM(J96+K96)</f>
        <v>-6429.49461</v>
      </c>
      <c r="M96" s="52"/>
      <c r="Q96" s="2" t="n">
        <v>6429.49461</v>
      </c>
      <c r="R96" s="2" t="n">
        <v>6589.98099999998</v>
      </c>
      <c r="S96" s="2" t="n">
        <v>8531.95699999997</v>
      </c>
    </row>
    <row r="97" customFormat="false" ht="12.75" hidden="false" customHeight="false" outlineLevel="0" collapsed="false">
      <c r="A97" s="64" t="n">
        <f aca="false">EOMONTH(A96,0)+1</f>
        <v>39600</v>
      </c>
      <c r="B97" s="2" t="n">
        <f aca="false">R97*-1</f>
        <v>-6217.15100000004</v>
      </c>
      <c r="C97" s="2" t="n">
        <v>7200</v>
      </c>
      <c r="D97" s="65" t="n">
        <f aca="false">B97+C97</f>
        <v>982.84899999996</v>
      </c>
      <c r="E97" s="52"/>
      <c r="F97" s="52"/>
      <c r="G97" s="52" t="n">
        <f aca="false">S97*-1</f>
        <v>-8537.78872090865</v>
      </c>
      <c r="H97" s="65" t="n">
        <f aca="false">SUM(F97+G97)</f>
        <v>-8537.78872090865</v>
      </c>
      <c r="I97" s="52"/>
      <c r="J97" s="52"/>
      <c r="K97" s="52" t="n">
        <f aca="false">Q97*-1</f>
        <v>-6429.49461000012</v>
      </c>
      <c r="L97" s="65" t="n">
        <f aca="false">SUM(J97+K97)</f>
        <v>-6429.49461000012</v>
      </c>
      <c r="M97" s="52"/>
      <c r="Q97" s="2" t="n">
        <v>6429.49461000012</v>
      </c>
      <c r="R97" s="2" t="n">
        <v>6217.15100000004</v>
      </c>
      <c r="S97" s="2" t="n">
        <v>8537.78872090865</v>
      </c>
    </row>
    <row r="98" customFormat="false" ht="12.75" hidden="false" customHeight="false" outlineLevel="0" collapsed="false">
      <c r="A98" s="64" t="n">
        <f aca="false">EOMONTH(A97,0)+1</f>
        <v>39630</v>
      </c>
      <c r="B98" s="2" t="n">
        <f aca="false">R98*-1</f>
        <v>-7249.49800000003</v>
      </c>
      <c r="C98" s="2" t="n">
        <v>7440</v>
      </c>
      <c r="D98" s="65" t="n">
        <f aca="false">B98+C98</f>
        <v>190.501999999966</v>
      </c>
      <c r="E98" s="52"/>
      <c r="F98" s="52"/>
      <c r="G98" s="52" t="n">
        <f aca="false">S98*-1</f>
        <v>-8487.03350000002</v>
      </c>
      <c r="H98" s="65" t="n">
        <f aca="false">SUM(F98+G98)</f>
        <v>-8487.03350000002</v>
      </c>
      <c r="I98" s="52"/>
      <c r="J98" s="52"/>
      <c r="K98" s="52" t="n">
        <f aca="false">Q98*-1</f>
        <v>-6485.455305</v>
      </c>
      <c r="L98" s="65" t="n">
        <f aca="false">SUM(J98+K98)</f>
        <v>-6485.455305</v>
      </c>
      <c r="M98" s="52"/>
      <c r="Q98" s="2" t="n">
        <v>6485.455305</v>
      </c>
      <c r="R98" s="2" t="n">
        <v>7249.49800000003</v>
      </c>
      <c r="S98" s="2" t="n">
        <v>8487.03350000002</v>
      </c>
    </row>
    <row r="99" customFormat="false" ht="12.75" hidden="false" customHeight="false" outlineLevel="0" collapsed="false">
      <c r="A99" s="64" t="n">
        <f aca="false">EOMONTH(A98,0)+1</f>
        <v>39661</v>
      </c>
      <c r="B99" s="2" t="n">
        <f aca="false">R99*-1</f>
        <v>-7118.15949999998</v>
      </c>
      <c r="C99" s="2" t="n">
        <v>7440</v>
      </c>
      <c r="D99" s="65" t="n">
        <f aca="false">B99+C99</f>
        <v>321.840500000024</v>
      </c>
      <c r="E99" s="52"/>
      <c r="F99" s="52"/>
      <c r="G99" s="52" t="n">
        <f aca="false">S99*-1</f>
        <v>-8534.3304380726</v>
      </c>
      <c r="H99" s="65" t="n">
        <f aca="false">SUM(F99+G99)</f>
        <v>-8534.3304380726</v>
      </c>
      <c r="I99" s="52"/>
      <c r="J99" s="52"/>
      <c r="K99" s="52" t="n">
        <f aca="false">Q99*-1</f>
        <v>-6429.49461</v>
      </c>
      <c r="L99" s="65" t="n">
        <f aca="false">SUM(J99+K99)</f>
        <v>-6429.49461</v>
      </c>
      <c r="M99" s="52"/>
      <c r="Q99" s="2" t="n">
        <v>6429.49461</v>
      </c>
      <c r="R99" s="2" t="n">
        <v>7118.15949999998</v>
      </c>
      <c r="S99" s="2" t="n">
        <v>8534.3304380726</v>
      </c>
    </row>
    <row r="100" customFormat="false" ht="12.75" hidden="false" customHeight="false" outlineLevel="0" collapsed="false">
      <c r="A100" s="64" t="n">
        <f aca="false">EOMONTH(A99,0)+1</f>
        <v>39692</v>
      </c>
      <c r="B100" s="2" t="n">
        <f aca="false">R100*-1</f>
        <v>-6986.82100000008</v>
      </c>
      <c r="C100" s="2" t="n">
        <v>7200</v>
      </c>
      <c r="D100" s="65" t="n">
        <f aca="false">B100+C100</f>
        <v>213.17899999992</v>
      </c>
      <c r="E100" s="52"/>
      <c r="F100" s="52"/>
      <c r="G100" s="52" t="n">
        <f aca="false">S100*-1</f>
        <v>-8439.51248668944</v>
      </c>
      <c r="H100" s="65" t="n">
        <f aca="false">SUM(F100+G100)</f>
        <v>-8439.51248668944</v>
      </c>
      <c r="I100" s="52"/>
      <c r="J100" s="52"/>
      <c r="K100" s="52" t="n">
        <f aca="false">Q100*-1</f>
        <v>-6541.41600000012</v>
      </c>
      <c r="L100" s="65" t="n">
        <f aca="false">SUM(J100+K100)</f>
        <v>-6541.41600000012</v>
      </c>
      <c r="M100" s="52"/>
      <c r="Q100" s="2" t="n">
        <v>6541.41600000012</v>
      </c>
      <c r="R100" s="2" t="n">
        <v>6986.82100000008</v>
      </c>
      <c r="S100" s="2" t="n">
        <v>8439.51248668944</v>
      </c>
    </row>
    <row r="101" customFormat="false" ht="12.75" hidden="false" customHeight="false" outlineLevel="0" collapsed="false">
      <c r="A101" s="64" t="n">
        <f aca="false">EOMONTH(A100,0)+1</f>
        <v>39722</v>
      </c>
      <c r="B101" s="2" t="n">
        <f aca="false">R101*-1</f>
        <v>-8062.41599999991</v>
      </c>
      <c r="C101" s="2" t="n">
        <v>7440</v>
      </c>
      <c r="D101" s="65" t="n">
        <f aca="false">B101+C101</f>
        <v>-622.415999999907</v>
      </c>
      <c r="E101" s="52"/>
      <c r="F101" s="52"/>
      <c r="G101" s="52" t="n">
        <f aca="false">S101*-1</f>
        <v>-9186.69493908118</v>
      </c>
      <c r="H101" s="65" t="n">
        <f aca="false">SUM(F101+G101)</f>
        <v>-9186.69493908118</v>
      </c>
      <c r="I101" s="52"/>
      <c r="J101" s="52"/>
      <c r="K101" s="52" t="n">
        <f aca="false">Q101*-1</f>
        <v>-6602.45700000013</v>
      </c>
      <c r="L101" s="65" t="n">
        <f aca="false">SUM(J101+K101)</f>
        <v>-6602.45700000013</v>
      </c>
      <c r="M101" s="52"/>
      <c r="Q101" s="2" t="n">
        <v>6602.45700000013</v>
      </c>
      <c r="R101" s="2" t="n">
        <v>8062.41599999991</v>
      </c>
      <c r="S101" s="2" t="n">
        <v>9186.69493908118</v>
      </c>
    </row>
    <row r="102" customFormat="false" ht="12.75" hidden="false" customHeight="false" outlineLevel="0" collapsed="false">
      <c r="A102" s="64" t="n">
        <f aca="false">EOMONTH(A101,0)+1</f>
        <v>39753</v>
      </c>
      <c r="B102" s="2" t="n">
        <f aca="false">R102*-1</f>
        <v>-8072.20723428137</v>
      </c>
      <c r="C102" s="2" t="n">
        <v>7200</v>
      </c>
      <c r="D102" s="65" t="n">
        <f aca="false">B102+C102</f>
        <v>-872.207234281372</v>
      </c>
      <c r="E102" s="52"/>
      <c r="F102" s="52"/>
      <c r="G102" s="52" t="n">
        <f aca="false">S102*-1</f>
        <v>-9020.11746203895</v>
      </c>
      <c r="H102" s="65" t="n">
        <f aca="false">SUM(F102+G102)</f>
        <v>-9020.11746203895</v>
      </c>
      <c r="I102" s="52"/>
      <c r="J102" s="52"/>
      <c r="K102" s="52" t="n">
        <f aca="false">Q102*-1</f>
        <v>-6570.17863559771</v>
      </c>
      <c r="L102" s="65" t="n">
        <f aca="false">SUM(J102+K102)</f>
        <v>-6570.17863559771</v>
      </c>
      <c r="M102" s="52"/>
      <c r="Q102" s="2" t="n">
        <v>6570.17863559771</v>
      </c>
      <c r="R102" s="2" t="n">
        <v>8072.20723428137</v>
      </c>
      <c r="S102" s="2" t="n">
        <v>9020.11746203895</v>
      </c>
    </row>
    <row r="103" customFormat="false" ht="12.75" hidden="false" customHeight="false" outlineLevel="0" collapsed="false">
      <c r="A103" s="64" t="n">
        <f aca="false">EOMONTH(A102,0)+1</f>
        <v>39783</v>
      </c>
      <c r="B103" s="2" t="n">
        <f aca="false">R103*-1</f>
        <v>-6708.91576891198</v>
      </c>
      <c r="C103" s="2" t="n">
        <v>7440</v>
      </c>
      <c r="D103" s="65" t="n">
        <f aca="false">B103+C103</f>
        <v>731.084231088019</v>
      </c>
      <c r="E103" s="52"/>
      <c r="F103" s="52"/>
      <c r="G103" s="52" t="n">
        <f aca="false">S103*-1</f>
        <v>-7210.02800803681</v>
      </c>
      <c r="H103" s="65" t="n">
        <f aca="false">SUM(F103+G103)</f>
        <v>-7210.02800803681</v>
      </c>
      <c r="I103" s="52"/>
      <c r="J103" s="52"/>
      <c r="K103" s="52" t="n">
        <f aca="false">Q103*-1</f>
        <v>-6795.13789512396</v>
      </c>
      <c r="L103" s="65" t="n">
        <f aca="false">SUM(J103+K103)</f>
        <v>-6795.13789512396</v>
      </c>
      <c r="M103" s="52"/>
      <c r="Q103" s="2" t="n">
        <v>6795.13789512396</v>
      </c>
      <c r="R103" s="2" t="n">
        <v>6708.91576891198</v>
      </c>
      <c r="S103" s="2" t="n">
        <v>7210.02800803681</v>
      </c>
    </row>
    <row r="104" customFormat="false" ht="12.75" hidden="false" customHeight="false" outlineLevel="0" collapsed="false">
      <c r="A104" s="64" t="n">
        <f aca="false">EOMONTH(A103,0)+1</f>
        <v>39814</v>
      </c>
      <c r="B104" s="2" t="n">
        <f aca="false">R104*-1</f>
        <v>-6827.85599999985</v>
      </c>
      <c r="C104" s="2" t="n">
        <v>7440</v>
      </c>
      <c r="D104" s="65" t="n">
        <f aca="false">B104+C104</f>
        <v>612.144000000152</v>
      </c>
      <c r="E104" s="52"/>
      <c r="F104" s="52"/>
      <c r="G104" s="52" t="n">
        <f aca="false">S104*-1</f>
        <v>-7259.96800000002</v>
      </c>
      <c r="H104" s="65" t="n">
        <f aca="false">SUM(F104+G104)</f>
        <v>-7259.96800000002</v>
      </c>
      <c r="I104" s="52"/>
      <c r="J104" s="52"/>
      <c r="K104" s="52" t="n">
        <f aca="false">Q104*-1</f>
        <v>-6801.20799999998</v>
      </c>
      <c r="L104" s="65" t="n">
        <f aca="false">SUM(J104+K104)</f>
        <v>-6801.20799999998</v>
      </c>
      <c r="M104" s="52"/>
      <c r="Q104" s="2" t="n">
        <v>6801.20799999998</v>
      </c>
      <c r="R104" s="2" t="n">
        <v>6827.85599999985</v>
      </c>
      <c r="S104" s="2" t="n">
        <v>7259.96800000002</v>
      </c>
    </row>
    <row r="105" customFormat="false" ht="12.75" hidden="false" customHeight="false" outlineLevel="0" collapsed="false">
      <c r="A105" s="64" t="n">
        <f aca="false">EOMONTH(A104,0)+1</f>
        <v>39845</v>
      </c>
      <c r="B105" s="2" t="n">
        <f aca="false">R105*-1</f>
        <v>-6544.17800000006</v>
      </c>
      <c r="C105" s="2" t="n">
        <v>6720</v>
      </c>
      <c r="D105" s="65" t="n">
        <f aca="false">B105+C105</f>
        <v>175.821999999936</v>
      </c>
      <c r="E105" s="52"/>
      <c r="F105" s="52"/>
      <c r="G105" s="52" t="n">
        <f aca="false">S105*-1</f>
        <v>-7180.951</v>
      </c>
      <c r="H105" s="65" t="n">
        <f aca="false">SUM(F105+G105)</f>
        <v>-7180.951</v>
      </c>
      <c r="I105" s="52"/>
      <c r="J105" s="52"/>
      <c r="K105" s="52" t="n">
        <f aca="false">Q105*-1</f>
        <v>-6154.81400000002</v>
      </c>
      <c r="L105" s="65" t="n">
        <f aca="false">SUM(J105+K105)</f>
        <v>-6154.81400000002</v>
      </c>
      <c r="M105" s="52"/>
      <c r="Q105" s="2" t="n">
        <v>6154.81400000002</v>
      </c>
      <c r="R105" s="2" t="n">
        <v>6544.17800000006</v>
      </c>
      <c r="S105" s="2" t="n">
        <v>7180.951</v>
      </c>
    </row>
    <row r="106" customFormat="false" ht="12.75" hidden="false" customHeight="false" outlineLevel="0" collapsed="false">
      <c r="A106" s="64" t="n">
        <f aca="false">EOMONTH(A105,0)+1</f>
        <v>39873</v>
      </c>
      <c r="B106" s="2" t="n">
        <f aca="false">R106*-1</f>
        <v>-7042.13978693096</v>
      </c>
      <c r="C106" s="2" t="n">
        <v>7440</v>
      </c>
      <c r="D106" s="65" t="n">
        <f aca="false">B106+C106</f>
        <v>397.86021306904</v>
      </c>
      <c r="E106" s="52"/>
      <c r="F106" s="52"/>
      <c r="G106" s="52" t="n">
        <f aca="false">S106*-1</f>
        <v>-8464.0787131319</v>
      </c>
      <c r="H106" s="65" t="n">
        <f aca="false">SUM(F106+G106)</f>
        <v>-8464.0787131319</v>
      </c>
      <c r="I106" s="52"/>
      <c r="J106" s="52"/>
      <c r="K106" s="52" t="n">
        <f aca="false">Q106*-1</f>
        <v>-6782.54399318235</v>
      </c>
      <c r="L106" s="65" t="n">
        <f aca="false">SUM(J106+K106)</f>
        <v>-6782.54399318235</v>
      </c>
      <c r="M106" s="52"/>
      <c r="Q106" s="2" t="n">
        <v>6782.54399318235</v>
      </c>
      <c r="R106" s="2" t="n">
        <v>7042.13978693096</v>
      </c>
      <c r="S106" s="2" t="n">
        <v>8464.0787131319</v>
      </c>
    </row>
    <row r="107" customFormat="false" ht="12.75" hidden="false" customHeight="false" outlineLevel="0" collapsed="false">
      <c r="A107" s="64" t="n">
        <f aca="false">EOMONTH(A106,0)+1</f>
        <v>39904</v>
      </c>
      <c r="B107" s="2" t="n">
        <f aca="false">R107*-1</f>
        <v>-6792.08799999987</v>
      </c>
      <c r="C107" s="2" t="n">
        <v>7200</v>
      </c>
      <c r="D107" s="65" t="n">
        <f aca="false">B107+C107</f>
        <v>407.912000000128</v>
      </c>
      <c r="E107" s="52"/>
      <c r="F107" s="52"/>
      <c r="G107" s="52" t="n">
        <f aca="false">S107*-1</f>
        <v>-8084.54499999997</v>
      </c>
      <c r="H107" s="65" t="n">
        <f aca="false">SUM(F107+G107)</f>
        <v>-8084.54499999997</v>
      </c>
      <c r="I107" s="52"/>
      <c r="J107" s="52"/>
      <c r="K107" s="52" t="n">
        <f aca="false">Q107*-1</f>
        <v>-6555.09100000008</v>
      </c>
      <c r="L107" s="65" t="n">
        <f aca="false">SUM(J107+K107)</f>
        <v>-6555.09100000008</v>
      </c>
      <c r="M107" s="52"/>
      <c r="Q107" s="2" t="n">
        <v>6555.09100000008</v>
      </c>
      <c r="R107" s="2" t="n">
        <v>6792.08799999987</v>
      </c>
      <c r="S107" s="2" t="n">
        <v>8084.54499999997</v>
      </c>
    </row>
    <row r="108" customFormat="false" ht="12.75" hidden="false" customHeight="false" outlineLevel="0" collapsed="false">
      <c r="A108" s="64" t="n">
        <f aca="false">EOMONTH(A107,0)+1</f>
        <v>39934</v>
      </c>
      <c r="B108" s="2" t="n">
        <f aca="false">R108*-1</f>
        <v>-6589.98099999998</v>
      </c>
      <c r="C108" s="2" t="n">
        <v>7440</v>
      </c>
      <c r="D108" s="65" t="n">
        <f aca="false">B108+C108</f>
        <v>850.019000000017</v>
      </c>
      <c r="E108" s="52"/>
      <c r="F108" s="52"/>
      <c r="G108" s="52" t="n">
        <f aca="false">S108*-1</f>
        <v>-8533.9010452943</v>
      </c>
      <c r="H108" s="65" t="n">
        <f aca="false">SUM(F108+G108)</f>
        <v>-8533.9010452943</v>
      </c>
      <c r="I108" s="52"/>
      <c r="J108" s="52"/>
      <c r="K108" s="52" t="n">
        <f aca="false">Q108*-1</f>
        <v>-6429.49461</v>
      </c>
      <c r="L108" s="65" t="n">
        <f aca="false">SUM(J108+K108)</f>
        <v>-6429.49461</v>
      </c>
      <c r="M108" s="52"/>
      <c r="Q108" s="2" t="n">
        <v>6429.49461</v>
      </c>
      <c r="R108" s="2" t="n">
        <v>6589.98099999998</v>
      </c>
      <c r="S108" s="2" t="n">
        <v>8533.9010452943</v>
      </c>
    </row>
    <row r="109" customFormat="false" ht="12.75" hidden="false" customHeight="false" outlineLevel="0" collapsed="false">
      <c r="A109" s="64" t="n">
        <f aca="false">EOMONTH(A108,0)+1</f>
        <v>39965</v>
      </c>
      <c r="B109" s="2" t="n">
        <f aca="false">R109*-1</f>
        <v>-6217.15100000004</v>
      </c>
      <c r="C109" s="2" t="n">
        <v>7200</v>
      </c>
      <c r="D109" s="65" t="n">
        <f aca="false">B109+C109</f>
        <v>982.848999999959</v>
      </c>
      <c r="E109" s="52"/>
      <c r="F109" s="52"/>
      <c r="G109" s="52" t="n">
        <f aca="false">S109*-1</f>
        <v>-8531.95700000006</v>
      </c>
      <c r="H109" s="65" t="n">
        <f aca="false">SUM(F109+G109)</f>
        <v>-8531.95700000006</v>
      </c>
      <c r="I109" s="52"/>
      <c r="J109" s="52"/>
      <c r="K109" s="52" t="n">
        <f aca="false">Q109*-1</f>
        <v>-6429.49461000012</v>
      </c>
      <c r="L109" s="65" t="n">
        <f aca="false">SUM(J109+K109)</f>
        <v>-6429.49461000012</v>
      </c>
      <c r="M109" s="52"/>
      <c r="Q109" s="2" t="n">
        <v>6429.49461000012</v>
      </c>
      <c r="R109" s="2" t="n">
        <v>6217.15100000004</v>
      </c>
      <c r="S109" s="2" t="n">
        <v>8531.95700000006</v>
      </c>
    </row>
    <row r="110" customFormat="false" ht="12.75" hidden="false" customHeight="false" outlineLevel="0" collapsed="false">
      <c r="A110" s="64" t="n">
        <f aca="false">EOMONTH(A109,0)+1</f>
        <v>39995</v>
      </c>
      <c r="B110" s="2" t="n">
        <f aca="false">R110*-1</f>
        <v>-7255.95832661762</v>
      </c>
      <c r="C110" s="2" t="n">
        <v>7440</v>
      </c>
      <c r="D110" s="65" t="n">
        <f aca="false">B110+C110</f>
        <v>184.041673382383</v>
      </c>
      <c r="E110" s="52"/>
      <c r="F110" s="52"/>
      <c r="G110" s="52" t="n">
        <f aca="false">S110*-1</f>
        <v>-8491.47514759425</v>
      </c>
      <c r="H110" s="65" t="n">
        <f aca="false">SUM(F110+G110)</f>
        <v>-8491.47514759425</v>
      </c>
      <c r="I110" s="52"/>
      <c r="J110" s="52"/>
      <c r="K110" s="52" t="n">
        <f aca="false">Q110*-1</f>
        <v>-6491.234761665</v>
      </c>
      <c r="L110" s="65" t="n">
        <f aca="false">SUM(J110+K110)</f>
        <v>-6491.234761665</v>
      </c>
      <c r="M110" s="52"/>
      <c r="Q110" s="2" t="n">
        <v>6491.234761665</v>
      </c>
      <c r="R110" s="2" t="n">
        <v>7255.95832661762</v>
      </c>
      <c r="S110" s="2" t="n">
        <v>8491.47514759425</v>
      </c>
    </row>
    <row r="111" customFormat="false" ht="12.75" hidden="false" customHeight="false" outlineLevel="0" collapsed="false">
      <c r="A111" s="64" t="n">
        <f aca="false">EOMONTH(A110,0)+1</f>
        <v>40026</v>
      </c>
      <c r="B111" s="2" t="n">
        <f aca="false">R111*-1</f>
        <v>-7118.15949999998</v>
      </c>
      <c r="C111" s="2" t="n">
        <v>7440</v>
      </c>
      <c r="D111" s="65" t="n">
        <f aca="false">B111+C111</f>
        <v>321.840500000024</v>
      </c>
      <c r="E111" s="52"/>
      <c r="F111" s="52"/>
      <c r="G111" s="52" t="n">
        <f aca="false">S111*-1</f>
        <v>-8534.3304380726</v>
      </c>
      <c r="H111" s="65" t="n">
        <f aca="false">SUM(F111+G111)</f>
        <v>-8534.3304380726</v>
      </c>
      <c r="I111" s="52"/>
      <c r="J111" s="52"/>
      <c r="K111" s="52" t="n">
        <f aca="false">Q111*-1</f>
        <v>-6429.49461</v>
      </c>
      <c r="L111" s="65" t="n">
        <f aca="false">SUM(J111+K111)</f>
        <v>-6429.49461</v>
      </c>
      <c r="M111" s="52"/>
      <c r="Q111" s="2" t="n">
        <v>6429.49461</v>
      </c>
      <c r="R111" s="2" t="n">
        <v>7118.15949999998</v>
      </c>
      <c r="S111" s="2" t="n">
        <v>8534.3304380726</v>
      </c>
    </row>
    <row r="112" customFormat="false" ht="12.75" hidden="false" customHeight="false" outlineLevel="0" collapsed="false">
      <c r="A112" s="64" t="n">
        <f aca="false">EOMONTH(A111,0)+1</f>
        <v>40057</v>
      </c>
      <c r="B112" s="2" t="n">
        <f aca="false">R112*-1</f>
        <v>-6986.82100000008</v>
      </c>
      <c r="C112" s="2" t="n">
        <v>7200</v>
      </c>
      <c r="D112" s="65" t="n">
        <f aca="false">B112+C112</f>
        <v>213.17899999992</v>
      </c>
      <c r="E112" s="52"/>
      <c r="F112" s="52"/>
      <c r="G112" s="52" t="n">
        <f aca="false">S112*-1</f>
        <v>-8439.51248668944</v>
      </c>
      <c r="H112" s="65" t="n">
        <f aca="false">SUM(F112+G112)</f>
        <v>-8439.51248668944</v>
      </c>
      <c r="I112" s="52"/>
      <c r="J112" s="52"/>
      <c r="K112" s="52" t="n">
        <f aca="false">Q112*-1</f>
        <v>-6541.41600000012</v>
      </c>
      <c r="L112" s="65" t="n">
        <f aca="false">SUM(J112+K112)</f>
        <v>-6541.41600000012</v>
      </c>
      <c r="M112" s="52"/>
      <c r="Q112" s="2" t="n">
        <v>6541.41600000012</v>
      </c>
      <c r="R112" s="2" t="n">
        <v>6986.82100000008</v>
      </c>
      <c r="S112" s="2" t="n">
        <v>8439.51248668944</v>
      </c>
    </row>
    <row r="113" customFormat="false" ht="12.75" hidden="false" customHeight="false" outlineLevel="0" collapsed="false">
      <c r="A113" s="64" t="n">
        <f aca="false">EOMONTH(A112,0)+1</f>
        <v>40087</v>
      </c>
      <c r="B113" s="2" t="n">
        <f aca="false">R113*-1</f>
        <v>-8062.41599999991</v>
      </c>
      <c r="C113" s="2" t="n">
        <v>7440</v>
      </c>
      <c r="D113" s="65" t="n">
        <f aca="false">B113+C113</f>
        <v>-622.415999999908</v>
      </c>
      <c r="E113" s="52"/>
      <c r="F113" s="52"/>
      <c r="G113" s="52" t="n">
        <f aca="false">S113*-1</f>
        <v>-9186.22896954061</v>
      </c>
      <c r="H113" s="65" t="n">
        <f aca="false">SUM(F113+G113)</f>
        <v>-9186.22896954061</v>
      </c>
      <c r="I113" s="52"/>
      <c r="J113" s="52"/>
      <c r="K113" s="52" t="n">
        <f aca="false">Q113*-1</f>
        <v>-6602.45700000013</v>
      </c>
      <c r="L113" s="65" t="n">
        <f aca="false">SUM(J113+K113)</f>
        <v>-6602.45700000013</v>
      </c>
      <c r="M113" s="52"/>
      <c r="Q113" s="2" t="n">
        <v>6602.45700000013</v>
      </c>
      <c r="R113" s="2" t="n">
        <v>8062.41599999991</v>
      </c>
      <c r="S113" s="2" t="n">
        <v>9186.22896954061</v>
      </c>
    </row>
    <row r="114" customFormat="false" ht="12.75" hidden="false" customHeight="false" outlineLevel="0" collapsed="false">
      <c r="A114" s="64" t="n">
        <f aca="false">EOMONTH(A113,0)+1</f>
        <v>40118</v>
      </c>
      <c r="B114" s="2" t="n">
        <f aca="false">R114*-1</f>
        <v>-8069.15182285424</v>
      </c>
      <c r="C114" s="2" t="n">
        <v>7200</v>
      </c>
      <c r="D114" s="65" t="n">
        <f aca="false">B114+C114</f>
        <v>-869.151822854239</v>
      </c>
      <c r="E114" s="52"/>
      <c r="F114" s="52"/>
      <c r="G114" s="52" t="n">
        <f aca="false">S114*-1</f>
        <v>-9016.44097469264</v>
      </c>
      <c r="H114" s="65" t="n">
        <f aca="false">SUM(F114+G114)</f>
        <v>-9016.44097469264</v>
      </c>
      <c r="I114" s="52"/>
      <c r="J114" s="52"/>
      <c r="K114" s="52" t="n">
        <f aca="false">Q114*-1</f>
        <v>-6567.69175706512</v>
      </c>
      <c r="L114" s="65" t="n">
        <f aca="false">SUM(J114+K114)</f>
        <v>-6567.69175706512</v>
      </c>
      <c r="M114" s="52"/>
      <c r="Q114" s="2" t="n">
        <v>6567.69175706512</v>
      </c>
      <c r="R114" s="2" t="n">
        <v>8069.15182285424</v>
      </c>
      <c r="S114" s="2" t="n">
        <v>9016.44097469264</v>
      </c>
    </row>
    <row r="115" customFormat="false" ht="12.75" hidden="false" customHeight="false" outlineLevel="0" collapsed="false">
      <c r="A115" s="64" t="n">
        <f aca="false">EOMONTH(A114,0)+1</f>
        <v>40148</v>
      </c>
      <c r="B115" s="2" t="n">
        <f aca="false">R115*-1</f>
        <v>-6708.91576891198</v>
      </c>
      <c r="C115" s="2" t="n">
        <v>7440</v>
      </c>
      <c r="D115" s="65" t="n">
        <f aca="false">B115+C115</f>
        <v>731.084231088019</v>
      </c>
      <c r="E115" s="52"/>
      <c r="F115" s="52"/>
      <c r="G115" s="52" t="n">
        <f aca="false">S115*-1</f>
        <v>-7210.02800803681</v>
      </c>
      <c r="H115" s="65" t="n">
        <f aca="false">SUM(F115+G115)</f>
        <v>-7210.02800803681</v>
      </c>
      <c r="I115" s="52"/>
      <c r="J115" s="52"/>
      <c r="K115" s="52" t="n">
        <f aca="false">Q115*-1</f>
        <v>-6795.13789512396</v>
      </c>
      <c r="L115" s="65" t="n">
        <f aca="false">SUM(J115+K115)</f>
        <v>-6795.13789512396</v>
      </c>
      <c r="M115" s="52"/>
      <c r="Q115" s="2" t="n">
        <v>6795.13789512396</v>
      </c>
      <c r="R115" s="2" t="n">
        <v>6708.91576891198</v>
      </c>
      <c r="S115" s="2" t="n">
        <v>7210.02800803681</v>
      </c>
    </row>
    <row r="116" customFormat="false" ht="12.75" hidden="false" customHeight="false" outlineLevel="0" collapsed="false">
      <c r="A116" s="64" t="n">
        <f aca="false">EOMONTH(A115,0)+1</f>
        <v>40179</v>
      </c>
      <c r="B116" s="2" t="n">
        <f aca="false">R116*-1</f>
        <v>-6830.49579145888</v>
      </c>
      <c r="C116" s="2" t="n">
        <v>7440</v>
      </c>
      <c r="D116" s="65" t="n">
        <f aca="false">B116+C116</f>
        <v>609.504208541121</v>
      </c>
      <c r="G116" s="52" t="n">
        <f aca="false">S116*-1</f>
        <v>-7259.81208985594</v>
      </c>
      <c r="H116" s="65" t="n">
        <f aca="false">SUM(F116+G116)</f>
        <v>-7259.81208985594</v>
      </c>
      <c r="K116" s="52" t="n">
        <f aca="false">Q116*-1</f>
        <v>-6803.83748878672</v>
      </c>
      <c r="L116" s="65" t="n">
        <f aca="false">SUM(J116+K116)</f>
        <v>-6803.83748878672</v>
      </c>
      <c r="Q116" s="2" t="n">
        <v>6803.83748878672</v>
      </c>
      <c r="R116" s="2" t="n">
        <v>6830.49579145888</v>
      </c>
      <c r="S116" s="2" t="n">
        <v>7259.81208985594</v>
      </c>
    </row>
    <row r="117" customFormat="false" ht="12.75" hidden="false" customHeight="false" outlineLevel="0" collapsed="false">
      <c r="A117" s="64" t="n">
        <f aca="false">EOMONTH(A116,0)+1</f>
        <v>40210</v>
      </c>
      <c r="B117" s="2" t="n">
        <f aca="false">R117*-1</f>
        <v>-6544.17800000006</v>
      </c>
      <c r="C117" s="2" t="n">
        <v>6720</v>
      </c>
      <c r="D117" s="65" t="n">
        <f aca="false">B117+C117</f>
        <v>175.821999999936</v>
      </c>
      <c r="G117" s="52" t="n">
        <f aca="false">S117*-1</f>
        <v>-7180.951</v>
      </c>
      <c r="H117" s="65" t="n">
        <f aca="false">SUM(F117+G117)</f>
        <v>-7180.951</v>
      </c>
      <c r="K117" s="52" t="n">
        <f aca="false">Q117*-1</f>
        <v>-6154.81400000002</v>
      </c>
      <c r="L117" s="65" t="n">
        <f aca="false">SUM(J117+K117)</f>
        <v>-6154.81400000002</v>
      </c>
      <c r="Q117" s="2" t="n">
        <v>6154.81400000002</v>
      </c>
      <c r="R117" s="2" t="n">
        <v>6544.17800000006</v>
      </c>
      <c r="S117" s="2" t="n">
        <v>7180.951</v>
      </c>
    </row>
    <row r="118" customFormat="false" ht="12.75" hidden="false" customHeight="false" outlineLevel="0" collapsed="false">
      <c r="A118" s="64" t="n">
        <f aca="false">EOMONTH(A117,0)+1</f>
        <v>40238</v>
      </c>
      <c r="B118" s="2" t="n">
        <f aca="false">R118*-1</f>
        <v>-7042.06399999994</v>
      </c>
      <c r="C118" s="2" t="n">
        <v>7440</v>
      </c>
      <c r="D118" s="65" t="n">
        <f aca="false">B118+C118</f>
        <v>397.936000000062</v>
      </c>
      <c r="G118" s="52" t="n">
        <f aca="false">S118*-1</f>
        <v>-8458.32199999997</v>
      </c>
      <c r="H118" s="65" t="n">
        <f aca="false">SUM(F118+G118)</f>
        <v>-8458.32199999997</v>
      </c>
      <c r="K118" s="52" t="n">
        <f aca="false">Q118*-1</f>
        <v>-6782.47099999998</v>
      </c>
      <c r="L118" s="65" t="n">
        <f aca="false">SUM(J118+K118)</f>
        <v>-6782.47099999998</v>
      </c>
      <c r="Q118" s="2" t="n">
        <v>6782.47099999998</v>
      </c>
      <c r="R118" s="2" t="n">
        <v>7042.06399999994</v>
      </c>
      <c r="S118" s="2" t="n">
        <v>8458.32199999997</v>
      </c>
    </row>
  </sheetData>
  <printOptions headings="false" gridLines="true" gridLinesSet="true" horizontalCentered="true" verticalCentered="false"/>
  <pageMargins left="0" right="0" top="0.509722222222222" bottom="0.420138888888889" header="0.511811023622047" footer="0.179861111111111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Roman,Italic"&amp;F/&amp;A&amp;C&amp;"Times New Roman,Italic"Page &amp;P of &amp;N&amp;R&amp;"Times New Roman,Italic"&amp;D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2001-08-21T19:04:08Z</dcterms:created>
  <dc:creator>smills</dc:creator>
  <dc:description/>
  <dc:language>en-US</dc:language>
  <cp:lastModifiedBy>smills</cp:lastModifiedBy>
  <cp:lastPrinted>2001-09-11T13:05:32Z</cp:lastPrinted>
  <dcterms:modified xsi:type="dcterms:W3CDTF">2001-09-16T14:58:45Z</dcterms:modified>
  <cp:revision>0</cp:revision>
  <dc:subject/>
  <dc:title/>
</cp:coreProperties>
</file>