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cst by Utility" sheetId="1" state="visible" r:id="rId3"/>
    <sheet name="SDG&amp;E 99-00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<sst xmlns="http://schemas.openxmlformats.org/spreadsheetml/2006/main" count="29" uniqueCount="19">
  <si>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Net Energy for Load</t>
  </si>
  <si>
    <t xml:space="preserve">Forecast Annual Increase in Load</t>
  </si>
  <si>
    <t xml:space="preserve">(GWh)</t>
  </si>
  <si>
    <t xml:space="preserve">PG&amp;E</t>
  </si>
  <si>
    <t xml:space="preserve">SCE</t>
  </si>
  <si>
    <t xml:space="preserve">SDG&amp;E</t>
  </si>
  <si>
    <t xml:space="preserve">Other</t>
  </si>
  <si>
    <t xml:space="preserve">State</t>
  </si>
  <si>
    <t xml:space="preserve">10yr fcst</t>
  </si>
  <si>
    <t xml:space="preserve">1998 Recorded; other years forecast</t>
  </si>
  <si>
    <t xml:space="preserve">1999 rec.</t>
  </si>
  <si>
    <t xml:space="preserve">n/a</t>
  </si>
  <si>
    <t xml:space="preserve">Source:</t>
  </si>
  <si>
    <t xml:space="preserve">California Energy Commission</t>
  </si>
  <si>
    <t xml:space="preserve">California Energy Demand 2000-2010</t>
  </si>
  <si>
    <t xml:space="preserve">Annual</t>
  </si>
  <si>
    <t xml:space="preserve">June 2000</t>
  </si>
  <si>
    <t xml:space="preserve">Report</t>
  </si>
  <si>
    <t xml:space="preserve">SDG&amp;E Annual Transition Cost Proceeding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</si>
</sst>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.00%"/>
    <numFmt numFmtId="170" formatCode="[$-409]mmm\-yy"/>
    <numFmt numFmtId="171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1.2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SDG&amp;E kWh 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'SDG&amp;E 99-00'!$A$3:$A$14</c:f>
              <c:strCache>
                <c:ptCount val="12"/>
                <c:pt idx="0">
                  <c:v>Jul-99</c:v>
                </c:pt>
                <c:pt idx="1">
                  <c:v>Aug-99</c:v>
                </c:pt>
                <c:pt idx="2">
                  <c:v>Sep-99</c:v>
                </c:pt>
                <c:pt idx="3">
                  <c:v>Oct-99</c:v>
                </c:pt>
                <c:pt idx="4">
                  <c:v>Nov-99</c:v>
                </c:pt>
                <c:pt idx="5">
                  <c:v>Dec-99</c:v>
                </c:pt>
                <c:pt idx="6">
                  <c:v>Jan-00</c:v>
                </c:pt>
                <c:pt idx="7">
                  <c:v>Feb-00</c:v>
                </c:pt>
                <c:pt idx="8">
                  <c:v>Mar-00</c:v>
                </c:pt>
                <c:pt idx="9">
                  <c:v>Apr-00</c:v>
                </c:pt>
                <c:pt idx="10">
                  <c:v>May-00</c:v>
                </c:pt>
                <c:pt idx="11">
                  <c:v>Jun-00</c:v>
                </c:pt>
              </c:strCache>
            </c:strRef>
          </c:cat>
          <c:val>
            <c:numRef>
              <c:f>'SDG&amp;E 99-00'!$B$3:$B$14</c:f>
              <c:numCache>
                <c:formatCode>_(* #,##0_);_(* \(#,##0\);_(* \-??_);_(@_)</c:formatCode>
                <c:ptCount val="12"/>
                <c:pt idx="0">
                  <c:v>1592575655</c:v>
                </c:pt>
                <c:pt idx="1">
                  <c:v>1554478974</c:v>
                </c:pt>
                <c:pt idx="2">
                  <c:v>1686552735</c:v>
                </c:pt>
                <c:pt idx="3">
                  <c:v>1531944973</c:v>
                </c:pt>
                <c:pt idx="4">
                  <c:v>1505168562</c:v>
                </c:pt>
                <c:pt idx="5">
                  <c:v>1523558265</c:v>
                </c:pt>
                <c:pt idx="6">
                  <c:v>1577768294</c:v>
                </c:pt>
                <c:pt idx="7">
                  <c:v>1510232234</c:v>
                </c:pt>
                <c:pt idx="8">
                  <c:v>1481245501</c:v>
                </c:pt>
                <c:pt idx="9">
                  <c:v>1389584934</c:v>
                </c:pt>
                <c:pt idx="10">
                  <c:v>1456305703</c:v>
                </c:pt>
                <c:pt idx="11">
                  <c:v>1543208463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'SDG&amp;E 99-00'!$A$3:$A$14</c:f>
              <c:strCache>
                <c:ptCount val="12"/>
                <c:pt idx="0">
                  <c:v>Jul-99</c:v>
                </c:pt>
                <c:pt idx="1">
                  <c:v>Aug-99</c:v>
                </c:pt>
                <c:pt idx="2">
                  <c:v>Sep-99</c:v>
                </c:pt>
                <c:pt idx="3">
                  <c:v>Oct-99</c:v>
                </c:pt>
                <c:pt idx="4">
                  <c:v>Nov-99</c:v>
                </c:pt>
                <c:pt idx="5">
                  <c:v>Dec-99</c:v>
                </c:pt>
                <c:pt idx="6">
                  <c:v>Jan-00</c:v>
                </c:pt>
                <c:pt idx="7">
                  <c:v>Feb-00</c:v>
                </c:pt>
                <c:pt idx="8">
                  <c:v>Mar-00</c:v>
                </c:pt>
                <c:pt idx="9">
                  <c:v>Apr-00</c:v>
                </c:pt>
                <c:pt idx="10">
                  <c:v>May-00</c:v>
                </c:pt>
                <c:pt idx="11">
                  <c:v>Jun-00</c:v>
                </c:pt>
              </c:strCache>
            </c:strRef>
          </c:cat>
          <c:val>
            <c:numRef>
              <c:f>'SDG&amp;E 99-00'!$C$3:$C$14</c:f>
              <c:numCache>
                <c:formatCode>_(* #,##0_);_(* \(#,##0\);_(* \-??_);_(@_)</c:formatCode>
                <c:ptCount val="12"/>
                <c:pt idx="0">
                  <c:v>1597702737</c:v>
                </c:pt>
                <c:pt idx="1">
                  <c:v>1764650593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280413"/>
        <c:axId val="26943336"/>
      </c:lineChart>
      <c:catAx>
        <c:axId val="55280413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43336"/>
        <c:crossesAt val="0"/>
        <c:auto val="1"/>
        <c:lblAlgn val="ctr"/>
        <c:lblOffset val="100"/>
        <c:noMultiLvlLbl val="0"/>
      </c:catAx>
      <c:valAx>
        <c:axId val="269433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804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299160</xdr:colOff>
      <xdr:row>1</xdr:row>
      <xdr:rowOff>152280</xdr:rowOff>
    </xdr:from>
    <xdr:to>
      <xdr:col>13</xdr:col>
      <xdr:colOff>40320</xdr:colOff>
      <xdr:row>25</xdr:row>
      <xdr:rowOff>162000</xdr:rowOff>
    </xdr:to>
    <xdr:graphicFrame>
      <xdr:nvGraphicFramePr>
        <xdr:cNvPr id="0" name="Chart 1"/>
        <xdr:cNvGraphicFramePr/>
      </xdr:nvGraphicFramePr>
      <xdr:xfrm>
        <a:off x="3708360" y="314280"/>
        <a:ext cx="5484960" cy="389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1.28"/>
    <col collapsed="false" customWidth="true" hidden="false" outlineLevel="0" max="4" min="4" style="0" width="10.28"/>
    <col collapsed="false" customWidth="true" hidden="false" outlineLevel="0" max="7" min="7" style="0" width="11.28"/>
    <col collapsed="false" customWidth="true" hidden="false" outlineLevel="0" max="13" min="13" style="0" width="4.85"/>
  </cols>
  <sheetData>
    <row r="2" customFormat="false" ht="12.75" hidden="false" customHeight="false" outlineLevel="0" collapsed="false">
      <c r="B2" s="1" t="s">
        <v>0</v>
      </c>
      <c r="C2" s="1"/>
      <c r="D2" s="1"/>
      <c r="E2" s="1"/>
      <c r="F2" s="1"/>
      <c r="H2" s="2" t="s">
        <v>1</v>
      </c>
      <c r="I2" s="3"/>
      <c r="J2" s="3"/>
      <c r="K2" s="3"/>
      <c r="L2" s="3"/>
    </row>
    <row r="3" customFormat="false" ht="12.75" hidden="false" customHeight="false" outlineLevel="0" collapsed="false">
      <c r="B3" s="4" t="s">
        <v>2</v>
      </c>
      <c r="C3" s="4"/>
      <c r="D3" s="4"/>
      <c r="E3" s="4"/>
      <c r="F3" s="4"/>
    </row>
    <row r="4" customFormat="false" ht="12.75" hidden="false" customHeight="false" outlineLevel="0" collapsed="false"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</row>
    <row r="5" customFormat="false" ht="12.75" hidden="false" customHeight="false" outlineLevel="0" collapsed="false">
      <c r="A5" s="6" t="n">
        <v>1998</v>
      </c>
      <c r="B5" s="7" t="n">
        <v>98000</v>
      </c>
      <c r="C5" s="7" t="n">
        <v>90303</v>
      </c>
      <c r="D5" s="7" t="n">
        <v>18449</v>
      </c>
      <c r="E5" s="8" t="n">
        <f aca="false">F5-SUM(B5:D5)</f>
        <v>45466</v>
      </c>
      <c r="F5" s="9" t="n">
        <v>252218</v>
      </c>
    </row>
    <row r="6" customFormat="false" ht="12.75" hidden="false" customHeight="false" outlineLevel="0" collapsed="false">
      <c r="A6" s="3" t="n">
        <v>1999</v>
      </c>
      <c r="B6" s="10" t="n">
        <v>100981</v>
      </c>
      <c r="C6" s="10" t="n">
        <v>92234</v>
      </c>
      <c r="D6" s="10" t="n">
        <v>18892</v>
      </c>
      <c r="E6" s="11" t="n">
        <f aca="false">F6-SUM(B6:D6)</f>
        <v>48528</v>
      </c>
      <c r="F6" s="0" t="n">
        <v>260635</v>
      </c>
      <c r="H6" s="12" t="n">
        <f aca="false">B6/B5-1</f>
        <v>0.0304183673469387</v>
      </c>
      <c r="I6" s="13" t="n">
        <f aca="false">C6/C5-1</f>
        <v>0.0213835642226725</v>
      </c>
      <c r="J6" s="13" t="n">
        <f aca="false">D6/D5-1</f>
        <v>0.0240121415794894</v>
      </c>
      <c r="K6" s="12" t="n">
        <f aca="false">E6/E5-1</f>
        <v>0.0673470285488058</v>
      </c>
      <c r="L6" s="12" t="n">
        <f aca="false">F6/F5-1</f>
        <v>0.0333719242877193</v>
      </c>
    </row>
    <row r="7" customFormat="false" ht="12.75" hidden="false" customHeight="false" outlineLevel="0" collapsed="false">
      <c r="A7" s="3" t="n">
        <v>2000</v>
      </c>
      <c r="B7" s="10" t="n">
        <v>103270</v>
      </c>
      <c r="C7" s="10" t="n">
        <v>94460</v>
      </c>
      <c r="D7" s="10" t="n">
        <v>19408</v>
      </c>
      <c r="E7" s="11" t="n">
        <f aca="false">F7-SUM(B7:D7)</f>
        <v>49242</v>
      </c>
      <c r="F7" s="0" t="n">
        <v>266380</v>
      </c>
      <c r="H7" s="12" t="n">
        <f aca="false">B7/B6-1</f>
        <v>0.0226676305443598</v>
      </c>
      <c r="I7" s="12" t="n">
        <f aca="false">C7/C6-1</f>
        <v>0.0241342671899734</v>
      </c>
      <c r="J7" s="12" t="n">
        <f aca="false">D7/D6-1</f>
        <v>0.0273131484226128</v>
      </c>
      <c r="K7" s="12" t="n">
        <f aca="false">E7/E6-1</f>
        <v>0.0147131552917903</v>
      </c>
      <c r="L7" s="12" t="n">
        <f aca="false">F7/F6-1</f>
        <v>0.0220423197191475</v>
      </c>
      <c r="O7" s="14"/>
    </row>
    <row r="8" customFormat="false" ht="12.75" hidden="false" customHeight="false" outlineLevel="0" collapsed="false">
      <c r="A8" s="3" t="n">
        <v>2001</v>
      </c>
      <c r="B8" s="10" t="n">
        <v>105602</v>
      </c>
      <c r="C8" s="10" t="n">
        <v>96592</v>
      </c>
      <c r="D8" s="10" t="n">
        <v>20010</v>
      </c>
      <c r="E8" s="11" t="n">
        <f aca="false">F8-SUM(B8:D8)</f>
        <v>49911</v>
      </c>
      <c r="F8" s="0" t="n">
        <v>272115</v>
      </c>
      <c r="H8" s="15" t="n">
        <f aca="false">B8/B7-1</f>
        <v>0.022581582260095</v>
      </c>
      <c r="I8" s="12" t="n">
        <f aca="false">C8/C7-1</f>
        <v>0.0225704001693838</v>
      </c>
      <c r="J8" s="12" t="n">
        <f aca="false">D8/D7-1</f>
        <v>0.0310181368507831</v>
      </c>
      <c r="K8" s="12" t="n">
        <f aca="false">E8/E7-1</f>
        <v>0.0135859632021444</v>
      </c>
      <c r="L8" s="12" t="n">
        <f aca="false">F8/F7-1</f>
        <v>0.0215293940986561</v>
      </c>
      <c r="O8" s="14"/>
    </row>
    <row r="9" customFormat="false" ht="12.75" hidden="false" customHeight="false" outlineLevel="0" collapsed="false">
      <c r="A9" s="3" t="n">
        <v>2002</v>
      </c>
      <c r="B9" s="10" t="n">
        <v>108349</v>
      </c>
      <c r="C9" s="10" t="n">
        <v>98849</v>
      </c>
      <c r="D9" s="10" t="n">
        <v>20586</v>
      </c>
      <c r="E9" s="11" t="n">
        <f aca="false">F9-SUM(B9:D9)</f>
        <v>50826</v>
      </c>
      <c r="F9" s="0" t="n">
        <v>278610</v>
      </c>
      <c r="G9" s="16"/>
      <c r="H9" s="15" t="n">
        <f aca="false">B9/B8-1</f>
        <v>0.0260127649097555</v>
      </c>
      <c r="I9" s="12" t="n">
        <f aca="false">C9/C8-1</f>
        <v>0.023366324333278</v>
      </c>
      <c r="J9" s="12" t="n">
        <f aca="false">D9/D8-1</f>
        <v>0.0287856071964019</v>
      </c>
      <c r="K9" s="12" t="n">
        <f aca="false">E9/E8-1</f>
        <v>0.0183326320851116</v>
      </c>
      <c r="L9" s="12" t="n">
        <f aca="false">F9/F8-1</f>
        <v>0.0238685849732649</v>
      </c>
      <c r="O9" s="14"/>
    </row>
    <row r="10" customFormat="false" ht="12.75" hidden="false" customHeight="false" outlineLevel="0" collapsed="false">
      <c r="A10" s="3" t="n">
        <v>2003</v>
      </c>
      <c r="B10" s="10" t="n">
        <v>110855</v>
      </c>
      <c r="C10" s="10" t="n">
        <v>101207</v>
      </c>
      <c r="D10" s="10" t="n">
        <v>21097</v>
      </c>
      <c r="E10" s="11" t="n">
        <f aca="false">F10-SUM(B10:D10)</f>
        <v>51529</v>
      </c>
      <c r="F10" s="0" t="n">
        <v>284688</v>
      </c>
      <c r="G10" s="16"/>
      <c r="H10" s="15" t="n">
        <f aca="false">B10/B9-1</f>
        <v>0.0231289628884439</v>
      </c>
      <c r="I10" s="12" t="n">
        <f aca="false">C10/C9-1</f>
        <v>0.0238545660552965</v>
      </c>
      <c r="J10" s="12" t="n">
        <f aca="false">D10/D9-1</f>
        <v>0.0248226950354611</v>
      </c>
      <c r="K10" s="12" t="n">
        <f aca="false">E10/E9-1</f>
        <v>0.0138315035611696</v>
      </c>
      <c r="L10" s="12" t="n">
        <f aca="false">F10/F9-1</f>
        <v>0.0218154409389468</v>
      </c>
      <c r="O10" s="14"/>
    </row>
    <row r="11" customFormat="false" ht="12.75" hidden="false" customHeight="false" outlineLevel="0" collapsed="false">
      <c r="A11" s="3" t="n">
        <v>2004</v>
      </c>
      <c r="B11" s="10" t="n">
        <v>112781</v>
      </c>
      <c r="C11" s="10" t="n">
        <v>103191</v>
      </c>
      <c r="D11" s="10" t="n">
        <v>21529</v>
      </c>
      <c r="E11" s="11" t="n">
        <f aca="false">F11-SUM(B11:D11)</f>
        <v>52080</v>
      </c>
      <c r="F11" s="0" t="n">
        <v>289581</v>
      </c>
      <c r="G11" s="16"/>
      <c r="H11" s="15" t="n">
        <f aca="false">B11/B10-1</f>
        <v>0.0173740471787469</v>
      </c>
      <c r="I11" s="12" t="n">
        <f aca="false">C11/C10-1</f>
        <v>0.0196033871174919</v>
      </c>
      <c r="J11" s="12" t="n">
        <f aca="false">D11/D10-1</f>
        <v>0.0204768450490591</v>
      </c>
      <c r="K11" s="12" t="n">
        <f aca="false">E11/E10-1</f>
        <v>0.0106930078208387</v>
      </c>
      <c r="L11" s="12" t="n">
        <f aca="false">F11/F10-1</f>
        <v>0.0171872365537009</v>
      </c>
      <c r="O11" s="14"/>
    </row>
    <row r="12" customFormat="false" ht="12.75" hidden="false" customHeight="false" outlineLevel="0" collapsed="false">
      <c r="A12" s="3" t="n">
        <v>2005</v>
      </c>
      <c r="B12" s="10" t="n">
        <v>114727</v>
      </c>
      <c r="C12" s="10" t="n">
        <v>105259</v>
      </c>
      <c r="D12" s="10" t="n">
        <v>21946</v>
      </c>
      <c r="E12" s="11" t="n">
        <f aca="false">F12-SUM(B12:D12)</f>
        <v>52674</v>
      </c>
      <c r="F12" s="0" t="n">
        <v>294606</v>
      </c>
      <c r="G12" s="16"/>
      <c r="H12" s="15" t="n">
        <f aca="false">B12/B11-1</f>
        <v>0.0172546794229524</v>
      </c>
      <c r="I12" s="12" t="n">
        <f aca="false">C12/C11-1</f>
        <v>0.0200405074085919</v>
      </c>
      <c r="J12" s="12" t="n">
        <f aca="false">D12/D11-1</f>
        <v>0.0193692229086349</v>
      </c>
      <c r="K12" s="12" t="n">
        <f aca="false">E12/E11-1</f>
        <v>0.0114055299539171</v>
      </c>
      <c r="L12" s="12" t="n">
        <f aca="false">F12/F11-1</f>
        <v>0.017352657805588</v>
      </c>
      <c r="O12" s="14"/>
    </row>
    <row r="13" customFormat="false" ht="12.75" hidden="false" customHeight="false" outlineLevel="0" collapsed="false">
      <c r="A13" s="3" t="n">
        <v>2006</v>
      </c>
      <c r="B13" s="10" t="n">
        <v>116573</v>
      </c>
      <c r="C13" s="10" t="n">
        <v>107157</v>
      </c>
      <c r="D13" s="10" t="n">
        <v>22332</v>
      </c>
      <c r="E13" s="11" t="n">
        <f aca="false">F13-SUM(B13:D13)</f>
        <v>53236</v>
      </c>
      <c r="F13" s="0" t="n">
        <v>299298</v>
      </c>
      <c r="G13" s="16"/>
      <c r="H13" s="15" t="n">
        <f aca="false">B13/B12-1</f>
        <v>0.0160903710547649</v>
      </c>
      <c r="I13" s="12" t="n">
        <f aca="false">C13/C12-1</f>
        <v>0.0180317122526339</v>
      </c>
      <c r="J13" s="12" t="n">
        <f aca="false">D13/D12-1</f>
        <v>0.0175886266289984</v>
      </c>
      <c r="K13" s="12" t="n">
        <f aca="false">E13/E12-1</f>
        <v>0.0106694004632266</v>
      </c>
      <c r="L13" s="12" t="n">
        <f aca="false">F13/F12-1</f>
        <v>0.0159263558786991</v>
      </c>
      <c r="O13" s="14"/>
    </row>
    <row r="14" customFormat="false" ht="12.75" hidden="false" customHeight="false" outlineLevel="0" collapsed="false">
      <c r="A14" s="3" t="n">
        <v>2007</v>
      </c>
      <c r="B14" s="10" t="n">
        <v>118697</v>
      </c>
      <c r="C14" s="10" t="n">
        <v>109397</v>
      </c>
      <c r="D14" s="10" t="n">
        <v>22811</v>
      </c>
      <c r="E14" s="11" t="n">
        <f aca="false">F14-SUM(B14:D14)</f>
        <v>53943</v>
      </c>
      <c r="F14" s="0" t="n">
        <v>304848</v>
      </c>
      <c r="G14" s="16"/>
      <c r="H14" s="15" t="n">
        <f aca="false">B14/B13-1</f>
        <v>0.0182203426179304</v>
      </c>
      <c r="I14" s="12" t="n">
        <f aca="false">C14/C13-1</f>
        <v>0.0209039073508963</v>
      </c>
      <c r="J14" s="12" t="n">
        <f aca="false">D14/D13-1</f>
        <v>0.0214490417338349</v>
      </c>
      <c r="K14" s="12" t="n">
        <f aca="false">E14/E13-1</f>
        <v>0.0132804868885716</v>
      </c>
      <c r="L14" s="12" t="n">
        <f aca="false">F14/F13-1</f>
        <v>0.0185433915361948</v>
      </c>
      <c r="O14" s="14"/>
    </row>
    <row r="15" customFormat="false" ht="12.75" hidden="false" customHeight="false" outlineLevel="0" collapsed="false">
      <c r="A15" s="3" t="n">
        <v>2008</v>
      </c>
      <c r="B15" s="10" t="n">
        <v>121208</v>
      </c>
      <c r="C15" s="10" t="n">
        <v>111697</v>
      </c>
      <c r="D15" s="10" t="n">
        <v>23281</v>
      </c>
      <c r="E15" s="11" t="n">
        <f aca="false">F15-SUM(B15:D15)</f>
        <v>54670</v>
      </c>
      <c r="F15" s="0" t="n">
        <v>310856</v>
      </c>
      <c r="G15" s="16"/>
      <c r="H15" s="15" t="n">
        <f aca="false">B15/B14-1</f>
        <v>0.0211547048366849</v>
      </c>
      <c r="I15" s="12" t="n">
        <f aca="false">C15/C14-1</f>
        <v>0.0210243425322449</v>
      </c>
      <c r="J15" s="12" t="n">
        <f aca="false">D15/D14-1</f>
        <v>0.0206040945158037</v>
      </c>
      <c r="K15" s="12" t="n">
        <f aca="false">E15/E14-1</f>
        <v>0.0134771888845633</v>
      </c>
      <c r="L15" s="12" t="n">
        <f aca="false">F15/F14-1</f>
        <v>0.0197081824384611</v>
      </c>
      <c r="O15" s="14"/>
    </row>
    <row r="16" customFormat="false" ht="12.75" hidden="false" customHeight="false" outlineLevel="0" collapsed="false">
      <c r="A16" s="3" t="n">
        <v>2009</v>
      </c>
      <c r="B16" s="10" t="n">
        <v>123446</v>
      </c>
      <c r="C16" s="10" t="n">
        <v>114005</v>
      </c>
      <c r="D16" s="10" t="n">
        <v>23739</v>
      </c>
      <c r="E16" s="11" t="n">
        <f aca="false">F16-SUM(B16:D16)</f>
        <v>55396</v>
      </c>
      <c r="F16" s="0" t="n">
        <v>316586</v>
      </c>
      <c r="G16" s="16"/>
      <c r="H16" s="15" t="n">
        <f aca="false">B16/B15-1</f>
        <v>0.0184641277803446</v>
      </c>
      <c r="I16" s="12" t="n">
        <f aca="false">C16/C15-1</f>
        <v>0.0206630437701998</v>
      </c>
      <c r="J16" s="12" t="n">
        <f aca="false">D16/D15-1</f>
        <v>0.019672694471887</v>
      </c>
      <c r="K16" s="12" t="n">
        <f aca="false">E16/E15-1</f>
        <v>0.0132796780684106</v>
      </c>
      <c r="L16" s="12" t="n">
        <f aca="false">F16/F15-1</f>
        <v>0.0184329721800447</v>
      </c>
      <c r="O16" s="14"/>
    </row>
    <row r="17" customFormat="false" ht="12.75" hidden="false" customHeight="false" outlineLevel="0" collapsed="false">
      <c r="A17" s="3" t="n">
        <v>2010</v>
      </c>
      <c r="B17" s="10" t="n">
        <v>125739</v>
      </c>
      <c r="C17" s="10" t="n">
        <v>116344</v>
      </c>
      <c r="D17" s="10" t="n">
        <v>24188</v>
      </c>
      <c r="E17" s="11" t="n">
        <f aca="false">F17-SUM(B17:D17)</f>
        <v>56150</v>
      </c>
      <c r="F17" s="0" t="n">
        <v>322421</v>
      </c>
      <c r="G17" s="16"/>
      <c r="H17" s="15" t="n">
        <f aca="false">B17/B16-1</f>
        <v>0.0185749234483095</v>
      </c>
      <c r="I17" s="12" t="n">
        <f aca="false">C17/C16-1</f>
        <v>0.0205166440068418</v>
      </c>
      <c r="J17" s="12" t="n">
        <f aca="false">D17/D16-1</f>
        <v>0.0189140233371246</v>
      </c>
      <c r="K17" s="12" t="n">
        <f aca="false">E17/E16-1</f>
        <v>0.0136110910535057</v>
      </c>
      <c r="L17" s="12" t="n">
        <f aca="false">F17/F16-1</f>
        <v>0.0184310108469736</v>
      </c>
      <c r="O17" s="14"/>
    </row>
    <row r="18" customFormat="false" ht="12.75" hidden="false" customHeight="false" outlineLevel="0" collapsed="false">
      <c r="A18" s="3"/>
      <c r="B18" s="10"/>
      <c r="C18" s="10"/>
      <c r="D18" s="10"/>
      <c r="E18" s="11"/>
      <c r="H18" s="12"/>
      <c r="I18" s="12"/>
      <c r="J18" s="12"/>
      <c r="K18" s="12"/>
      <c r="L18" s="12"/>
    </row>
    <row r="19" customFormat="false" ht="12.75" hidden="false" customHeight="false" outlineLevel="0" collapsed="false">
      <c r="A19" s="3" t="s">
        <v>8</v>
      </c>
      <c r="B19" s="10"/>
      <c r="C19" s="10"/>
      <c r="D19" s="10"/>
      <c r="E19" s="11"/>
      <c r="G19" s="3" t="s">
        <v>8</v>
      </c>
      <c r="H19" s="15" t="n">
        <v>0.0195</v>
      </c>
      <c r="I19" s="15" t="n">
        <v>0.0208</v>
      </c>
      <c r="J19" s="15" t="n">
        <v>0.0207</v>
      </c>
      <c r="K19" s="12"/>
      <c r="L19" s="12"/>
    </row>
    <row r="21" customFormat="false" ht="12.75" hidden="false" customHeight="false" outlineLevel="0" collapsed="false">
      <c r="A21" s="0" t="s">
        <v>9</v>
      </c>
      <c r="G21" s="0" t="s">
        <v>10</v>
      </c>
      <c r="H21" s="3" t="s">
        <v>11</v>
      </c>
      <c r="I21" s="17" t="n">
        <v>0.026</v>
      </c>
      <c r="J21" s="17" t="n">
        <v>0.02</v>
      </c>
    </row>
    <row r="23" customFormat="false" ht="12.75" hidden="false" customHeight="false" outlineLevel="0" collapsed="false">
      <c r="A23" s="0" t="s">
        <v>12</v>
      </c>
    </row>
    <row r="24" customFormat="false" ht="12.75" hidden="false" customHeight="false" outlineLevel="0" collapsed="false">
      <c r="A24" s="0" t="s">
        <v>13</v>
      </c>
      <c r="I24" s="3" t="n">
        <v>1999</v>
      </c>
      <c r="J24" s="3" t="n">
        <v>1999</v>
      </c>
    </row>
    <row r="25" customFormat="false" ht="12.75" hidden="false" customHeight="false" outlineLevel="0" collapsed="false">
      <c r="A25" s="0" t="s">
        <v>14</v>
      </c>
      <c r="I25" s="3" t="s">
        <v>15</v>
      </c>
      <c r="J25" s="3" t="s">
        <v>15</v>
      </c>
    </row>
    <row r="26" customFormat="false" ht="12.75" hidden="false" customHeight="false" outlineLevel="0" collapsed="false">
      <c r="A26" s="18" t="s">
        <v>16</v>
      </c>
      <c r="I26" s="3" t="s">
        <v>17</v>
      </c>
      <c r="J26" s="3" t="s">
        <v>17</v>
      </c>
    </row>
  </sheetData>
  <mergeCells count="2">
    <mergeCell ref="B2:F2"/>
    <mergeCell ref="B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42"/>
    <col collapsed="false" customWidth="true" hidden="false" outlineLevel="0" max="3" min="3" style="0" width="13.85"/>
  </cols>
  <sheetData>
    <row r="1" customFormat="false" ht="12.75" hidden="false" customHeight="false" outlineLevel="0" collapsed="false">
      <c r="A1" s="0" t="s">
        <v>5</v>
      </c>
    </row>
    <row r="3" customFormat="false" ht="12.75" hidden="false" customHeight="false" outlineLevel="0" collapsed="false">
      <c r="A3" s="18" t="n">
        <v>36342</v>
      </c>
      <c r="B3" s="10" t="n">
        <v>1592575655</v>
      </c>
      <c r="C3" s="16" t="n">
        <f aca="false">B15</f>
        <v>1597702737</v>
      </c>
      <c r="D3" s="19" t="n">
        <f aca="false">C3/B3-1</f>
        <v>0.00321936479683282</v>
      </c>
    </row>
    <row r="4" customFormat="false" ht="12.75" hidden="false" customHeight="false" outlineLevel="0" collapsed="false">
      <c r="A4" s="18" t="n">
        <v>36373</v>
      </c>
      <c r="B4" s="10" t="n">
        <v>1554478974</v>
      </c>
      <c r="C4" s="16" t="n">
        <f aca="false">B16</f>
        <v>1764650593</v>
      </c>
      <c r="D4" s="19" t="n">
        <f aca="false">C4/B4-1</f>
        <v>0.135203899515723</v>
      </c>
    </row>
    <row r="5" customFormat="false" ht="12.75" hidden="false" customHeight="false" outlineLevel="0" collapsed="false">
      <c r="A5" s="18" t="n">
        <v>36404</v>
      </c>
      <c r="B5" s="10" t="n">
        <v>1686552735</v>
      </c>
    </row>
    <row r="6" customFormat="false" ht="12.75" hidden="false" customHeight="false" outlineLevel="0" collapsed="false">
      <c r="A6" s="18" t="n">
        <v>36434</v>
      </c>
      <c r="B6" s="10" t="n">
        <v>1531944973</v>
      </c>
    </row>
    <row r="7" customFormat="false" ht="12.75" hidden="false" customHeight="false" outlineLevel="0" collapsed="false">
      <c r="A7" s="18" t="n">
        <v>36465</v>
      </c>
      <c r="B7" s="10" t="n">
        <v>1505168562</v>
      </c>
    </row>
    <row r="8" customFormat="false" ht="12.75" hidden="false" customHeight="false" outlineLevel="0" collapsed="false">
      <c r="A8" s="18" t="n">
        <v>36495</v>
      </c>
      <c r="B8" s="10" t="n">
        <v>1523558265</v>
      </c>
    </row>
    <row r="9" customFormat="false" ht="12.75" hidden="false" customHeight="false" outlineLevel="0" collapsed="false">
      <c r="A9" s="18" t="n">
        <v>36526</v>
      </c>
      <c r="B9" s="10" t="n">
        <v>1577768294</v>
      </c>
    </row>
    <row r="10" customFormat="false" ht="12.75" hidden="false" customHeight="false" outlineLevel="0" collapsed="false">
      <c r="A10" s="18" t="n">
        <v>36557</v>
      </c>
      <c r="B10" s="10" t="n">
        <v>1510232234</v>
      </c>
    </row>
    <row r="11" customFormat="false" ht="12.75" hidden="false" customHeight="false" outlineLevel="0" collapsed="false">
      <c r="A11" s="18" t="n">
        <v>36586</v>
      </c>
      <c r="B11" s="10" t="n">
        <v>1481245501</v>
      </c>
    </row>
    <row r="12" customFormat="false" ht="12.75" hidden="false" customHeight="false" outlineLevel="0" collapsed="false">
      <c r="A12" s="18" t="n">
        <v>36617</v>
      </c>
      <c r="B12" s="10" t="n">
        <v>1389584934</v>
      </c>
    </row>
    <row r="13" customFormat="false" ht="12.75" hidden="false" customHeight="false" outlineLevel="0" collapsed="false">
      <c r="A13" s="18" t="n">
        <v>36647</v>
      </c>
      <c r="B13" s="10" t="n">
        <v>1456305703</v>
      </c>
    </row>
    <row r="14" customFormat="false" ht="12.75" hidden="false" customHeight="false" outlineLevel="0" collapsed="false">
      <c r="A14" s="18" t="n">
        <v>36678</v>
      </c>
      <c r="B14" s="10" t="n">
        <v>1543208463</v>
      </c>
    </row>
    <row r="15" customFormat="false" ht="12.75" hidden="false" customHeight="false" outlineLevel="0" collapsed="false">
      <c r="A15" s="20" t="n">
        <v>36708</v>
      </c>
      <c r="B15" s="7" t="n">
        <v>1597702737</v>
      </c>
    </row>
    <row r="16" customFormat="false" ht="12.75" hidden="false" customHeight="false" outlineLevel="0" collapsed="false">
      <c r="A16" s="20" t="n">
        <v>36739</v>
      </c>
      <c r="B16" s="7" t="n">
        <v>1764650593</v>
      </c>
    </row>
    <row r="18" customFormat="false" ht="12.75" hidden="false" customHeight="false" outlineLevel="0" collapsed="false">
      <c r="B18" s="16" t="n">
        <f aca="false">SUM(B3:B14)</f>
        <v>18352624293</v>
      </c>
    </row>
    <row r="20" customFormat="false" ht="12.75" hidden="false" customHeight="false" outlineLevel="0" collapsed="false">
      <c r="A20" s="0" t="s">
        <v>12</v>
      </c>
    </row>
    <row r="21" customFormat="false" ht="12.75" hidden="false" customHeight="false" outlineLevel="0" collapsed="false">
      <c r="A21" s="0" t="s">
        <v>18</v>
      </c>
    </row>
    <row r="22" customFormat="false" ht="12.75" hidden="false" customHeight="false" outlineLevel="0" collapsed="false">
      <c r="A22" s="21" t="n">
        <v>36801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2001-01-23T19:10:28Z</dcterms:created>
  <dc:creator>Tamara Johnson</dc:creator>
  <dc:description/>
  <dc:language>en-US</dc:language>
  <cp:lastModifiedBy>Tamara Johnson</cp:lastModifiedBy>
  <cp:revision>0</cp:revision>
  <dc:subject/>
  <dc:title/>
</cp:coreProperties>
</file>