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Barrier" sheetId="1" state="visible" r:id="rId3"/>
  </sheets>
  <definedNames>
    <definedName function="false" hidden="false" name="ASTRIP" vbProcedure="false">ASTRIP</definedName>
    <definedName function="false" hidden="false" name="ASV" vbProcedure="false">ASV</definedName>
    <definedName function="false" hidden="false" name="FOREX" vbProcedure="false">FOREX</definedName>
    <definedName function="true" hidden="false" name="EURO_Forward" vbProcedure="true"/>
    <definedName function="true" hidden="false" name="BRRR" vbProcedure="true"/>
    <definedName function="true" hidden="false" name="DIGITAL" vbProcedure="true"/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<sst xmlns="http://schemas.openxmlformats.org/spreadsheetml/2006/main" count="41" uniqueCount="25">
  <si>
    <t xml:space="preserve">Barrier Option Pricing</t>
  </si>
  <si>
    <t xml:space="preserve">Function: BRRR</t>
  </si>
  <si>
    <t xml:space="preserve">EffDt</t>
  </si>
  <si>
    <t xml:space="preserve">INPUTS</t>
  </si>
  <si>
    <t xml:space="preserve">OUTPUTS</t>
  </si>
  <si>
    <t xml:space="preserve">Call/Put</t>
  </si>
  <si>
    <t xml:space="preserve">Knock-</t>
  </si>
  <si>
    <t xml:space="preserve">OptionType</t>
  </si>
  <si>
    <t xml:space="preserve">Fwd Price</t>
  </si>
  <si>
    <t xml:space="preserve">Strike</t>
  </si>
  <si>
    <t xml:space="preserve">Ann.IntRt</t>
  </si>
  <si>
    <t xml:space="preserve">Ann.Vol</t>
  </si>
  <si>
    <t xml:space="preserve">ExpDt</t>
  </si>
  <si>
    <t xml:space="preserve">Barrier</t>
  </si>
  <si>
    <t xml:space="preserve">Rebate</t>
  </si>
  <si>
    <t xml:space="preserve">C=1/P=0</t>
  </si>
  <si>
    <t xml:space="preserve">In=1/Out=0</t>
  </si>
  <si>
    <t xml:space="preserve">Price</t>
  </si>
  <si>
    <t xml:space="preserve">Delta</t>
  </si>
  <si>
    <t xml:space="preserve">Gamma</t>
  </si>
  <si>
    <t xml:space="preserve">Vega </t>
  </si>
  <si>
    <t xml:space="preserve">Rho</t>
  </si>
  <si>
    <t xml:space="preserve">Theta</t>
  </si>
  <si>
    <t xml:space="preserve">Up-and-Out Put</t>
  </si>
  <si>
    <t xml:space="preserve">Down-and-Out Put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</si>
</sst>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0.00"/>
    <numFmt numFmtId="166" formatCode="[$-409]m/d/yyyy"/>
    <numFmt numFmtId="167" formatCode="0%"/>
    <numFmt numFmtId="168" formatCode="0.00%"/>
    <numFmt numFmtId="169" formatCode="_-* #,##0.00_-;\-* #,##0.00_-;_-* \-??_-;_-@_-"/>
    <numFmt numFmtId="170" formatCode="0.0000"/>
    <numFmt numFmtId="171" formatCode="#,##0.0000"/>
    <numFmt numFmtId="172" formatCode="#,##0.000000"/>
  </numFmts>
  <fonts count="1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FFFF99"/>
      <name val="Arial"/>
      <family val="2"/>
    </font>
    <font>
      <b val="true"/>
      <sz val="18"/>
      <color rgb="FF00FFFF"/>
      <name val="Arial"/>
      <family val="2"/>
    </font>
    <font>
      <b val="true"/>
      <sz val="14"/>
      <color rgb="FFFFFF99"/>
      <name val="Arial"/>
      <family val="2"/>
    </font>
    <font>
      <b val="true"/>
      <sz val="9"/>
      <name val="Times New Roman"/>
      <family val="1"/>
    </font>
    <font>
      <b val="true"/>
      <sz val="10"/>
      <color rgb="FF0000FF"/>
      <name val="Times New Roman"/>
      <family val="1"/>
    </font>
    <font>
      <b val="true"/>
      <sz val="10"/>
      <color rgb="FFFF0000"/>
      <name val="Times New Roman"/>
      <family val="0"/>
    </font>
    <font>
      <b val="true"/>
      <sz val="10"/>
      <color rgb="FFFF0000"/>
      <name val="Times New Roman"/>
      <family val="1"/>
    </font>
    <font>
      <b val="true"/>
      <sz val="9"/>
      <color rgb="FF0000FF"/>
      <name val="Times New Roman"/>
      <family val="1"/>
    </font>
    <font>
      <b val="true"/>
      <sz val="10"/>
      <name val="Arial"/>
      <family val="0"/>
    </font>
    <font>
      <b val="true"/>
      <sz val="10"/>
      <color rgb="FF000000"/>
      <name val="Arial"/>
      <family val="2"/>
    </font>
    <font>
      <sz val="10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333399"/>
        <bgColor rgb="FF003366"/>
      </patternFill>
    </fill>
    <fill>
      <patternFill patternType="solid">
        <fgColor rgb="FFFFFFC0"/>
        <bgColor rgb="FFFFFF99"/>
      </patternFill>
    </fill>
    <fill>
      <patternFill patternType="solid">
        <fgColor rgb="FFCCFFCC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FFFFFF"/>
        <bgColor rgb="FFFFFFC0"/>
      </patternFill>
    </fill>
  </fills>
  <borders count="8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7" fontId="0" fillId="0" borderId="0" applyFont="true" applyBorder="false" applyAlignment="false" applyProtection="false"/>
  </cellStyleXfs>
  <cellXfs count="3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4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6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5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5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5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5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5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5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4" borderId="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4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4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2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0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scatterChart>
        <c:scatterStyle val="lineMarker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Barrier!$H$11:$H$27</c:f>
              <c:numCache>
                <c:formatCode>0.00</c:formatCode>
                <c:ptCount val="17"/>
                <c:pt idx="0">
                  <c:v>0.01</c:v>
                </c:pt>
                <c:pt idx="1">
                  <c:v>0.3</c:v>
                </c:pt>
                <c:pt idx="2">
                  <c:v>0.59</c:v>
                </c:pt>
                <c:pt idx="3">
                  <c:v>0.88</c:v>
                </c:pt>
                <c:pt idx="4">
                  <c:v>1.17</c:v>
                </c:pt>
                <c:pt idx="5">
                  <c:v>1.46</c:v>
                </c:pt>
                <c:pt idx="6">
                  <c:v>1.75</c:v>
                </c:pt>
                <c:pt idx="7">
                  <c:v>2.04</c:v>
                </c:pt>
                <c:pt idx="8">
                  <c:v>2.33</c:v>
                </c:pt>
                <c:pt idx="9">
                  <c:v>2.62</c:v>
                </c:pt>
                <c:pt idx="10">
                  <c:v>2.91</c:v>
                </c:pt>
                <c:pt idx="11">
                  <c:v>3.2</c:v>
                </c:pt>
                <c:pt idx="12">
                  <c:v>3.49</c:v>
                </c:pt>
                <c:pt idx="13">
                  <c:v>3.78</c:v>
                </c:pt>
                <c:pt idx="14">
                  <c:v>4.07</c:v>
                </c:pt>
                <c:pt idx="15">
                  <c:v>4.36</c:v>
                </c:pt>
                <c:pt idx="16">
                  <c:v>4.65</c:v>
                </c:pt>
              </c:numCache>
            </c:numRef>
          </c:xVal>
          <c:yVal>
            <c:numRef>
              <c:f>Barrier!$M$11:$M$27</c:f>
              <c:numCache>
                <c:formatCode>0.0000</c:formatCode>
                <c:ptCount val="17"/>
              </c:numCache>
            </c:numRef>
          </c:yVal>
          <c:smooth val="1"/>
        </c:ser>
        <c:axId val="52083934"/>
        <c:axId val="24931873"/>
      </c:scatterChart>
      <c:valAx>
        <c:axId val="52083934"/>
        <c:scaling>
          <c:orientation val="minMax"/>
        </c:scaling>
        <c:delete val="0"/>
        <c:axPos val="b"/>
        <c:numFmt formatCode="0.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4931873"/>
        <c:crossesAt val="0"/>
        <c:crossBetween val="midCat"/>
      </c:valAx>
      <c:valAx>
        <c:axId val="24931873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  <a:custDash>
                <a:ds d="385900" sp="385900"/>
              </a:custDash>
            </a:ln>
          </c:spPr>
        </c:majorGridlines>
        <c:numFmt formatCode="0.00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2083934"/>
        <c:crossesAt val="0"/>
        <c:crossBetween val="midCat"/>
      </c:valAx>
      <c:spPr>
        <a:solidFill>
          <a:srgbClr val="ffffff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scatterChart>
        <c:scatterStyle val="line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Barrier!$H$12:$H$26</c:f>
              <c:numCache>
                <c:formatCode>0.00</c:formatCode>
                <c:ptCount val="15"/>
                <c:pt idx="0">
                  <c:v>0.3</c:v>
                </c:pt>
                <c:pt idx="1">
                  <c:v>0.59</c:v>
                </c:pt>
                <c:pt idx="2">
                  <c:v>0.88</c:v>
                </c:pt>
                <c:pt idx="3">
                  <c:v>1.17</c:v>
                </c:pt>
                <c:pt idx="4">
                  <c:v>1.46</c:v>
                </c:pt>
                <c:pt idx="5">
                  <c:v>1.75</c:v>
                </c:pt>
                <c:pt idx="6">
                  <c:v>2.04</c:v>
                </c:pt>
                <c:pt idx="7">
                  <c:v>2.33</c:v>
                </c:pt>
                <c:pt idx="8">
                  <c:v>2.62</c:v>
                </c:pt>
                <c:pt idx="9">
                  <c:v>2.91</c:v>
                </c:pt>
                <c:pt idx="10">
                  <c:v>3.2</c:v>
                </c:pt>
                <c:pt idx="11">
                  <c:v>3.49</c:v>
                </c:pt>
                <c:pt idx="12">
                  <c:v>3.78</c:v>
                </c:pt>
                <c:pt idx="13">
                  <c:v>4.07</c:v>
                </c:pt>
                <c:pt idx="14">
                  <c:v>4.36</c:v>
                </c:pt>
              </c:numCache>
            </c:numRef>
          </c:xVal>
          <c:yVal>
            <c:numRef>
              <c:f>Barrier!$M$12:$M$26</c:f>
              <c:numCache>
                <c:formatCode>0.0000</c:formatCode>
                <c:ptCount val="15"/>
              </c:numCache>
            </c:numRef>
          </c:yVal>
          <c:smooth val="1"/>
        </c:ser>
        <c:ser>
          <c:idx val="1"/>
          <c:order val="1"/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Barrier!$H$12:$H$26</c:f>
              <c:numCache>
                <c:formatCode>0.00</c:formatCode>
                <c:ptCount val="15"/>
                <c:pt idx="0">
                  <c:v>0.3</c:v>
                </c:pt>
                <c:pt idx="1">
                  <c:v>0.59</c:v>
                </c:pt>
                <c:pt idx="2">
                  <c:v>0.88</c:v>
                </c:pt>
                <c:pt idx="3">
                  <c:v>1.17</c:v>
                </c:pt>
                <c:pt idx="4">
                  <c:v>1.46</c:v>
                </c:pt>
                <c:pt idx="5">
                  <c:v>1.75</c:v>
                </c:pt>
                <c:pt idx="6">
                  <c:v>2.04</c:v>
                </c:pt>
                <c:pt idx="7">
                  <c:v>2.33</c:v>
                </c:pt>
                <c:pt idx="8">
                  <c:v>2.62</c:v>
                </c:pt>
                <c:pt idx="9">
                  <c:v>2.91</c:v>
                </c:pt>
                <c:pt idx="10">
                  <c:v>3.2</c:v>
                </c:pt>
                <c:pt idx="11">
                  <c:v>3.49</c:v>
                </c:pt>
                <c:pt idx="12">
                  <c:v>3.78</c:v>
                </c:pt>
                <c:pt idx="13">
                  <c:v>4.07</c:v>
                </c:pt>
                <c:pt idx="14">
                  <c:v>4.36</c:v>
                </c:pt>
              </c:numCache>
            </c:numRef>
          </c:xVal>
          <c:yVal>
            <c:numRef>
              <c:f>Barrier!$O$12:$O$26</c:f>
              <c:numCache>
                <c:formatCode>General</c:formatCode>
                <c:ptCount val="15"/>
              </c:numCache>
            </c:numRef>
          </c:yVal>
          <c:smooth val="1"/>
        </c:ser>
        <c:axId val="78181710"/>
        <c:axId val="82712934"/>
      </c:scatterChart>
      <c:valAx>
        <c:axId val="78181710"/>
        <c:scaling>
          <c:orientation val="minMax"/>
        </c:scaling>
        <c:delete val="0"/>
        <c:axPos val="b"/>
        <c:numFmt formatCode="0.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2712934"/>
        <c:crossesAt val="0"/>
        <c:crossBetween val="midCat"/>
      </c:valAx>
      <c:valAx>
        <c:axId val="82712934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8181710"/>
        <c:crossesAt val="0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734400</xdr:colOff>
      <xdr:row>27</xdr:row>
      <xdr:rowOff>28440</xdr:rowOff>
    </xdr:from>
    <xdr:to>
      <xdr:col>8</xdr:col>
      <xdr:colOff>212040</xdr:colOff>
      <xdr:row>41</xdr:row>
      <xdr:rowOff>152280</xdr:rowOff>
    </xdr:to>
    <xdr:graphicFrame>
      <xdr:nvGraphicFramePr>
        <xdr:cNvPr id="0" name="Chart 1"/>
        <xdr:cNvGraphicFramePr/>
      </xdr:nvGraphicFramePr>
      <xdr:xfrm>
        <a:off x="995400" y="4591080"/>
        <a:ext cx="4607280" cy="2390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231480</xdr:colOff>
      <xdr:row>38</xdr:row>
      <xdr:rowOff>0</xdr:rowOff>
    </xdr:from>
    <xdr:to>
      <xdr:col>16</xdr:col>
      <xdr:colOff>588960</xdr:colOff>
      <xdr:row>38</xdr:row>
      <xdr:rowOff>0</xdr:rowOff>
    </xdr:to>
    <xdr:sp>
      <xdr:nvSpPr>
        <xdr:cNvPr id="1" name="Line 2"/>
        <xdr:cNvSpPr/>
      </xdr:nvSpPr>
      <xdr:spPr>
        <a:xfrm>
          <a:off x="6848640" y="6343560"/>
          <a:ext cx="395172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618120</xdr:colOff>
      <xdr:row>31</xdr:row>
      <xdr:rowOff>104760</xdr:rowOff>
    </xdr:from>
    <xdr:to>
      <xdr:col>14</xdr:col>
      <xdr:colOff>393120</xdr:colOff>
      <xdr:row>37</xdr:row>
      <xdr:rowOff>143280</xdr:rowOff>
    </xdr:to>
    <xdr:sp>
      <xdr:nvSpPr>
        <xdr:cNvPr id="2" name="Line 3"/>
        <xdr:cNvSpPr/>
      </xdr:nvSpPr>
      <xdr:spPr>
        <a:xfrm>
          <a:off x="8049600" y="5315040"/>
          <a:ext cx="1051200" cy="100980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12</xdr:col>
      <xdr:colOff>608040</xdr:colOff>
      <xdr:row>31</xdr:row>
      <xdr:rowOff>114480</xdr:rowOff>
    </xdr:from>
    <xdr:to>
      <xdr:col>12</xdr:col>
      <xdr:colOff>608760</xdr:colOff>
      <xdr:row>38</xdr:row>
      <xdr:rowOff>19080</xdr:rowOff>
    </xdr:to>
    <xdr:sp>
      <xdr:nvSpPr>
        <xdr:cNvPr id="3" name="Line 4"/>
        <xdr:cNvSpPr/>
      </xdr:nvSpPr>
      <xdr:spPr>
        <a:xfrm>
          <a:off x="8039520" y="5324760"/>
          <a:ext cx="720" cy="103788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17</xdr:col>
      <xdr:colOff>99720</xdr:colOff>
      <xdr:row>33</xdr:row>
      <xdr:rowOff>95760</xdr:rowOff>
    </xdr:from>
    <xdr:to>
      <xdr:col>17</xdr:col>
      <xdr:colOff>379440</xdr:colOff>
      <xdr:row>33</xdr:row>
      <xdr:rowOff>95760</xdr:rowOff>
    </xdr:to>
    <xdr:sp>
      <xdr:nvSpPr>
        <xdr:cNvPr id="4" name="Line 5"/>
        <xdr:cNvSpPr/>
      </xdr:nvSpPr>
      <xdr:spPr>
        <a:xfrm>
          <a:off x="10949400" y="5629680"/>
          <a:ext cx="27972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17</xdr:col>
      <xdr:colOff>119520</xdr:colOff>
      <xdr:row>34</xdr:row>
      <xdr:rowOff>95400</xdr:rowOff>
    </xdr:from>
    <xdr:to>
      <xdr:col>17</xdr:col>
      <xdr:colOff>379440</xdr:colOff>
      <xdr:row>34</xdr:row>
      <xdr:rowOff>95400</xdr:rowOff>
    </xdr:to>
    <xdr:sp>
      <xdr:nvSpPr>
        <xdr:cNvPr id="5" name="Line 6"/>
        <xdr:cNvSpPr/>
      </xdr:nvSpPr>
      <xdr:spPr>
        <a:xfrm>
          <a:off x="10969200" y="5791320"/>
          <a:ext cx="25992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298800</xdr:colOff>
      <xdr:row>37</xdr:row>
      <xdr:rowOff>143280</xdr:rowOff>
    </xdr:from>
    <xdr:to>
      <xdr:col>22</xdr:col>
      <xdr:colOff>200160</xdr:colOff>
      <xdr:row>37</xdr:row>
      <xdr:rowOff>143280</xdr:rowOff>
    </xdr:to>
    <xdr:sp>
      <xdr:nvSpPr>
        <xdr:cNvPr id="6" name="Line 7"/>
        <xdr:cNvSpPr/>
      </xdr:nvSpPr>
      <xdr:spPr>
        <a:xfrm>
          <a:off x="11786760" y="6324840"/>
          <a:ext cx="2453760" cy="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398520</xdr:colOff>
      <xdr:row>29</xdr:row>
      <xdr:rowOff>142920</xdr:rowOff>
    </xdr:from>
    <xdr:to>
      <xdr:col>20</xdr:col>
      <xdr:colOff>429480</xdr:colOff>
      <xdr:row>37</xdr:row>
      <xdr:rowOff>133560</xdr:rowOff>
    </xdr:to>
    <xdr:sp>
      <xdr:nvSpPr>
        <xdr:cNvPr id="7" name="Line 8"/>
        <xdr:cNvSpPr/>
      </xdr:nvSpPr>
      <xdr:spPr>
        <a:xfrm>
          <a:off x="11886480" y="5029200"/>
          <a:ext cx="1307160" cy="128592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69480</xdr:colOff>
      <xdr:row>38</xdr:row>
      <xdr:rowOff>9720</xdr:rowOff>
    </xdr:from>
    <xdr:to>
      <xdr:col>19</xdr:col>
      <xdr:colOff>439560</xdr:colOff>
      <xdr:row>44</xdr:row>
      <xdr:rowOff>19080</xdr:rowOff>
    </xdr:to>
    <xdr:sp>
      <xdr:nvSpPr>
        <xdr:cNvPr id="8" name="Line 9"/>
        <xdr:cNvSpPr/>
      </xdr:nvSpPr>
      <xdr:spPr>
        <a:xfrm flipH="1">
          <a:off x="11557440" y="6353280"/>
          <a:ext cx="1008000" cy="98100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18</xdr:col>
      <xdr:colOff>19800</xdr:colOff>
      <xdr:row>41</xdr:row>
      <xdr:rowOff>75240</xdr:rowOff>
    </xdr:from>
    <xdr:to>
      <xdr:col>19</xdr:col>
      <xdr:colOff>479160</xdr:colOff>
      <xdr:row>41</xdr:row>
      <xdr:rowOff>85680</xdr:rowOff>
    </xdr:to>
    <xdr:sp>
      <xdr:nvSpPr>
        <xdr:cNvPr id="9" name="Line 10"/>
        <xdr:cNvSpPr/>
      </xdr:nvSpPr>
      <xdr:spPr>
        <a:xfrm flipV="1">
          <a:off x="11507760" y="6904800"/>
          <a:ext cx="1097280" cy="1044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19</xdr:col>
      <xdr:colOff>478800</xdr:colOff>
      <xdr:row>37</xdr:row>
      <xdr:rowOff>152640</xdr:rowOff>
    </xdr:from>
    <xdr:to>
      <xdr:col>19</xdr:col>
      <xdr:colOff>479160</xdr:colOff>
      <xdr:row>41</xdr:row>
      <xdr:rowOff>66240</xdr:rowOff>
    </xdr:to>
    <xdr:sp>
      <xdr:nvSpPr>
        <xdr:cNvPr id="10" name="Line 11"/>
        <xdr:cNvSpPr/>
      </xdr:nvSpPr>
      <xdr:spPr>
        <a:xfrm>
          <a:off x="12604680" y="6334200"/>
          <a:ext cx="360" cy="56160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16</xdr:col>
      <xdr:colOff>349200</xdr:colOff>
      <xdr:row>12</xdr:row>
      <xdr:rowOff>66240</xdr:rowOff>
    </xdr:from>
    <xdr:to>
      <xdr:col>23</xdr:col>
      <xdr:colOff>369720</xdr:colOff>
      <xdr:row>26</xdr:row>
      <xdr:rowOff>66240</xdr:rowOff>
    </xdr:to>
    <xdr:graphicFrame>
      <xdr:nvGraphicFramePr>
        <xdr:cNvPr id="11" name="Chart 12"/>
        <xdr:cNvGraphicFramePr/>
      </xdr:nvGraphicFramePr>
      <xdr:xfrm>
        <a:off x="10560600" y="2199960"/>
        <a:ext cx="4487760" cy="2266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U2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.7"/>
    <col collapsed="false" customWidth="true" hidden="false" outlineLevel="0" max="2" min="2" style="0" width="16.42"/>
    <col collapsed="false" customWidth="true" hidden="false" outlineLevel="0" max="3" min="3" style="0" width="8.7"/>
    <col collapsed="false" customWidth="true" hidden="false" outlineLevel="0" max="4" min="4" style="0" width="9.85"/>
    <col collapsed="false" customWidth="true" hidden="false" outlineLevel="0" max="6" min="5" style="0" width="8.7"/>
    <col collapsed="false" customWidth="true" hidden="false" outlineLevel="0" max="7" min="7" style="0" width="11.7"/>
    <col collapsed="false" customWidth="true" hidden="false" outlineLevel="0" max="10" min="8" style="0" width="8.7"/>
    <col collapsed="false" customWidth="true" hidden="false" outlineLevel="0" max="11" min="11" style="0" width="9.85"/>
    <col collapsed="false" customWidth="true" hidden="false" outlineLevel="0" max="12" min="12" style="0" width="1.7"/>
    <col collapsed="false" customWidth="true" hidden="false" outlineLevel="0" max="15" min="15" style="0" width="12.28"/>
  </cols>
  <sheetData>
    <row r="1" customFormat="false" ht="23.25" hidden="false" customHeight="false" outlineLevel="0" collapsed="false">
      <c r="A1" s="1"/>
      <c r="B1" s="2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customFormat="false" ht="18" hidden="false" customHeight="false" outlineLevel="0" collapsed="false">
      <c r="A2" s="1"/>
      <c r="B2" s="3" t="s">
        <v>1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customFormat="false" ht="12.75" hidden="false" customHeight="false" outlineLevel="0" collapsed="false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customFormat="false" ht="12.75" hidden="false" customHeight="false" outlineLevel="0" collapsed="false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customFormat="false" ht="12.75" hidden="false" customHeight="false" outlineLevel="0" collapsed="false">
      <c r="A5" s="4"/>
      <c r="B5" s="4"/>
      <c r="C5" s="4"/>
      <c r="D5" s="4"/>
      <c r="E5" s="4"/>
      <c r="F5" s="4"/>
      <c r="G5" s="4"/>
      <c r="H5" s="5" t="n">
        <v>3.85</v>
      </c>
      <c r="I5" s="4"/>
      <c r="J5" s="4"/>
      <c r="K5" s="4"/>
      <c r="L5" s="4"/>
      <c r="M5" s="4"/>
      <c r="N5" s="4"/>
      <c r="O5" s="4"/>
      <c r="P5" s="4"/>
      <c r="Q5" s="4"/>
      <c r="R5" s="4"/>
    </row>
    <row r="6" customFormat="false" ht="12.75" hidden="false" customHeight="false" outlineLevel="0" collapsed="false">
      <c r="A6" s="4"/>
      <c r="B6" s="4"/>
      <c r="C6" s="6" t="s">
        <v>2</v>
      </c>
      <c r="D6" s="7" t="n">
        <f aca="true">TODAY()</f>
        <v>45926</v>
      </c>
      <c r="E6" s="4"/>
      <c r="F6" s="4"/>
      <c r="G6" s="8" t="n">
        <v>37256</v>
      </c>
      <c r="H6" s="8"/>
      <c r="I6" s="4"/>
      <c r="J6" s="4" t="e">
        <f aca="false">EURO_Forward(C10,D10,E10,F10,G10-D6,J11,M8)</f>
        <v>#NAME?</v>
      </c>
      <c r="K6" s="4"/>
      <c r="L6" s="4"/>
      <c r="M6" s="4"/>
      <c r="N6" s="4"/>
      <c r="O6" s="4"/>
      <c r="P6" s="4"/>
      <c r="Q6" s="4"/>
      <c r="R6" s="4"/>
    </row>
    <row r="7" customFormat="false" ht="12.75" hidden="false" customHeight="false" outlineLevel="0" collapsed="false">
      <c r="A7" s="4"/>
      <c r="B7" s="4"/>
      <c r="C7" s="9" t="s">
        <v>3</v>
      </c>
      <c r="D7" s="4"/>
      <c r="E7" s="4"/>
      <c r="F7" s="4"/>
      <c r="G7" s="4"/>
      <c r="H7" s="4"/>
      <c r="I7" s="4"/>
      <c r="J7" s="4"/>
      <c r="K7" s="4"/>
      <c r="L7" s="4"/>
      <c r="M7" s="10" t="s">
        <v>4</v>
      </c>
      <c r="N7" s="10"/>
      <c r="O7" s="10"/>
      <c r="P7" s="10"/>
      <c r="Q7" s="10"/>
      <c r="R7" s="10"/>
    </row>
    <row r="8" customFormat="false" ht="12.75" hidden="false" customHeight="false" outlineLevel="0" collapsed="false">
      <c r="A8" s="4"/>
      <c r="B8" s="4"/>
      <c r="C8" s="4"/>
      <c r="D8" s="11"/>
      <c r="E8" s="11"/>
      <c r="F8" s="11"/>
      <c r="G8" s="11"/>
      <c r="H8" s="11"/>
      <c r="I8" s="11"/>
      <c r="J8" s="12" t="s">
        <v>5</v>
      </c>
      <c r="K8" s="13" t="s">
        <v>6</v>
      </c>
      <c r="L8" s="4"/>
      <c r="M8" s="14" t="n">
        <v>0</v>
      </c>
      <c r="N8" s="14" t="n">
        <v>1</v>
      </c>
      <c r="O8" s="14" t="n">
        <v>2</v>
      </c>
      <c r="P8" s="14" t="n">
        <v>3</v>
      </c>
      <c r="Q8" s="14" t="n">
        <v>4</v>
      </c>
      <c r="R8" s="14" t="n">
        <v>5</v>
      </c>
    </row>
    <row r="9" customFormat="false" ht="12" hidden="false" customHeight="true" outlineLevel="0" collapsed="false">
      <c r="A9" s="4"/>
      <c r="B9" s="15" t="s">
        <v>7</v>
      </c>
      <c r="C9" s="16" t="s">
        <v>8</v>
      </c>
      <c r="D9" s="16" t="s">
        <v>9</v>
      </c>
      <c r="E9" s="16" t="s">
        <v>10</v>
      </c>
      <c r="F9" s="16" t="s">
        <v>11</v>
      </c>
      <c r="G9" s="16" t="s">
        <v>12</v>
      </c>
      <c r="H9" s="16" t="s">
        <v>13</v>
      </c>
      <c r="I9" s="17" t="s">
        <v>14</v>
      </c>
      <c r="J9" s="18" t="s">
        <v>15</v>
      </c>
      <c r="K9" s="19" t="s">
        <v>16</v>
      </c>
      <c r="L9" s="20"/>
      <c r="M9" s="21" t="s">
        <v>17</v>
      </c>
      <c r="N9" s="21" t="s">
        <v>18</v>
      </c>
      <c r="O9" s="21" t="s">
        <v>19</v>
      </c>
      <c r="P9" s="21" t="s">
        <v>20</v>
      </c>
      <c r="Q9" s="21" t="s">
        <v>21</v>
      </c>
      <c r="R9" s="21" t="s">
        <v>22</v>
      </c>
    </row>
    <row r="10" customFormat="false" ht="12.75" hidden="false" customHeight="false" outlineLevel="0" collapsed="false">
      <c r="A10" s="22"/>
      <c r="B10" s="23" t="s">
        <v>23</v>
      </c>
      <c r="C10" s="5" t="n">
        <v>5</v>
      </c>
      <c r="D10" s="5" t="n">
        <v>4.5</v>
      </c>
      <c r="E10" s="24" t="n">
        <v>0.0466</v>
      </c>
      <c r="F10" s="24" t="n">
        <v>0.39</v>
      </c>
      <c r="G10" s="25" t="n">
        <f aca="false">G6</f>
        <v>37256</v>
      </c>
      <c r="H10" s="5" t="n">
        <v>5.5</v>
      </c>
      <c r="I10" s="26" t="n">
        <v>0</v>
      </c>
      <c r="J10" s="27" t="n">
        <v>0</v>
      </c>
      <c r="K10" s="27" t="n">
        <v>0</v>
      </c>
      <c r="L10" s="22"/>
      <c r="M10" s="28" t="e">
        <f aca="false">BRRR($C10,$D10,$E10,$E10,$F10,$G10-$D$6,$H10,$I10,$J10,$K10,M$8)</f>
        <v>#NAME?</v>
      </c>
      <c r="N10" s="28" t="e">
        <f aca="false">BRRR($C10,$D10,$E10,$E10,$F10,$G10-$D$6,$H10,$I10,$J10,$K10,N$8)</f>
        <v>#NAME?</v>
      </c>
      <c r="O10" s="28" t="e">
        <f aca="false">BRRR($C10,$D10,$E10,$E10,$F10,$G10-$D$6,$H10,$I10,$J10,$K10,O$8)</f>
        <v>#NAME?</v>
      </c>
      <c r="P10" s="28" t="e">
        <f aca="false">BRRR($C10,$D10,$E10,$E10,$F10,$G10-$D$6,$H10,$I10,$J10,$K10,P$8)</f>
        <v>#NAME?</v>
      </c>
      <c r="Q10" s="28" t="e">
        <f aca="false">BRRR($C10,$D10,$E10,$E10,$F10,$G10-$D$6,$H10,$I10,$J10,$K10,Q$8)</f>
        <v>#NAME?</v>
      </c>
      <c r="R10" s="28" t="e">
        <f aca="false">BRRR($C10,$D10,$E10,$E10,$F10,$G10-$D$6,$H10,$I10,$J10,$K10,R$8)</f>
        <v>#NAME?</v>
      </c>
    </row>
    <row r="11" customFormat="false" ht="12.75" hidden="false" customHeight="false" outlineLevel="0" collapsed="false">
      <c r="A11" s="22"/>
      <c r="B11" s="23" t="s">
        <v>24</v>
      </c>
      <c r="C11" s="5" t="n">
        <v>5</v>
      </c>
      <c r="D11" s="5" t="n">
        <v>4.5</v>
      </c>
      <c r="E11" s="24" t="n">
        <v>0.0466</v>
      </c>
      <c r="F11" s="24" t="n">
        <v>0.39</v>
      </c>
      <c r="G11" s="25" t="n">
        <f aca="false">G6</f>
        <v>37256</v>
      </c>
      <c r="H11" s="5" t="n">
        <v>0.01</v>
      </c>
      <c r="I11" s="26" t="n">
        <v>0</v>
      </c>
      <c r="J11" s="27" t="n">
        <v>0</v>
      </c>
      <c r="K11" s="27" t="n">
        <v>0</v>
      </c>
      <c r="L11" s="29"/>
      <c r="M11" s="28" t="e">
        <f aca="false">BRRR($C11,$D11,$E11,$E11,$F11,$G11-$D$6,$H11,$I11,$J11,$K11,M$8)</f>
        <v>#NAME?</v>
      </c>
      <c r="N11" s="28" t="e">
        <f aca="false">BRRR($C11,$D11,$E11,$E11,$F11,$G11-$D$6,$H11,$I11,$J11,$K11,N$8)</f>
        <v>#NAME?</v>
      </c>
      <c r="O11" s="28" t="e">
        <f aca="false">BRRR($C11,$D11,$E11,$E11,$F11,$G11-$D$6,$H11,$I11,$J11,$K11,O$8)</f>
        <v>#NAME?</v>
      </c>
      <c r="P11" s="28" t="e">
        <f aca="false">BRRR($C11,$D11,$E11,$E11,$F11,$G11-$D$6,$H11,$I11,$J11,$K11,P$8)</f>
        <v>#NAME?</v>
      </c>
      <c r="Q11" s="28" t="e">
        <f aca="false">BRRR($C11,$D11,$E11,$E11,$F11,$G11-$D$6,$H11,$I11,$J11,$K11,Q$8)</f>
        <v>#NAME?</v>
      </c>
      <c r="R11" s="28" t="e">
        <f aca="false">BRRR($C11,$D11,$E11,$E11,$F11,$G11-$D$6,$H11,$I11,$J11,$K11,R$8)</f>
        <v>#NAME?</v>
      </c>
    </row>
    <row r="12" customFormat="false" ht="12.75" hidden="false" customHeight="false" outlineLevel="0" collapsed="false">
      <c r="A12" s="4"/>
      <c r="B12" s="23" t="s">
        <v>24</v>
      </c>
      <c r="C12" s="5" t="n">
        <v>5</v>
      </c>
      <c r="D12" s="5" t="n">
        <v>4.5</v>
      </c>
      <c r="E12" s="24" t="n">
        <v>0.0466</v>
      </c>
      <c r="F12" s="24" t="n">
        <v>0.39</v>
      </c>
      <c r="G12" s="25" t="n">
        <f aca="false">$G$11</f>
        <v>37256</v>
      </c>
      <c r="H12" s="5" t="n">
        <v>0.3</v>
      </c>
      <c r="I12" s="26" t="n">
        <v>0</v>
      </c>
      <c r="J12" s="27" t="n">
        <v>0</v>
      </c>
      <c r="K12" s="27" t="n">
        <v>0</v>
      </c>
      <c r="L12" s="29"/>
      <c r="M12" s="28" t="e">
        <f aca="false">BRRR($C12,$D12,$E12,$E12,$F12,$G12-$D$6,$H12,$I12,$J12,$K12,M$8)</f>
        <v>#NAME?</v>
      </c>
      <c r="N12" s="28" t="e">
        <f aca="false">BRRR($C12,$D12,$E12,$E12,$F12,$G12-$D$6,$H12,$I12,$J12,$K12,N$8)</f>
        <v>#NAME?</v>
      </c>
      <c r="O12" s="30" t="e">
        <f aca="false">$J$6-EURO_Forward(C12,H12,E12,F12,G12-$D$6,J12,0)-DIGITAL(D12-H12,C12,H12,E13,E13,F13,G13-$D$6,J13,0)</f>
        <v>#NAME?</v>
      </c>
      <c r="P12" s="30"/>
      <c r="Q12" s="30"/>
      <c r="R12" s="31"/>
      <c r="S12" s="32"/>
      <c r="T12" s="32"/>
      <c r="U12" s="33"/>
    </row>
    <row r="13" customFormat="false" ht="12.75" hidden="false" customHeight="false" outlineLevel="0" collapsed="false">
      <c r="A13" s="4"/>
      <c r="B13" s="23" t="s">
        <v>24</v>
      </c>
      <c r="C13" s="5" t="n">
        <v>5</v>
      </c>
      <c r="D13" s="5" t="n">
        <v>4.5</v>
      </c>
      <c r="E13" s="24" t="n">
        <v>0.0466</v>
      </c>
      <c r="F13" s="24" t="n">
        <v>0.39</v>
      </c>
      <c r="G13" s="25" t="n">
        <f aca="false">$G$11</f>
        <v>37256</v>
      </c>
      <c r="H13" s="5" t="n">
        <v>0.59</v>
      </c>
      <c r="I13" s="26" t="n">
        <v>0</v>
      </c>
      <c r="J13" s="27" t="n">
        <v>0</v>
      </c>
      <c r="K13" s="27" t="n">
        <v>0</v>
      </c>
      <c r="L13" s="29"/>
      <c r="M13" s="28" t="e">
        <f aca="false">BRRR($C13,$D13,$E13,$E13,$F13,$G13-$D$6,$H13,$I13,$J13,$K13,M$8)</f>
        <v>#NAME?</v>
      </c>
      <c r="N13" s="28" t="e">
        <f aca="false">BRRR($C13,$D13,$E13,$E13,$F13,$G13-$D$6,$H13,$I13,$J13,$K13,N$8)</f>
        <v>#NAME?</v>
      </c>
      <c r="O13" s="30" t="e">
        <f aca="false">$J$6-EURO_Forward(C13,H13,E13,F13,G13-$D$6,J13,0)-DIGITAL(D13-H13,C13,H13,E14,E14,F14,G14-$D$6,J14,0)</f>
        <v>#NAME?</v>
      </c>
      <c r="P13" s="4"/>
      <c r="Q13" s="4"/>
      <c r="R13" s="4"/>
    </row>
    <row r="14" customFormat="false" ht="12.75" hidden="false" customHeight="false" outlineLevel="0" collapsed="false">
      <c r="A14" s="34"/>
      <c r="B14" s="23" t="s">
        <v>24</v>
      </c>
      <c r="C14" s="5" t="n">
        <v>5</v>
      </c>
      <c r="D14" s="5" t="n">
        <v>4.5</v>
      </c>
      <c r="E14" s="24" t="n">
        <v>0.0466</v>
      </c>
      <c r="F14" s="24" t="n">
        <v>0.39</v>
      </c>
      <c r="G14" s="25" t="n">
        <f aca="false">$G$11</f>
        <v>37256</v>
      </c>
      <c r="H14" s="5" t="n">
        <v>0.88</v>
      </c>
      <c r="I14" s="26" t="n">
        <v>0</v>
      </c>
      <c r="J14" s="27" t="n">
        <v>0</v>
      </c>
      <c r="K14" s="27" t="n">
        <v>0</v>
      </c>
      <c r="L14" s="29"/>
      <c r="M14" s="28" t="e">
        <f aca="false">BRRR($C14,$D14,$E14,$E14,$F14,$G14-$D$6,$H14,$I14,$J14,$K14,M$8)</f>
        <v>#NAME?</v>
      </c>
      <c r="N14" s="28" t="e">
        <f aca="false">BRRR($C14,$D14,$E14,$E14,$F14,$G14-$D$6,$H14,$I14,$J14,$K14,N$8)</f>
        <v>#NAME?</v>
      </c>
      <c r="O14" s="30" t="e">
        <f aca="false">$J$6-EURO_Forward(C14,H14,E14,F14,G14-$D$6,J14,0)-DIGITAL(D14-H14,C14,H14,E15,E15,F15,G15-$D$6,J15,0)</f>
        <v>#NAME?</v>
      </c>
    </row>
    <row r="15" customFormat="false" ht="12.75" hidden="false" customHeight="false" outlineLevel="0" collapsed="false">
      <c r="A15" s="34"/>
      <c r="B15" s="23" t="s">
        <v>24</v>
      </c>
      <c r="C15" s="5" t="n">
        <v>5</v>
      </c>
      <c r="D15" s="5" t="n">
        <v>4.5</v>
      </c>
      <c r="E15" s="24" t="n">
        <v>0.0466</v>
      </c>
      <c r="F15" s="24" t="n">
        <v>0.39</v>
      </c>
      <c r="G15" s="25" t="n">
        <f aca="false">$G$11</f>
        <v>37256</v>
      </c>
      <c r="H15" s="5" t="n">
        <v>1.17</v>
      </c>
      <c r="I15" s="26" t="n">
        <v>0</v>
      </c>
      <c r="J15" s="27" t="n">
        <v>0</v>
      </c>
      <c r="K15" s="27" t="n">
        <v>0</v>
      </c>
      <c r="L15" s="29"/>
      <c r="M15" s="28" t="e">
        <f aca="false">BRRR($C15,$D15,$E15,$E15,$F15,$G15-$D$6,$H15,$I15,$J15,$K15,M$8)</f>
        <v>#NAME?</v>
      </c>
      <c r="N15" s="28" t="e">
        <f aca="false">BRRR($C15,$D15,$E15,$E15,$F15,$G15-$D$6,$H15,$I15,$J15,$K15,N$8)</f>
        <v>#NAME?</v>
      </c>
      <c r="O15" s="30" t="e">
        <f aca="false">$J$6-EURO_Forward(C15,H15,E15,F15,G15-$D$6,J15,0)-DIGITAL(D15-H15,C15,H15,E16,E16,F16,G16-$D$6,J16,0)</f>
        <v>#NAME?</v>
      </c>
    </row>
    <row r="16" customFormat="false" ht="12.75" hidden="false" customHeight="false" outlineLevel="0" collapsed="false">
      <c r="A16" s="34"/>
      <c r="B16" s="23" t="s">
        <v>24</v>
      </c>
      <c r="C16" s="5" t="n">
        <v>5</v>
      </c>
      <c r="D16" s="5" t="n">
        <v>4.5</v>
      </c>
      <c r="E16" s="24" t="n">
        <v>0.0466</v>
      </c>
      <c r="F16" s="24" t="n">
        <v>0.39</v>
      </c>
      <c r="G16" s="25" t="n">
        <f aca="false">$G$11</f>
        <v>37256</v>
      </c>
      <c r="H16" s="5" t="n">
        <v>1.46</v>
      </c>
      <c r="I16" s="26" t="n">
        <v>0</v>
      </c>
      <c r="J16" s="27" t="n">
        <v>0</v>
      </c>
      <c r="K16" s="27" t="n">
        <v>0</v>
      </c>
      <c r="L16" s="29"/>
      <c r="M16" s="28" t="e">
        <f aca="false">BRRR($C16,$D16,$E16,$E16,$F16,$G16-$D$6,$H16,$I16,$J16,$K16,M$8)</f>
        <v>#NAME?</v>
      </c>
      <c r="N16" s="28" t="e">
        <f aca="false">BRRR($C16,$D16,$E16,$E16,$F16,$G16-$D$6,$H16,$I16,$J16,$K16,N$8)</f>
        <v>#NAME?</v>
      </c>
      <c r="O16" s="30" t="e">
        <f aca="false">$J$6-EURO_Forward(C16,H16,E16,F16,G16-$D$6,J16,0)-DIGITAL(D16-H16,C16,H16,E17,E17,F17,G17-$D$6,J17,0)</f>
        <v>#NAME?</v>
      </c>
    </row>
    <row r="17" customFormat="false" ht="12.75" hidden="false" customHeight="false" outlineLevel="0" collapsed="false">
      <c r="B17" s="23" t="s">
        <v>24</v>
      </c>
      <c r="C17" s="5" t="n">
        <v>5</v>
      </c>
      <c r="D17" s="5" t="n">
        <v>4.5</v>
      </c>
      <c r="E17" s="24" t="n">
        <v>0.0466</v>
      </c>
      <c r="F17" s="24" t="n">
        <v>0.39</v>
      </c>
      <c r="G17" s="25" t="n">
        <f aca="false">$G$11</f>
        <v>37256</v>
      </c>
      <c r="H17" s="5" t="n">
        <v>1.75</v>
      </c>
      <c r="I17" s="26" t="n">
        <v>0</v>
      </c>
      <c r="J17" s="27" t="n">
        <v>0</v>
      </c>
      <c r="K17" s="27" t="n">
        <v>0</v>
      </c>
      <c r="L17" s="29"/>
      <c r="M17" s="28" t="e">
        <f aca="false">BRRR($C17,$D17,$E17,$E17,$F17,$G17-$D$6,$H17,$I17,$J17,$K17,M$8)</f>
        <v>#NAME?</v>
      </c>
      <c r="N17" s="28" t="e">
        <f aca="false">BRRR($C17,$D17,$E17,$E17,$F17,$G17-$D$6,$H17,$I17,$J17,$K17,N$8)</f>
        <v>#NAME?</v>
      </c>
      <c r="O17" s="30" t="e">
        <f aca="false">$J$6-EURO_Forward(C17,H17,E17,F17,G17-$D$6,J17,0)-DIGITAL(D17-H17,C17,H17,E18,E18,F18,G18-$D$6,J18,0)</f>
        <v>#NAME?</v>
      </c>
    </row>
    <row r="18" customFormat="false" ht="12.75" hidden="false" customHeight="false" outlineLevel="0" collapsed="false">
      <c r="B18" s="23" t="s">
        <v>24</v>
      </c>
      <c r="C18" s="5" t="n">
        <v>5</v>
      </c>
      <c r="D18" s="5" t="n">
        <v>4.5</v>
      </c>
      <c r="E18" s="24" t="n">
        <v>0.0466</v>
      </c>
      <c r="F18" s="24" t="n">
        <v>0.39</v>
      </c>
      <c r="G18" s="25" t="n">
        <f aca="false">$G$11</f>
        <v>37256</v>
      </c>
      <c r="H18" s="5" t="n">
        <v>2.04</v>
      </c>
      <c r="I18" s="26" t="n">
        <v>0</v>
      </c>
      <c r="J18" s="27" t="n">
        <v>0</v>
      </c>
      <c r="K18" s="27" t="n">
        <v>0</v>
      </c>
      <c r="L18" s="29"/>
      <c r="M18" s="28" t="e">
        <f aca="false">BRRR($C18,$D18,$E18,$E18,$F18,$G18-$D$6,$H18,$I18,$J18,$K18,M$8)</f>
        <v>#NAME?</v>
      </c>
      <c r="N18" s="28" t="e">
        <f aca="false">BRRR($C18,$D18,$E18,$E18,$F18,$G18-$D$6,$H18,$I18,$J18,$K18,N$8)</f>
        <v>#NAME?</v>
      </c>
      <c r="O18" s="30" t="e">
        <f aca="false">$J$6-EURO_Forward(C18,H18,E18,F18,G18-$D$6,J18,0)-DIGITAL(D18-H18,C18,H18,E19,E19,F19,G19-$D$6,J19,0)</f>
        <v>#NAME?</v>
      </c>
    </row>
    <row r="19" customFormat="false" ht="12.75" hidden="false" customHeight="false" outlineLevel="0" collapsed="false">
      <c r="B19" s="23" t="s">
        <v>24</v>
      </c>
      <c r="C19" s="5" t="n">
        <v>5</v>
      </c>
      <c r="D19" s="5" t="n">
        <v>4.5</v>
      </c>
      <c r="E19" s="24" t="n">
        <v>0.0466</v>
      </c>
      <c r="F19" s="24" t="n">
        <v>0.39</v>
      </c>
      <c r="G19" s="25" t="n">
        <f aca="false">$G$11</f>
        <v>37256</v>
      </c>
      <c r="H19" s="5" t="n">
        <v>2.33</v>
      </c>
      <c r="I19" s="26" t="n">
        <v>0</v>
      </c>
      <c r="J19" s="27" t="n">
        <v>0</v>
      </c>
      <c r="K19" s="27" t="n">
        <v>0</v>
      </c>
      <c r="L19" s="29"/>
      <c r="M19" s="28" t="e">
        <f aca="false">BRRR($C19,$D19,$E19,$E19,$F19,$G19-$D$6,$H19,$I19,$J19,$K19,M$8)</f>
        <v>#NAME?</v>
      </c>
      <c r="N19" s="28" t="e">
        <f aca="false">BRRR($C19,$D19,$E19,$E19,$F19,$G19-$D$6,$H19,$I19,$J19,$K19,N$8)</f>
        <v>#NAME?</v>
      </c>
      <c r="O19" s="30" t="e">
        <f aca="false">$J$6-EURO_Forward(C19,H19,E19,F19,G19-$D$6,J19,0)-DIGITAL(D19-H19,C19,H19,E20,E20,F20,G20-$D$6,J20,0)</f>
        <v>#NAME?</v>
      </c>
    </row>
    <row r="20" customFormat="false" ht="12.75" hidden="false" customHeight="false" outlineLevel="0" collapsed="false">
      <c r="B20" s="23" t="s">
        <v>24</v>
      </c>
      <c r="C20" s="5" t="n">
        <v>5</v>
      </c>
      <c r="D20" s="5" t="n">
        <v>4.5</v>
      </c>
      <c r="E20" s="24" t="n">
        <v>0.0466</v>
      </c>
      <c r="F20" s="24" t="n">
        <v>0.39</v>
      </c>
      <c r="G20" s="25" t="n">
        <f aca="false">$G$11</f>
        <v>37256</v>
      </c>
      <c r="H20" s="5" t="n">
        <v>2.62</v>
      </c>
      <c r="I20" s="26" t="n">
        <v>0</v>
      </c>
      <c r="J20" s="27" t="n">
        <v>0</v>
      </c>
      <c r="K20" s="27" t="n">
        <v>0</v>
      </c>
      <c r="L20" s="29"/>
      <c r="M20" s="28" t="e">
        <f aca="false">BRRR($C20,$D20,$E20,$E20,$F20,$G20-$D$6,$H20,$I20,$J20,$K20,M$8)</f>
        <v>#NAME?</v>
      </c>
      <c r="N20" s="28" t="e">
        <f aca="false">BRRR($C20,$D20,$E20,$E20,$F20,$G20-$D$6,$H20,$I20,$J20,$K20,N$8)</f>
        <v>#NAME?</v>
      </c>
      <c r="O20" s="30" t="e">
        <f aca="false">$J$6-EURO_Forward(C20,H20,E20,F20,G20-$D$6,J20,0)-DIGITAL(D20-H20,C20,H20,E21,E21,F21,G21-$D$6,J21,0)</f>
        <v>#NAME?</v>
      </c>
    </row>
    <row r="21" customFormat="false" ht="12.75" hidden="false" customHeight="false" outlineLevel="0" collapsed="false">
      <c r="B21" s="23" t="s">
        <v>24</v>
      </c>
      <c r="C21" s="5" t="n">
        <v>5</v>
      </c>
      <c r="D21" s="5" t="n">
        <v>4.5</v>
      </c>
      <c r="E21" s="24" t="n">
        <v>0.0466</v>
      </c>
      <c r="F21" s="24" t="n">
        <v>0.39</v>
      </c>
      <c r="G21" s="25" t="n">
        <f aca="false">$G$11</f>
        <v>37256</v>
      </c>
      <c r="H21" s="5" t="n">
        <v>2.91</v>
      </c>
      <c r="I21" s="26" t="n">
        <v>0</v>
      </c>
      <c r="J21" s="27" t="n">
        <v>0</v>
      </c>
      <c r="K21" s="27" t="n">
        <v>0</v>
      </c>
      <c r="L21" s="29"/>
      <c r="M21" s="28" t="e">
        <f aca="false">BRRR($C21,$D21,$E21,$E21,$F21,$G21-$D$6,$H21,$I21,$J21,$K21,M$8)</f>
        <v>#NAME?</v>
      </c>
      <c r="N21" s="28" t="e">
        <f aca="false">BRRR($C21,$D21,$E21,$E21,$F21,$G21-$D$6,$H21,$I21,$J21,$K21,N$8)</f>
        <v>#NAME?</v>
      </c>
      <c r="O21" s="30" t="e">
        <f aca="false">$J$6-EURO_Forward(C21,H21,E21,F21,G21-$D$6,J21,0)-DIGITAL(D21-H21,C21,H21,E22,E22,F22,G22-$D$6,J22,0)</f>
        <v>#NAME?</v>
      </c>
    </row>
    <row r="22" customFormat="false" ht="12.75" hidden="false" customHeight="false" outlineLevel="0" collapsed="false">
      <c r="B22" s="23" t="s">
        <v>24</v>
      </c>
      <c r="C22" s="5" t="n">
        <v>5</v>
      </c>
      <c r="D22" s="5" t="n">
        <v>4.5</v>
      </c>
      <c r="E22" s="24" t="n">
        <v>0.0466</v>
      </c>
      <c r="F22" s="24" t="n">
        <v>0.39</v>
      </c>
      <c r="G22" s="25" t="n">
        <f aca="false">$G$11</f>
        <v>37256</v>
      </c>
      <c r="H22" s="5" t="n">
        <v>3.2</v>
      </c>
      <c r="I22" s="26" t="n">
        <v>0</v>
      </c>
      <c r="J22" s="27" t="n">
        <v>0</v>
      </c>
      <c r="K22" s="27" t="n">
        <v>0</v>
      </c>
      <c r="L22" s="29"/>
      <c r="M22" s="28" t="e">
        <f aca="false">BRRR($C22,$D22,$E22,$E22,$F22,$G22-$D$6,$H22,$I22,$J22,$K22,M$8)</f>
        <v>#NAME?</v>
      </c>
      <c r="N22" s="28" t="e">
        <f aca="false">BRRR($C22,$D22,$E22,$E22,$F22,$G22-$D$6,$H22,$I22,$J22,$K22,N$8)</f>
        <v>#NAME?</v>
      </c>
      <c r="O22" s="30" t="e">
        <f aca="false">$J$6-EURO_Forward(C22,H22,E22,F22,G22-$D$6,J22,0)-DIGITAL(D22-H22,C22,H22,E23,E23,F23,G23-$D$6,J23,0)</f>
        <v>#NAME?</v>
      </c>
    </row>
    <row r="23" customFormat="false" ht="12.75" hidden="false" customHeight="false" outlineLevel="0" collapsed="false">
      <c r="B23" s="23" t="s">
        <v>24</v>
      </c>
      <c r="C23" s="5" t="n">
        <v>5</v>
      </c>
      <c r="D23" s="5" t="n">
        <v>4.5</v>
      </c>
      <c r="E23" s="24" t="n">
        <v>0.0466</v>
      </c>
      <c r="F23" s="24" t="n">
        <v>0.39</v>
      </c>
      <c r="G23" s="25" t="n">
        <f aca="false">$G$11</f>
        <v>37256</v>
      </c>
      <c r="H23" s="5" t="n">
        <v>3.49</v>
      </c>
      <c r="I23" s="26" t="n">
        <v>0</v>
      </c>
      <c r="J23" s="27" t="n">
        <v>0</v>
      </c>
      <c r="K23" s="27" t="n">
        <v>0</v>
      </c>
      <c r="L23" s="29"/>
      <c r="M23" s="28" t="e">
        <f aca="false">BRRR($C23,$D23,$E23,$E23,$F23,$G23-$D$6,$H23,$I23,$J23,$K23,M$8)</f>
        <v>#NAME?</v>
      </c>
      <c r="N23" s="28" t="e">
        <f aca="false">BRRR($C23,$D23,$E23,$E23,$F23,$G23-$D$6,$H23,$I23,$J23,$K23,N$8)</f>
        <v>#NAME?</v>
      </c>
      <c r="O23" s="30" t="e">
        <f aca="false">$J$6-EURO_Forward(C23,H23,E23,F23,G23-$D$6,J23,0)-DIGITAL(D23-H23,C23,H23,E24,E24,F24,G24-$D$6,J24,0)</f>
        <v>#NAME?</v>
      </c>
    </row>
    <row r="24" customFormat="false" ht="12.75" hidden="false" customHeight="false" outlineLevel="0" collapsed="false">
      <c r="B24" s="23" t="s">
        <v>24</v>
      </c>
      <c r="C24" s="5" t="n">
        <v>5</v>
      </c>
      <c r="D24" s="5" t="n">
        <v>4.5</v>
      </c>
      <c r="E24" s="24" t="n">
        <v>0.0466</v>
      </c>
      <c r="F24" s="24" t="n">
        <v>0.39</v>
      </c>
      <c r="G24" s="25" t="n">
        <f aca="false">$G$11</f>
        <v>37256</v>
      </c>
      <c r="H24" s="5" t="n">
        <v>3.78</v>
      </c>
      <c r="I24" s="26" t="n">
        <v>0</v>
      </c>
      <c r="J24" s="27" t="n">
        <v>0</v>
      </c>
      <c r="K24" s="27" t="n">
        <v>0</v>
      </c>
      <c r="L24" s="29"/>
      <c r="M24" s="28" t="e">
        <f aca="false">BRRR($C24,$D24,$E24,$E24,$F24,$G24-$D$6,$H24,$I24,$J24,$K24,M$8)</f>
        <v>#NAME?</v>
      </c>
      <c r="N24" s="28" t="e">
        <f aca="false">BRRR($C24,$D24,$E24,$E24,$F24,$G24-$D$6,$H24,$I24,$J24,$K24,N$8)</f>
        <v>#NAME?</v>
      </c>
      <c r="O24" s="30" t="e">
        <f aca="false">$J$6-EURO_Forward(C24,H24,E24,F24,G24-$D$6,J24,0)-DIGITAL(D24-H24,C24,H24,E25,E25,F25,G25-$D$6,J25,0)</f>
        <v>#NAME?</v>
      </c>
    </row>
    <row r="25" customFormat="false" ht="12.75" hidden="false" customHeight="false" outlineLevel="0" collapsed="false">
      <c r="B25" s="23" t="s">
        <v>24</v>
      </c>
      <c r="C25" s="5" t="n">
        <v>5</v>
      </c>
      <c r="D25" s="5" t="n">
        <v>4.5</v>
      </c>
      <c r="E25" s="24" t="n">
        <v>0.0466</v>
      </c>
      <c r="F25" s="24" t="n">
        <v>0.39</v>
      </c>
      <c r="G25" s="25" t="n">
        <f aca="false">$G$11</f>
        <v>37256</v>
      </c>
      <c r="H25" s="5" t="n">
        <v>4.07</v>
      </c>
      <c r="I25" s="26" t="n">
        <v>0</v>
      </c>
      <c r="J25" s="27" t="n">
        <v>0</v>
      </c>
      <c r="K25" s="27" t="n">
        <v>0</v>
      </c>
      <c r="L25" s="29"/>
      <c r="M25" s="28" t="e">
        <f aca="false">BRRR($C25,$D25,$E25,$E25,$F25,$G25-$D$6,$H25,$I25,$J25,$K25,M$8)</f>
        <v>#NAME?</v>
      </c>
      <c r="N25" s="28" t="e">
        <f aca="false">BRRR($C25,$D25,$E25,$E25,$F25,$G25-$D$6,$H25,$I25,$J25,$K25,N$8)</f>
        <v>#NAME?</v>
      </c>
      <c r="O25" s="30" t="e">
        <f aca="false">$J$6-EURO_Forward(C25,H25,E25,F25,G25-$D$6,J25,0)-DIGITAL(D25-H25,C25,H25,E26,E26,F26,G26-$D$6,J26,0)</f>
        <v>#NAME?</v>
      </c>
    </row>
    <row r="26" customFormat="false" ht="12.75" hidden="false" customHeight="false" outlineLevel="0" collapsed="false">
      <c r="B26" s="23" t="s">
        <v>24</v>
      </c>
      <c r="C26" s="5" t="n">
        <v>5</v>
      </c>
      <c r="D26" s="5" t="n">
        <v>4.5</v>
      </c>
      <c r="E26" s="24" t="n">
        <v>0.0466</v>
      </c>
      <c r="F26" s="24" t="n">
        <v>0.39</v>
      </c>
      <c r="G26" s="25" t="n">
        <f aca="false">$G$11</f>
        <v>37256</v>
      </c>
      <c r="H26" s="5" t="n">
        <v>4.36</v>
      </c>
      <c r="I26" s="26" t="n">
        <v>0</v>
      </c>
      <c r="J26" s="27" t="n">
        <v>0</v>
      </c>
      <c r="K26" s="27" t="n">
        <v>0</v>
      </c>
      <c r="L26" s="29"/>
      <c r="M26" s="28" t="e">
        <f aca="false">BRRR($C26,$D26,$E26,$E26,$F26,$G26-$D$6,$H26,$I26,$J26,$K26,M$8)</f>
        <v>#NAME?</v>
      </c>
      <c r="N26" s="28" t="e">
        <f aca="false">BRRR($C26,$D26,$E26,$E26,$F26,$G26-$D$6,$H26,$I26,$J26,$K26,N$8)</f>
        <v>#NAME?</v>
      </c>
      <c r="O26" s="30" t="e">
        <f aca="false">$J$6-EURO_Forward(C26,H26,E26,F26,G26-$D$6,J26,0)-DIGITAL(D26-H26,C26,H26,E27,E27,F27,G27-$D$6,J27,0)</f>
        <v>#NAME?</v>
      </c>
    </row>
    <row r="27" customFormat="false" ht="12.75" hidden="false" customHeight="false" outlineLevel="0" collapsed="false">
      <c r="B27" s="23" t="s">
        <v>24</v>
      </c>
      <c r="C27" s="5" t="n">
        <v>5</v>
      </c>
      <c r="D27" s="5" t="n">
        <v>4.5</v>
      </c>
      <c r="E27" s="24" t="n">
        <v>0.0466</v>
      </c>
      <c r="F27" s="24" t="n">
        <v>0.39</v>
      </c>
      <c r="G27" s="25" t="n">
        <f aca="false">$G$11</f>
        <v>37256</v>
      </c>
      <c r="H27" s="5" t="n">
        <v>4.65</v>
      </c>
      <c r="I27" s="26" t="n">
        <v>0</v>
      </c>
      <c r="J27" s="27" t="n">
        <v>0</v>
      </c>
      <c r="K27" s="27" t="n">
        <v>0</v>
      </c>
      <c r="L27" s="29"/>
      <c r="M27" s="28" t="e">
        <f aca="false">BRRR($C27,$D27,$E27,$E27,$F27,$G27-$D$6,$H27,$I27,$J27,$K27,M$8)</f>
        <v>#NAME?</v>
      </c>
      <c r="N27" s="28" t="e">
        <f aca="false">BRRR($C27,$D27,$E27,$E27,$F27,$G27-$D$6,$H27,$I27,$J27,$K27,N$8)</f>
        <v>#NAME?</v>
      </c>
      <c r="O27" s="30"/>
    </row>
  </sheetData>
  <mergeCells count="1">
    <mergeCell ref="M7:R7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1996-05-23T09:02:56Z</dcterms:created>
  <dc:creator>P Krishna Rao</dc:creator>
  <dc:description/>
  <dc:language>en-US</dc:language>
  <cp:lastModifiedBy>zlu</cp:lastModifiedBy>
  <dcterms:modified xsi:type="dcterms:W3CDTF">2001-04-17T15:28:52Z</dcterms:modified>
  <cp:revision>0</cp:revision>
  <dc:subject/>
  <dc:title/>
</cp:coreProperties>
</file>