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_Curves" sheetId="1" state="visible" r:id="rId3"/>
    <sheet name="FOM_Curves" sheetId="2" state="visible" r:id="rId4"/>
    <sheet name="PV_ADJ" sheetId="3" state="visible" r:id="rId5"/>
    <sheet name="Sheet1" sheetId="4" state="visible" r:id="rId6"/>
  </sheets>
  <definedNames>
    <definedName function="false" hidden="false" localSheetId="3" name="_xlnm.Print_Area" vbProcedure="false">Sheet1!$A$1:$P$56</definedName>
    <definedName function="false" hidden="false" name="CurveDate" vbProcedure="false">BOM_Curves!$D$3</definedName>
    <definedName function="false" hidden="false" name="CurveStart" vbProcedure="false">BOM_Curves!$D$6</definedName>
    <definedName function="false" hidden="false" name="EffectiveDate" vbProcedure="false">#REF!</definedName>
    <definedName function="false" hidden="false" name="LoadOffset" vbProcedure="false">BOM_Curves!$C$5</definedName>
    <definedName function="false" hidden="false" name="LoadStart" vbProcedure="false">BOM_Curves!$C$9</definedName>
    <definedName function="false" hidden="false" name="Nx1Nxb2Start" vbProcedure="false">#REF!</definedName>
    <definedName function="false" hidden="false" name="Output" vbProcedure="false">#REF!</definedName>
    <definedName function="false" hidden="false" name="PostId" vbProcedure="false">#REF!</definedName>
    <definedName function="false" hidden="false" name="RegionStart" vbProcedure="false">#REF!</definedName>
    <definedName function="false" hidden="false" localSheetId="1" name="CurveDate" vbProcedure="false">FOM_Curves!$D$3</definedName>
    <definedName function="false" hidden="false" localSheetId="1" name="CurveStart" vbProcedure="false">FOM_Curves!$D$6</definedName>
    <definedName function="false" hidden="false" localSheetId="1" name="LoadOffset" vbProcedure="false">FOM_Curves!$C$5</definedName>
    <definedName function="false" hidden="false" localSheetId="1" name="LoadStart" vbProcedure="false">FOM_Curves!$C$9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<sst xmlns="http://schemas.openxmlformats.org/spreadsheetml/2006/main" count="279" uniqueCount="98">
  <si>
    <t xml:space="preserve">CURVES</t>
  </si>
  <si>
    <t xml:space="preserve">Effective Date :</t>
  </si>
  <si>
    <t xml:space="preserve">Curve Code</t>
  </si>
  <si>
    <t xml:space="preserve">IF-HEHUB</t>
  </si>
  <si>
    <t xml:space="preserve">NGI-PGE/CG</t>
  </si>
  <si>
    <t xml:space="preserve">NGI-MALIN</t>
  </si>
  <si>
    <t xml:space="preserve">NGI-SOCAL</t>
  </si>
  <si>
    <t xml:space="preserve">IF-NWPL_ROCKY_M</t>
  </si>
  <si>
    <t xml:space="preserve">NW-STANFIELD</t>
  </si>
  <si>
    <t xml:space="preserve">IF-ELPO/SJ</t>
  </si>
  <si>
    <t xml:space="preserve">IF-WAHA-TX</t>
  </si>
  <si>
    <t xml:space="preserve">IF-NWPL/CNBR-US</t>
  </si>
  <si>
    <t xml:space="preserve">CGPR-AECO/USIM</t>
  </si>
  <si>
    <t xml:space="preserve">IF-CIG/RKYMTN</t>
  </si>
  <si>
    <t xml:space="preserve">IF-NGPL/MIDCON</t>
  </si>
  <si>
    <t xml:space="preserve">NGI-PGE/TOPOCK</t>
  </si>
  <si>
    <t xml:space="preserve">IF-ELPO/PERMIAN</t>
  </si>
  <si>
    <t xml:space="preserve">GDP-TETCO/ETX/C</t>
  </si>
  <si>
    <t xml:space="preserve">GDP-TETCO/WLA</t>
  </si>
  <si>
    <t xml:space="preserve">GDP-TETCO/ELA</t>
  </si>
  <si>
    <t xml:space="preserve">GDP-TENN/800</t>
  </si>
  <si>
    <t xml:space="preserve">GDP-TETCO/M1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</si>
  <si>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</si>
  <si>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</si>
  <si>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</si>
  <si>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</si>
  <si>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</si>
  <si>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</si>
  <si>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GDAL-IROQ/Z2</t>
  </si>
  <si>
    <t xml:space="preserve">GDP-DRACUT</t>
  </si>
  <si>
    <t xml:space="preserve">GDP-CHI. GATE</t>
  </si>
  <si>
    <t xml:space="preserve">GDP-HEHUB</t>
  </si>
  <si>
    <t xml:space="preserve">GDP-DAWN</t>
  </si>
  <si>
    <t xml:space="preserve">Curve Type</t>
  </si>
  <si>
    <t xml:space="preserve">PR</t>
  </si>
  <si>
    <t xml:space="preserve">SP</t>
  </si>
  <si>
    <t xml:space="preserve">Book Code </t>
  </si>
  <si>
    <t xml:space="preserve">M</t>
  </si>
  <si>
    <t xml:space="preserve">D</t>
  </si>
  <si>
    <t xml:space="preserve">PV Factor</t>
  </si>
  <si>
    <t xml:space="preserve">NG</t>
  </si>
  <si>
    <t xml:space="preserve">INT</t>
  </si>
  <si>
    <t xml:space="preserve">IF-NTHWST/CANBR</t>
  </si>
  <si>
    <t xml:space="preserve">CGPR-AECO/BASIS</t>
  </si>
  <si>
    <t xml:space="preserve">IF-TETCO/ETX</t>
  </si>
  <si>
    <t xml:space="preserve">MRT-GDM</t>
  </si>
  <si>
    <t xml:space="preserve">T/STX-VAL-AVG</t>
  </si>
  <si>
    <t xml:space="preserve">CGPR-CHIPPAWA</t>
  </si>
  <si>
    <t xml:space="preserve">CGPR-NIAGARA</t>
  </si>
  <si>
    <t xml:space="preserve">IF-COLGULF/LAOF</t>
  </si>
  <si>
    <t xml:space="preserve">IF-COLGULF/LA</t>
  </si>
  <si>
    <t xml:space="preserve">AA</t>
  </si>
  <si>
    <t xml:space="preserve">P</t>
  </si>
  <si>
    <t xml:space="preserve">R</t>
  </si>
  <si>
    <t xml:space="preserve">I</t>
  </si>
  <si>
    <t xml:space="preserve">PV ADJUSTED PHYSICAL CURVES </t>
  </si>
  <si>
    <t xml:space="preserve">BOM:</t>
  </si>
  <si>
    <t xml:space="preserve">FOM:</t>
  </si>
  <si>
    <t xml:space="preserve">WEST PRICES AND STORAGE SUMMARY</t>
  </si>
  <si>
    <t xml:space="preserve">SOCAL </t>
  </si>
  <si>
    <t xml:space="preserve">PG&amp;E</t>
  </si>
  <si>
    <t xml:space="preserve">MALIN</t>
  </si>
  <si>
    <t xml:space="preserve">SUMAS</t>
  </si>
  <si>
    <t xml:space="preserve">CIG</t>
  </si>
  <si>
    <t xml:space="preserve">NW </t>
  </si>
  <si>
    <t xml:space="preserve">ELPO</t>
  </si>
  <si>
    <t xml:space="preserve">WAHA</t>
  </si>
  <si>
    <t xml:space="preserve">AECO</t>
  </si>
  <si>
    <t xml:space="preserve">INDEX:</t>
  </si>
  <si>
    <t xml:space="preserve">NYMEX</t>
  </si>
  <si>
    <t xml:space="preserve">BORDER</t>
  </si>
  <si>
    <t xml:space="preserve">CITYGATE</t>
  </si>
  <si>
    <t xml:space="preserve">ROCKIES</t>
  </si>
  <si>
    <t xml:space="preserve">WY POOL</t>
  </si>
  <si>
    <t xml:space="preserve">PERMIAN</t>
  </si>
  <si>
    <t xml:space="preserve">SAN JUAN</t>
  </si>
  <si>
    <t xml:space="preserve">AREA</t>
  </si>
  <si>
    <t xml:space="preserve">(CANADA)</t>
  </si>
  <si>
    <t xml:space="preserve">AVERAGE</t>
  </si>
  <si>
    <t xml:space="preserve">West Storage</t>
  </si>
  <si>
    <t xml:space="preserve">PGE</t>
  </si>
  <si>
    <t xml:space="preserve">CIG*</t>
  </si>
  <si>
    <t xml:space="preserve">Williston Basin*</t>
  </si>
  <si>
    <t xml:space="preserve">SOCAL</t>
  </si>
  <si>
    <t xml:space="preserve">JACKSON PRAIRIE*</t>
  </si>
  <si>
    <t xml:space="preserve">Clay Basin Inv.</t>
  </si>
  <si>
    <t xml:space="preserve">Aitken Creek</t>
  </si>
  <si>
    <t xml:space="preserve">Change from Previous Day</t>
  </si>
  <si>
    <t xml:space="preserve">na</t>
  </si>
  <si>
    <t xml:space="preserve">Tue (Estimates)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</si>
  <si>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</si>
  <si>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</si>
  <si>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</si>
  <si>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</si>
  <si>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</si>
  <si>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Wed</t>
  </si>
  <si>
    <t xml:space="preserve">MTD Avg</t>
  </si>
  <si>
    <t xml:space="preserve">Prior Mo Avg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</si>
</sst>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#,##0.0000_ ;[RED]\-#,##0.0000\ "/>
    <numFmt numFmtId="166" formatCode="[$-409]d\-mmm\-yy"/>
    <numFmt numFmtId="167" formatCode="#,##0_ ;[RED]\-#,##0\ "/>
    <numFmt numFmtId="168" formatCode="[$-409]m/d/yyyy"/>
    <numFmt numFmtId="169" formatCode="0"/>
    <numFmt numFmtId="170" formatCode="#,##0.00_ ;[RED]\-#,##0.00\ "/>
    <numFmt numFmtId="171" formatCode="0.00"/>
    <numFmt numFmtId="172" formatCode="mmmm\ d&quot;, &quot;yyyy"/>
    <numFmt numFmtId="173" formatCode="[$-409]#,##0_);[RED]\(#,##0\)"/>
    <numFmt numFmtId="174" formatCode="mmmm\-yy"/>
    <numFmt numFmtId="175" formatCode="[$-409]d\-mmm"/>
    <numFmt numFmtId="176" formatCode="[$-409]mmm\-yy"/>
    <numFmt numFmtId="177" formatCode="ddd"/>
    <numFmt numFmtId="178" formatCode="_-* #,##0.00_-;\-* #,##0.00_-;_-* \-??_-;_-@_-"/>
    <numFmt numFmtId="179" formatCode="[$-409]#,##0_);\(#,##0\)"/>
    <numFmt numFmtId="180" formatCode="_(* #,##0_);_(* \(#,##0\);_(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sz val="10"/>
      <color rgb="FFC0C0C0"/>
      <name val="Arial"/>
      <family val="2"/>
    </font>
    <font>
      <b val="true"/>
      <sz val="10"/>
      <color rgb="FFC0C0C0"/>
      <name val="Arial"/>
      <family val="2"/>
    </font>
    <font>
      <sz val="10"/>
      <color rgb="FF969696"/>
      <name val="Arial"/>
      <family val="2"/>
    </font>
    <font>
      <b val="true"/>
      <sz val="10"/>
      <color rgb="FF969696"/>
      <name val="Arial"/>
      <family val="2"/>
    </font>
    <font>
      <sz val="10"/>
      <name val="Arial"/>
      <family val="2"/>
    </font>
    <font>
      <b val="true"/>
      <i val="true"/>
      <u val="single"/>
      <sz val="12"/>
      <color rgb="FF0000FF"/>
      <name val="Arial"/>
      <family val="2"/>
    </font>
    <font>
      <sz val="10"/>
      <color rgb="FFFFFFFF"/>
      <name val="Arial"/>
      <family val="2"/>
    </font>
    <font>
      <b val="true"/>
      <i val="true"/>
      <u val="single"/>
      <sz val="10"/>
      <color rgb="FF424242"/>
      <name val="Arial"/>
      <family val="2"/>
    </font>
    <font>
      <sz val="10"/>
      <name val="Tahoma"/>
      <family val="2"/>
    </font>
    <font>
      <b val="true"/>
      <u val="single"/>
      <sz val="20"/>
      <name val="Tahoma"/>
      <family val="2"/>
    </font>
    <font>
      <u val="single"/>
      <sz val="10"/>
      <name val="Tahoma"/>
      <family val="2"/>
    </font>
    <font>
      <b val="true"/>
      <sz val="15"/>
      <name val="Arial"/>
      <family val="2"/>
    </font>
    <font>
      <sz val="15"/>
      <name val="Arial"/>
      <family val="2"/>
    </font>
    <font>
      <b val="true"/>
      <sz val="15"/>
      <name val="Tahoma"/>
      <family val="2"/>
    </font>
    <font>
      <sz val="15"/>
      <name val="Tahoma"/>
      <family val="2"/>
    </font>
    <font>
      <b val="true"/>
      <sz val="14"/>
      <name val="Arial"/>
      <family val="2"/>
    </font>
    <font>
      <sz val="14"/>
      <name val="Arial"/>
      <family val="2"/>
    </font>
    <font>
      <sz val="14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EBD7EB"/>
      </patternFill>
    </fill>
    <fill>
      <patternFill patternType="solid">
        <fgColor rgb="FFFFAF5F"/>
        <bgColor rgb="FFFFCC99"/>
      </patternFill>
    </fill>
    <fill>
      <patternFill patternType="solid">
        <fgColor rgb="FF99FF66"/>
        <bgColor rgb="FFBBFF99"/>
      </patternFill>
    </fill>
    <fill>
      <patternFill patternType="solid">
        <fgColor rgb="FFFFFF66"/>
        <bgColor rgb="FFFFFF99"/>
      </patternFill>
    </fill>
    <fill>
      <patternFill patternType="solid">
        <fgColor rgb="FFFFFF99"/>
        <bgColor rgb="FFFFFF66"/>
      </patternFill>
    </fill>
    <fill>
      <patternFill patternType="solid">
        <fgColor rgb="FFFFFFFF"/>
        <bgColor rgb="FFCCFFFF"/>
      </patternFill>
    </fill>
    <fill>
      <patternFill patternType="solid">
        <fgColor rgb="FFFFCCFF"/>
        <bgColor rgb="FFEBD7EB"/>
      </patternFill>
    </fill>
    <fill>
      <patternFill patternType="solid">
        <fgColor rgb="FFFFCC99"/>
        <bgColor rgb="FFFFAF5F"/>
      </patternFill>
    </fill>
    <fill>
      <patternFill patternType="solid">
        <fgColor rgb="FFBBFF99"/>
        <bgColor rgb="FF99FF66"/>
      </patternFill>
    </fill>
    <fill>
      <patternFill patternType="solid">
        <fgColor rgb="FF69FFFF"/>
        <bgColor rgb="FF33CCCC"/>
      </patternFill>
    </fill>
    <fill>
      <patternFill patternType="solid">
        <fgColor rgb="FFEBD7EB"/>
        <bgColor rgb="FFFF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2" fillId="1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1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3" fillId="7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19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CCFF"/>
      <rgbColor rgb="FFCCFFFF"/>
      <rgbColor rgb="FF660066"/>
      <rgbColor rgb="FFFF8080"/>
      <rgbColor rgb="FF0066CC"/>
      <rgbColor rgb="FFEBD7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BFF99"/>
      <rgbColor rgb="FFFFFF99"/>
      <rgbColor rgb="FF69FFFF"/>
      <rgbColor rgb="FFFF99CC"/>
      <rgbColor rgb="FFCC99FF"/>
      <rgbColor rgb="FFFFCC99"/>
      <rgbColor rgb="FF3366FF"/>
      <rgbColor rgb="FF33CCCC"/>
      <rgbColor rgb="FF99FF66"/>
      <rgbColor rgb="FFFFCC00"/>
      <rgbColor rgb="FFFFAF5F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231840</xdr:colOff>
          <xdr:row>1</xdr:row>
          <xdr:rowOff>9000</xdr:rowOff>
        </xdr:from>
        <xdr:to>
          <xdr:col>6</xdr:col>
          <xdr:colOff>414000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50760</xdr:colOff>
          <xdr:row>0</xdr:row>
          <xdr:rowOff>152280</xdr:rowOff>
        </xdr:from>
        <xdr:to>
          <xdr:col>1</xdr:col>
          <xdr:colOff>110880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0.85"/>
    <col collapsed="false" customWidth="false" hidden="false" outlineLevel="0" max="3" min="3" style="2" width="15.7"/>
    <col collapsed="false" customWidth="true" hidden="false" outlineLevel="0" max="4" min="4" style="1" width="16.56"/>
    <col collapsed="false" customWidth="true" hidden="false" outlineLevel="0" max="5" min="5" style="1" width="14.85"/>
    <col collapsed="false" customWidth="true" hidden="false" outlineLevel="0" max="6" min="6" style="1" width="19.14"/>
    <col collapsed="false" customWidth="true" hidden="false" outlineLevel="0" max="7" min="7" style="1" width="19.28"/>
    <col collapsed="false" customWidth="true" hidden="false" outlineLevel="0" max="8" min="8" style="1" width="19.14"/>
    <col collapsed="false" customWidth="true" hidden="false" outlineLevel="0" max="9" min="9" style="1" width="16.56"/>
    <col collapsed="false" customWidth="true" hidden="false" outlineLevel="0" max="10" min="10" style="1" width="13.7"/>
    <col collapsed="false" customWidth="true" hidden="false" outlineLevel="0" max="11" min="11" style="1" width="15.28"/>
    <col collapsed="false" customWidth="true" hidden="false" outlineLevel="0" max="12" min="12" style="1" width="17.42"/>
    <col collapsed="false" customWidth="true" hidden="false" outlineLevel="0" max="13" min="13" style="1" width="19.28"/>
    <col collapsed="false" customWidth="true" hidden="false" outlineLevel="0" max="14" min="14" style="1" width="19.14"/>
    <col collapsed="false" customWidth="true" hidden="false" outlineLevel="0" max="15" min="15" style="1" width="16.13"/>
    <col collapsed="false" customWidth="true" hidden="false" outlineLevel="0" max="16" min="16" style="1" width="17.28"/>
    <col collapsed="false" customWidth="true" hidden="false" outlineLevel="0" max="17" min="17" style="1" width="19.41"/>
    <col collapsed="false" customWidth="true" hidden="true" outlineLevel="0" max="18" min="18" style="1" width="17.56"/>
    <col collapsed="false" customWidth="true" hidden="true" outlineLevel="0" max="19" min="19" style="1" width="16.56"/>
    <col collapsed="false" customWidth="true" hidden="true" outlineLevel="0" max="20" min="20" style="1" width="15.85"/>
    <col collapsed="false" customWidth="true" hidden="true" outlineLevel="0" max="21" min="21" style="1" width="14.28"/>
    <col collapsed="false" customWidth="true" hidden="true" outlineLevel="0" max="22" min="22" style="1" width="16.56"/>
    <col collapsed="false" customWidth="true" hidden="true" outlineLevel="0" max="23" min="23" style="1" width="15.85"/>
    <col collapsed="false" customWidth="true" hidden="true" outlineLevel="0" max="24" min="24" style="1" width="14.85"/>
    <col collapsed="false" customWidth="true" hidden="true" outlineLevel="0" max="25" min="25" style="1" width="12.14"/>
    <col collapsed="false" customWidth="true" hidden="true" outlineLevel="0" max="26" min="26" style="1" width="13.41"/>
    <col collapsed="false" customWidth="true" hidden="true" outlineLevel="0" max="30" min="27" style="1" width="17.7"/>
    <col collapsed="false" customWidth="true" hidden="true" outlineLevel="0" max="31" min="31" style="1" width="14.56"/>
    <col collapsed="false" customWidth="true" hidden="true" outlineLevel="0" max="32" min="32" style="1" width="13.14"/>
    <col collapsed="false" customWidth="false" hidden="true" outlineLevel="0" max="257" min="33" style="1" width="15.7"/>
  </cols>
  <sheetData>
    <row r="2" customFormat="false" ht="20.25" hidden="false" customHeight="false" outlineLevel="0" collapsed="false">
      <c r="C2" s="3" t="s">
        <v>0</v>
      </c>
      <c r="D2" s="3"/>
    </row>
    <row r="3" customFormat="false" ht="12.75" hidden="false" customHeight="false" outlineLevel="0" collapsed="false">
      <c r="C3" s="4" t="s">
        <v>1</v>
      </c>
      <c r="D3" s="5" t="n">
        <f aca="true">TODAY()-1</f>
        <v>45925</v>
      </c>
    </row>
    <row r="5" customFormat="false" ht="12.75" hidden="false" customHeight="false" outlineLevel="0" collapsed="false">
      <c r="A5" s="6"/>
      <c r="B5" s="6"/>
      <c r="C5" s="7"/>
      <c r="D5" s="6" t="n">
        <v>2</v>
      </c>
      <c r="E5" s="6" t="n">
        <v>3</v>
      </c>
      <c r="F5" s="6" t="n">
        <v>4</v>
      </c>
      <c r="G5" s="6" t="n">
        <v>5</v>
      </c>
      <c r="H5" s="6" t="n">
        <v>6</v>
      </c>
      <c r="I5" s="6" t="n">
        <v>7</v>
      </c>
      <c r="J5" s="6" t="n">
        <v>8</v>
      </c>
      <c r="K5" s="6" t="n">
        <v>9</v>
      </c>
      <c r="L5" s="6" t="n">
        <v>10</v>
      </c>
      <c r="M5" s="6" t="n">
        <v>11</v>
      </c>
      <c r="N5" s="6" t="n">
        <v>12</v>
      </c>
      <c r="O5" s="6" t="n">
        <v>13</v>
      </c>
      <c r="P5" s="6" t="n">
        <v>14</v>
      </c>
      <c r="Q5" s="6" t="n">
        <v>15</v>
      </c>
      <c r="R5" s="6" t="n">
        <v>16</v>
      </c>
      <c r="S5" s="6" t="n">
        <v>17</v>
      </c>
      <c r="T5" s="6" t="n">
        <v>18</v>
      </c>
      <c r="U5" s="6" t="n">
        <v>19</v>
      </c>
      <c r="V5" s="6" t="n">
        <v>20</v>
      </c>
      <c r="W5" s="6" t="n">
        <v>21</v>
      </c>
      <c r="X5" s="6" t="n">
        <v>22</v>
      </c>
      <c r="Y5" s="6" t="n">
        <v>23</v>
      </c>
      <c r="Z5" s="6" t="n">
        <v>24</v>
      </c>
      <c r="AA5" s="6" t="n">
        <v>25</v>
      </c>
      <c r="AB5" s="6" t="n">
        <v>26</v>
      </c>
      <c r="AC5" s="6" t="n">
        <v>27</v>
      </c>
      <c r="AD5" s="6" t="n">
        <v>28</v>
      </c>
      <c r="AE5" s="6" t="n">
        <v>29</v>
      </c>
      <c r="AF5" s="6" t="n">
        <v>30</v>
      </c>
      <c r="AG5" s="6" t="n">
        <v>31</v>
      </c>
      <c r="AH5" s="6" t="n">
        <v>32</v>
      </c>
      <c r="AI5" s="6" t="n">
        <v>33</v>
      </c>
      <c r="AJ5" s="6" t="n">
        <v>34</v>
      </c>
      <c r="AK5" s="6" t="n">
        <v>35</v>
      </c>
      <c r="AL5" s="6" t="n">
        <v>36</v>
      </c>
      <c r="AM5" s="6" t="n">
        <v>37</v>
      </c>
      <c r="AN5" s="6" t="n">
        <v>38</v>
      </c>
      <c r="AO5" s="6" t="n">
        <v>39</v>
      </c>
      <c r="AP5" s="6" t="n">
        <v>40</v>
      </c>
      <c r="AQ5" s="6" t="n">
        <v>41</v>
      </c>
      <c r="AR5" s="6" t="n">
        <v>42</v>
      </c>
      <c r="AS5" s="6" t="n">
        <v>43</v>
      </c>
      <c r="AT5" s="6" t="n">
        <v>44</v>
      </c>
      <c r="AU5" s="6" t="n">
        <v>45</v>
      </c>
      <c r="AV5" s="6" t="n">
        <v>46</v>
      </c>
      <c r="AW5" s="6" t="n">
        <v>47</v>
      </c>
      <c r="AX5" s="6" t="n">
        <v>48</v>
      </c>
      <c r="AY5" s="6" t="n">
        <v>49</v>
      </c>
      <c r="AZ5" s="6" t="n">
        <v>50</v>
      </c>
      <c r="BA5" s="6" t="n">
        <v>51</v>
      </c>
      <c r="BB5" s="6" t="n">
        <v>52</v>
      </c>
      <c r="BC5" s="6" t="n">
        <v>53</v>
      </c>
      <c r="BD5" s="6" t="n">
        <v>54</v>
      </c>
      <c r="BE5" s="6" t="n">
        <v>55</v>
      </c>
      <c r="BF5" s="6" t="n">
        <v>56</v>
      </c>
      <c r="BG5" s="6" t="n">
        <v>57</v>
      </c>
      <c r="BH5" s="6" t="n">
        <v>58</v>
      </c>
      <c r="BI5" s="6" t="n">
        <v>59</v>
      </c>
      <c r="BJ5" s="6" t="n">
        <v>60</v>
      </c>
      <c r="BK5" s="6" t="n">
        <v>61</v>
      </c>
      <c r="BL5" s="6" t="n">
        <v>62</v>
      </c>
      <c r="BM5" s="6" t="n">
        <v>63</v>
      </c>
      <c r="BN5" s="6" t="n">
        <v>64</v>
      </c>
      <c r="BO5" s="6" t="n">
        <v>65</v>
      </c>
      <c r="BP5" s="6" t="n">
        <v>66</v>
      </c>
      <c r="BQ5" s="6" t="n">
        <v>67</v>
      </c>
      <c r="BR5" s="6" t="n">
        <v>68</v>
      </c>
      <c r="BS5" s="6" t="n">
        <v>69</v>
      </c>
      <c r="BT5" s="6" t="n">
        <v>70</v>
      </c>
      <c r="BU5" s="6" t="n">
        <v>71</v>
      </c>
      <c r="BV5" s="6" t="n">
        <v>72</v>
      </c>
      <c r="BW5" s="6" t="n">
        <v>73</v>
      </c>
      <c r="BX5" s="6" t="n">
        <v>74</v>
      </c>
      <c r="BY5" s="6" t="n">
        <v>75</v>
      </c>
      <c r="BZ5" s="6" t="n">
        <v>76</v>
      </c>
      <c r="CA5" s="6" t="n">
        <v>77</v>
      </c>
      <c r="CB5" s="6" t="n">
        <v>78</v>
      </c>
      <c r="CC5" s="6" t="n">
        <v>79</v>
      </c>
      <c r="CD5" s="6" t="n">
        <v>80</v>
      </c>
      <c r="CE5" s="6" t="n">
        <v>81</v>
      </c>
      <c r="CF5" s="6" t="n">
        <v>82</v>
      </c>
      <c r="CG5" s="6" t="n">
        <v>83</v>
      </c>
      <c r="CH5" s="6" t="n">
        <v>84</v>
      </c>
      <c r="CI5" s="6" t="n">
        <v>85</v>
      </c>
      <c r="CJ5" s="6" t="n">
        <v>86</v>
      </c>
      <c r="CK5" s="6" t="n">
        <v>87</v>
      </c>
      <c r="CL5" s="6" t="n">
        <v>88</v>
      </c>
      <c r="CM5" s="6" t="n">
        <v>89</v>
      </c>
      <c r="CN5" s="6" t="n">
        <v>90</v>
      </c>
      <c r="CO5" s="6" t="n">
        <v>91</v>
      </c>
      <c r="CP5" s="6" t="n">
        <v>92</v>
      </c>
      <c r="CQ5" s="6" t="n">
        <v>93</v>
      </c>
      <c r="CR5" s="6" t="n">
        <v>94</v>
      </c>
      <c r="CS5" s="6" t="n">
        <v>95</v>
      </c>
      <c r="CT5" s="6" t="n">
        <v>96</v>
      </c>
      <c r="CU5" s="6" t="n">
        <v>97</v>
      </c>
      <c r="CV5" s="6" t="n">
        <v>98</v>
      </c>
      <c r="CW5" s="6" t="n">
        <v>99</v>
      </c>
      <c r="CX5" s="6" t="n">
        <v>100</v>
      </c>
      <c r="CY5" s="6" t="n">
        <v>101</v>
      </c>
      <c r="CZ5" s="6" t="n">
        <v>102</v>
      </c>
      <c r="DA5" s="6" t="n">
        <v>103</v>
      </c>
      <c r="DB5" s="6" t="n">
        <v>104</v>
      </c>
      <c r="DC5" s="6" t="n">
        <v>105</v>
      </c>
      <c r="DD5" s="6" t="n">
        <v>106</v>
      </c>
      <c r="DE5" s="6" t="n">
        <v>107</v>
      </c>
      <c r="DF5" s="6" t="n">
        <v>108</v>
      </c>
      <c r="DG5" s="6" t="n">
        <v>109</v>
      </c>
      <c r="DH5" s="6" t="n">
        <v>110</v>
      </c>
      <c r="DI5" s="6" t="n">
        <v>111</v>
      </c>
      <c r="DJ5" s="6" t="n">
        <v>112</v>
      </c>
      <c r="DK5" s="6" t="n">
        <v>113</v>
      </c>
      <c r="DL5" s="6" t="n">
        <v>114</v>
      </c>
      <c r="DM5" s="6" t="n">
        <v>115</v>
      </c>
      <c r="DN5" s="6" t="n">
        <v>116</v>
      </c>
      <c r="DO5" s="6" t="n">
        <v>117</v>
      </c>
      <c r="DP5" s="6" t="n">
        <v>118</v>
      </c>
      <c r="DQ5" s="6" t="n">
        <v>119</v>
      </c>
      <c r="DR5" s="6" t="n">
        <v>120</v>
      </c>
      <c r="DS5" s="6" t="n">
        <v>121</v>
      </c>
      <c r="DT5" s="6" t="n">
        <v>122</v>
      </c>
      <c r="DU5" s="6" t="n">
        <v>123</v>
      </c>
      <c r="DV5" s="6" t="n">
        <v>124</v>
      </c>
      <c r="DW5" s="6" t="n">
        <v>125</v>
      </c>
      <c r="DX5" s="6" t="n">
        <v>126</v>
      </c>
      <c r="DY5" s="6" t="n">
        <v>127</v>
      </c>
      <c r="DZ5" s="6" t="n">
        <v>128</v>
      </c>
      <c r="EA5" s="6" t="n">
        <v>129</v>
      </c>
      <c r="EB5" s="6" t="n">
        <v>130</v>
      </c>
      <c r="EC5" s="6" t="n">
        <v>131</v>
      </c>
      <c r="ED5" s="6" t="n">
        <v>132</v>
      </c>
      <c r="EE5" s="6" t="n">
        <v>133</v>
      </c>
      <c r="EF5" s="6" t="n">
        <v>134</v>
      </c>
      <c r="EG5" s="6" t="n">
        <v>135</v>
      </c>
      <c r="EH5" s="6" t="n">
        <v>136</v>
      </c>
      <c r="EI5" s="6" t="n">
        <v>137</v>
      </c>
      <c r="EJ5" s="6" t="n">
        <v>138</v>
      </c>
      <c r="EK5" s="6" t="n">
        <v>139</v>
      </c>
      <c r="EL5" s="6" t="n">
        <v>140</v>
      </c>
      <c r="EM5" s="6" t="n">
        <v>141</v>
      </c>
      <c r="EN5" s="6" t="n">
        <v>142</v>
      </c>
      <c r="EO5" s="6" t="n">
        <v>143</v>
      </c>
      <c r="EP5" s="6" t="n">
        <v>144</v>
      </c>
      <c r="EQ5" s="6" t="n">
        <v>145</v>
      </c>
      <c r="ER5" s="6" t="n">
        <v>146</v>
      </c>
      <c r="ES5" s="6" t="n">
        <v>147</v>
      </c>
      <c r="ET5" s="6" t="n">
        <v>148</v>
      </c>
      <c r="EU5" s="6" t="n">
        <v>149</v>
      </c>
      <c r="EV5" s="6" t="n">
        <v>150</v>
      </c>
      <c r="EW5" s="6" t="n">
        <v>151</v>
      </c>
      <c r="EX5" s="6" t="n">
        <v>152</v>
      </c>
      <c r="EY5" s="6" t="n">
        <v>153</v>
      </c>
      <c r="EZ5" s="6" t="n">
        <v>154</v>
      </c>
      <c r="FA5" s="6" t="n">
        <v>155</v>
      </c>
      <c r="FB5" s="6" t="n">
        <v>156</v>
      </c>
      <c r="FC5" s="6" t="n">
        <v>157</v>
      </c>
      <c r="FD5" s="6" t="n">
        <v>158</v>
      </c>
      <c r="FE5" s="6" t="n">
        <v>159</v>
      </c>
      <c r="FF5" s="6" t="n">
        <v>160</v>
      </c>
      <c r="FG5" s="6" t="n">
        <v>161</v>
      </c>
      <c r="FH5" s="6" t="n">
        <v>162</v>
      </c>
      <c r="FI5" s="6" t="n">
        <v>163</v>
      </c>
      <c r="FJ5" s="6" t="n">
        <v>164</v>
      </c>
      <c r="FK5" s="6" t="n">
        <v>165</v>
      </c>
      <c r="FL5" s="6" t="n">
        <v>166</v>
      </c>
      <c r="FM5" s="6" t="n">
        <v>167</v>
      </c>
      <c r="FN5" s="6" t="n">
        <v>168</v>
      </c>
      <c r="FO5" s="6" t="n">
        <v>169</v>
      </c>
      <c r="FP5" s="6" t="n">
        <v>170</v>
      </c>
      <c r="FQ5" s="6" t="n">
        <v>171</v>
      </c>
      <c r="FR5" s="6" t="n">
        <v>172</v>
      </c>
      <c r="FS5" s="6" t="n">
        <v>173</v>
      </c>
      <c r="FT5" s="6" t="n">
        <v>174</v>
      </c>
      <c r="FU5" s="6" t="n">
        <v>175</v>
      </c>
      <c r="FV5" s="6" t="n">
        <v>176</v>
      </c>
      <c r="FW5" s="6" t="n">
        <v>177</v>
      </c>
      <c r="FX5" s="6" t="n">
        <v>178</v>
      </c>
      <c r="FY5" s="6" t="n">
        <v>179</v>
      </c>
      <c r="FZ5" s="6" t="n">
        <v>180</v>
      </c>
      <c r="GA5" s="6" t="n">
        <v>181</v>
      </c>
      <c r="GB5" s="6" t="n">
        <v>182</v>
      </c>
      <c r="GC5" s="6" t="n">
        <v>183</v>
      </c>
      <c r="GD5" s="6" t="n">
        <v>184</v>
      </c>
      <c r="GE5" s="6" t="n">
        <v>185</v>
      </c>
      <c r="GF5" s="6" t="n">
        <v>186</v>
      </c>
      <c r="GG5" s="6" t="n">
        <v>187</v>
      </c>
      <c r="GH5" s="6" t="n">
        <v>188</v>
      </c>
      <c r="GI5" s="6" t="n">
        <v>189</v>
      </c>
      <c r="GJ5" s="6" t="n">
        <v>190</v>
      </c>
      <c r="GK5" s="6" t="n">
        <v>191</v>
      </c>
      <c r="GL5" s="6" t="n">
        <v>192</v>
      </c>
      <c r="GM5" s="6" t="n">
        <v>193</v>
      </c>
      <c r="GN5" s="6" t="n">
        <v>194</v>
      </c>
      <c r="GO5" s="6" t="n">
        <v>195</v>
      </c>
      <c r="GP5" s="6" t="n">
        <v>196</v>
      </c>
      <c r="GQ5" s="6" t="n">
        <v>197</v>
      </c>
      <c r="GR5" s="6" t="n">
        <v>198</v>
      </c>
      <c r="GS5" s="6" t="n">
        <v>199</v>
      </c>
      <c r="GT5" s="6" t="n">
        <v>200</v>
      </c>
      <c r="GU5" s="6" t="n">
        <v>201</v>
      </c>
      <c r="GV5" s="6" t="n">
        <v>202</v>
      </c>
      <c r="GW5" s="6" t="n">
        <v>203</v>
      </c>
      <c r="GX5" s="6" t="n">
        <v>204</v>
      </c>
      <c r="GY5" s="6" t="n">
        <v>205</v>
      </c>
      <c r="GZ5" s="6" t="n">
        <v>206</v>
      </c>
      <c r="HA5" s="6" t="n">
        <v>207</v>
      </c>
      <c r="HB5" s="6" t="n">
        <v>208</v>
      </c>
      <c r="HC5" s="6" t="n">
        <v>209</v>
      </c>
      <c r="HD5" s="6" t="n">
        <v>210</v>
      </c>
      <c r="HE5" s="6" t="n">
        <v>211</v>
      </c>
      <c r="HF5" s="6" t="n">
        <v>212</v>
      </c>
      <c r="HG5" s="6" t="n">
        <v>213</v>
      </c>
      <c r="HH5" s="6" t="n">
        <v>214</v>
      </c>
      <c r="HI5" s="6" t="n">
        <v>215</v>
      </c>
      <c r="HJ5" s="6" t="n">
        <v>216</v>
      </c>
      <c r="HK5" s="6" t="n">
        <v>217</v>
      </c>
      <c r="HL5" s="6" t="n">
        <v>218</v>
      </c>
      <c r="HM5" s="6" t="n">
        <v>219</v>
      </c>
      <c r="HN5" s="6" t="n">
        <v>220</v>
      </c>
      <c r="HO5" s="6" t="n">
        <v>221</v>
      </c>
      <c r="HP5" s="6" t="n">
        <v>222</v>
      </c>
      <c r="HQ5" s="6" t="n">
        <v>223</v>
      </c>
      <c r="HR5" s="6" t="n">
        <v>224</v>
      </c>
      <c r="HS5" s="6" t="n">
        <v>225</v>
      </c>
      <c r="HT5" s="6" t="n">
        <v>226</v>
      </c>
      <c r="HU5" s="6" t="n">
        <v>227</v>
      </c>
      <c r="HV5" s="6" t="n">
        <v>228</v>
      </c>
      <c r="HW5" s="6" t="n">
        <v>229</v>
      </c>
      <c r="HX5" s="6" t="n">
        <v>230</v>
      </c>
      <c r="HY5" s="6" t="n">
        <v>231</v>
      </c>
      <c r="HZ5" s="6" t="n">
        <v>232</v>
      </c>
      <c r="IA5" s="6" t="n">
        <v>233</v>
      </c>
      <c r="IB5" s="6" t="n">
        <v>234</v>
      </c>
      <c r="IC5" s="6" t="n">
        <v>235</v>
      </c>
      <c r="ID5" s="6" t="n">
        <v>236</v>
      </c>
      <c r="IE5" s="6" t="n">
        <v>237</v>
      </c>
      <c r="IF5" s="6" t="n">
        <v>238</v>
      </c>
      <c r="IG5" s="6" t="n">
        <v>239</v>
      </c>
      <c r="IH5" s="6" t="n">
        <v>240</v>
      </c>
      <c r="II5" s="6" t="n">
        <v>241</v>
      </c>
      <c r="IJ5" s="6" t="n">
        <v>242</v>
      </c>
      <c r="IK5" s="6" t="n">
        <v>243</v>
      </c>
      <c r="IL5" s="6" t="n">
        <v>244</v>
      </c>
      <c r="IM5" s="6" t="n">
        <v>245</v>
      </c>
      <c r="IN5" s="6" t="n">
        <v>246</v>
      </c>
      <c r="IO5" s="6" t="n">
        <v>247</v>
      </c>
      <c r="IP5" s="6" t="n">
        <v>248</v>
      </c>
      <c r="IQ5" s="6" t="n">
        <v>249</v>
      </c>
      <c r="IR5" s="6" t="n">
        <v>250</v>
      </c>
      <c r="IS5" s="6" t="n">
        <v>251</v>
      </c>
      <c r="IT5" s="6" t="n">
        <v>252</v>
      </c>
      <c r="IU5" s="6" t="n">
        <v>253</v>
      </c>
      <c r="IV5" s="6" t="n">
        <v>254</v>
      </c>
      <c r="IW5" s="6"/>
    </row>
    <row r="6" customFormat="false" ht="12.75" hidden="false" customHeight="false" outlineLevel="0" collapsed="false">
      <c r="C6" s="8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  <c r="S6" s="9" t="s">
        <v>18</v>
      </c>
      <c r="T6" s="9" t="s">
        <v>19</v>
      </c>
      <c r="U6" s="9" t="s">
        <v>20</v>
      </c>
      <c r="V6" s="9" t="s">
        <v>18</v>
      </c>
      <c r="W6" s="9" t="s">
        <v>19</v>
      </c>
      <c r="X6" s="9" t="s">
        <v>21</v>
      </c>
      <c r="Y6" s="9" t="s">
        <v>22</v>
      </c>
      <c r="Z6" s="9" t="s">
        <v>23</v>
      </c>
      <c r="AA6" s="9" t="s">
        <v>24</v>
      </c>
      <c r="AB6" s="9" t="s">
        <v>25</v>
      </c>
      <c r="AC6" s="9" t="s">
        <v>26</v>
      </c>
      <c r="AD6" s="9" t="s">
        <v>27</v>
      </c>
      <c r="AE6" s="9" t="s">
        <v>28</v>
      </c>
      <c r="AF6" s="9" t="s">
        <v>29</v>
      </c>
      <c r="AG6" s="9" t="s">
        <v>4</v>
      </c>
      <c r="AH6" s="9" t="s">
        <v>30</v>
      </c>
      <c r="AI6" s="9" t="s">
        <v>31</v>
      </c>
      <c r="AJ6" s="9" t="s">
        <v>32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10"/>
    </row>
    <row r="7" customFormat="false" ht="12.75" hidden="false" customHeight="false" outlineLevel="0" collapsed="false">
      <c r="A7" s="11"/>
      <c r="B7" s="11"/>
      <c r="C7" s="12" t="s">
        <v>33</v>
      </c>
      <c r="D7" s="13" t="s">
        <v>34</v>
      </c>
      <c r="E7" s="13" t="s">
        <v>34</v>
      </c>
      <c r="F7" s="13" t="s">
        <v>34</v>
      </c>
      <c r="G7" s="13" t="s">
        <v>34</v>
      </c>
      <c r="H7" s="13" t="s">
        <v>34</v>
      </c>
      <c r="I7" s="13" t="s">
        <v>34</v>
      </c>
      <c r="J7" s="13" t="s">
        <v>34</v>
      </c>
      <c r="K7" s="13" t="s">
        <v>34</v>
      </c>
      <c r="L7" s="13" t="s">
        <v>34</v>
      </c>
      <c r="M7" s="13" t="s">
        <v>34</v>
      </c>
      <c r="N7" s="13" t="s">
        <v>34</v>
      </c>
      <c r="O7" s="13" t="s">
        <v>34</v>
      </c>
      <c r="P7" s="13" t="s">
        <v>34</v>
      </c>
      <c r="Q7" s="13" t="s">
        <v>34</v>
      </c>
      <c r="R7" s="13" t="s">
        <v>35</v>
      </c>
      <c r="S7" s="13" t="s">
        <v>35</v>
      </c>
      <c r="T7" s="13" t="s">
        <v>35</v>
      </c>
      <c r="U7" s="13" t="s">
        <v>35</v>
      </c>
      <c r="V7" s="13" t="s">
        <v>35</v>
      </c>
      <c r="W7" s="13" t="s">
        <v>35</v>
      </c>
      <c r="X7" s="13" t="s">
        <v>35</v>
      </c>
      <c r="Y7" s="13" t="s">
        <v>35</v>
      </c>
      <c r="Z7" s="13" t="s">
        <v>35</v>
      </c>
      <c r="AA7" s="13" t="s">
        <v>35</v>
      </c>
      <c r="AB7" s="13" t="s">
        <v>35</v>
      </c>
      <c r="AC7" s="13" t="s">
        <v>35</v>
      </c>
      <c r="AD7" s="13" t="s">
        <v>35</v>
      </c>
      <c r="AE7" s="13" t="s">
        <v>35</v>
      </c>
      <c r="AF7" s="13" t="s">
        <v>35</v>
      </c>
      <c r="AG7" s="13" t="s">
        <v>34</v>
      </c>
      <c r="AH7" s="13" t="s">
        <v>35</v>
      </c>
      <c r="AI7" s="13" t="s">
        <v>35</v>
      </c>
      <c r="AJ7" s="13" t="s">
        <v>35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4"/>
    </row>
    <row r="8" customFormat="false" ht="12.75" hidden="false" customHeight="false" outlineLevel="0" collapsed="false">
      <c r="A8" s="11"/>
      <c r="B8" s="11"/>
      <c r="C8" s="15" t="s">
        <v>36</v>
      </c>
      <c r="D8" s="16" t="s">
        <v>37</v>
      </c>
      <c r="E8" s="16" t="s">
        <v>37</v>
      </c>
      <c r="F8" s="16" t="s">
        <v>37</v>
      </c>
      <c r="G8" s="16" t="s">
        <v>37</v>
      </c>
      <c r="H8" s="16" t="s">
        <v>37</v>
      </c>
      <c r="I8" s="16" t="s">
        <v>37</v>
      </c>
      <c r="J8" s="16" t="s">
        <v>37</v>
      </c>
      <c r="K8" s="16" t="s">
        <v>37</v>
      </c>
      <c r="L8" s="16" t="s">
        <v>37</v>
      </c>
      <c r="M8" s="16" t="s">
        <v>37</v>
      </c>
      <c r="N8" s="16" t="s">
        <v>37</v>
      </c>
      <c r="O8" s="16" t="s">
        <v>37</v>
      </c>
      <c r="P8" s="16" t="s">
        <v>37</v>
      </c>
      <c r="Q8" s="16" t="s">
        <v>37</v>
      </c>
      <c r="R8" s="16" t="s">
        <v>38</v>
      </c>
      <c r="S8" s="16" t="s">
        <v>38</v>
      </c>
      <c r="T8" s="16" t="s">
        <v>38</v>
      </c>
      <c r="U8" s="16" t="s">
        <v>38</v>
      </c>
      <c r="V8" s="16" t="s">
        <v>38</v>
      </c>
      <c r="W8" s="16" t="s">
        <v>38</v>
      </c>
      <c r="X8" s="16" t="s">
        <v>38</v>
      </c>
      <c r="Y8" s="16" t="s">
        <v>38</v>
      </c>
      <c r="Z8" s="16" t="s">
        <v>38</v>
      </c>
      <c r="AA8" s="16" t="s">
        <v>38</v>
      </c>
      <c r="AB8" s="16" t="s">
        <v>38</v>
      </c>
      <c r="AC8" s="16" t="s">
        <v>38</v>
      </c>
      <c r="AD8" s="16" t="s">
        <v>38</v>
      </c>
      <c r="AE8" s="16" t="s">
        <v>38</v>
      </c>
      <c r="AF8" s="16" t="s">
        <v>38</v>
      </c>
      <c r="AG8" s="16" t="s">
        <v>37</v>
      </c>
      <c r="AH8" s="16" t="s">
        <v>38</v>
      </c>
      <c r="AI8" s="16" t="s">
        <v>38</v>
      </c>
      <c r="AJ8" s="16" t="s">
        <v>38</v>
      </c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7"/>
    </row>
    <row r="9" customFormat="false" ht="12.75" hidden="false" customHeight="false" outlineLevel="0" collapsed="false">
      <c r="B9" s="18"/>
      <c r="C9" s="18" t="n">
        <v>37196</v>
      </c>
      <c r="D9" s="1" t="n">
        <v>3.07</v>
      </c>
      <c r="E9" s="1" t="n">
        <v>3.225</v>
      </c>
      <c r="F9" s="1" t="n">
        <v>3.08</v>
      </c>
      <c r="G9" s="1" t="n">
        <v>3.085</v>
      </c>
      <c r="H9" s="1" t="n">
        <v>2.73</v>
      </c>
      <c r="I9" s="1" t="n">
        <v>2.97</v>
      </c>
      <c r="J9" s="1" t="n">
        <v>2.9</v>
      </c>
      <c r="K9" s="1" t="n">
        <v>2.95</v>
      </c>
      <c r="L9" s="1" t="n">
        <v>2.91</v>
      </c>
      <c r="M9" s="1" t="n">
        <v>2.6402</v>
      </c>
      <c r="N9" s="1" t="n">
        <v>2.67</v>
      </c>
      <c r="O9" s="1" t="n">
        <v>2.945</v>
      </c>
      <c r="P9" s="1" t="n">
        <v>3.035</v>
      </c>
      <c r="Q9" s="1" t="n">
        <v>2.93</v>
      </c>
      <c r="R9" s="1" t="n">
        <v>2.545</v>
      </c>
      <c r="S9" s="1" t="n">
        <v>2.57</v>
      </c>
      <c r="T9" s="1" t="n">
        <v>2.605</v>
      </c>
      <c r="U9" s="1" t="n">
        <v>2.5</v>
      </c>
      <c r="V9" s="1" t="n">
        <v>2.57</v>
      </c>
      <c r="W9" s="1" t="n">
        <v>2.605</v>
      </c>
      <c r="X9" s="1" t="n">
        <v>2.605</v>
      </c>
      <c r="Y9" s="1" t="n">
        <v>2.58</v>
      </c>
      <c r="Z9" s="1" t="n">
        <v>2.58</v>
      </c>
      <c r="AA9" s="1" t="n">
        <v>2.52</v>
      </c>
      <c r="AB9" s="1" t="n">
        <v>2.56</v>
      </c>
      <c r="AC9" s="1" t="n">
        <v>2.64</v>
      </c>
      <c r="AD9" s="1" t="n">
        <v>2.635</v>
      </c>
      <c r="AF9" s="1" t="n">
        <v>2.72</v>
      </c>
      <c r="AG9" s="1" t="n">
        <v>3.225</v>
      </c>
      <c r="AH9" s="1" t="n">
        <v>2.625</v>
      </c>
      <c r="AI9" s="1" t="n">
        <v>2.625</v>
      </c>
      <c r="AJ9" s="1" t="n">
        <v>2.8</v>
      </c>
    </row>
    <row r="10" customFormat="false" ht="12.75" hidden="false" customHeight="false" outlineLevel="0" collapsed="false">
      <c r="B10" s="18"/>
      <c r="C10" s="18" t="n">
        <v>37197</v>
      </c>
      <c r="D10" s="1" t="n">
        <v>3.005</v>
      </c>
      <c r="E10" s="1" t="n">
        <v>3.01</v>
      </c>
      <c r="F10" s="1" t="n">
        <v>2.845</v>
      </c>
      <c r="G10" s="1" t="n">
        <v>2.955</v>
      </c>
      <c r="H10" s="1" t="n">
        <v>2.34</v>
      </c>
      <c r="I10" s="1" t="n">
        <v>2.745</v>
      </c>
      <c r="J10" s="1" t="n">
        <v>2.735</v>
      </c>
      <c r="K10" s="1" t="n">
        <v>2.85</v>
      </c>
      <c r="L10" s="1" t="n">
        <v>2.64</v>
      </c>
      <c r="M10" s="1" t="n">
        <v>2.5504</v>
      </c>
      <c r="N10" s="1" t="n">
        <v>2.36</v>
      </c>
      <c r="O10" s="1" t="n">
        <v>2.83</v>
      </c>
      <c r="P10" s="1" t="n">
        <v>2.855</v>
      </c>
      <c r="Q10" s="1" t="n">
        <v>2.805</v>
      </c>
      <c r="R10" s="1" t="n">
        <v>2.545</v>
      </c>
      <c r="S10" s="1" t="n">
        <v>2.57</v>
      </c>
      <c r="T10" s="1" t="n">
        <v>2.605</v>
      </c>
      <c r="U10" s="1" t="n">
        <v>2.5</v>
      </c>
      <c r="V10" s="1" t="n">
        <v>2.57</v>
      </c>
      <c r="W10" s="1" t="n">
        <v>2.605</v>
      </c>
      <c r="X10" s="1" t="n">
        <v>2.605</v>
      </c>
      <c r="Y10" s="1" t="n">
        <v>2.58</v>
      </c>
      <c r="Z10" s="1" t="n">
        <v>2.58</v>
      </c>
      <c r="AA10" s="1" t="n">
        <v>2.52</v>
      </c>
      <c r="AB10" s="1" t="n">
        <v>2.56</v>
      </c>
      <c r="AC10" s="1" t="n">
        <v>2.64</v>
      </c>
      <c r="AD10" s="1" t="n">
        <v>2.635</v>
      </c>
      <c r="AF10" s="1" t="n">
        <v>2.72</v>
      </c>
      <c r="AG10" s="1" t="n">
        <v>3.01</v>
      </c>
      <c r="AH10" s="1" t="n">
        <v>2.625</v>
      </c>
      <c r="AI10" s="1" t="n">
        <v>2.625</v>
      </c>
      <c r="AJ10" s="1" t="n">
        <v>2.8</v>
      </c>
    </row>
    <row r="11" customFormat="false" ht="12.75" hidden="false" customHeight="false" outlineLevel="0" collapsed="false">
      <c r="B11" s="18"/>
      <c r="C11" s="18" t="n">
        <v>37198</v>
      </c>
      <c r="D11" s="1" t="n">
        <v>2.96</v>
      </c>
      <c r="E11" s="1" t="n">
        <v>2.6</v>
      </c>
      <c r="F11" s="1" t="n">
        <v>2.52</v>
      </c>
      <c r="G11" s="1" t="n">
        <v>2.605</v>
      </c>
      <c r="H11" s="1" t="n">
        <v>2.085</v>
      </c>
      <c r="I11" s="1" t="n">
        <v>2.42</v>
      </c>
      <c r="J11" s="1" t="n">
        <v>2.39</v>
      </c>
      <c r="K11" s="1" t="n">
        <v>2.66</v>
      </c>
      <c r="L11" s="1" t="n">
        <v>2.38</v>
      </c>
      <c r="M11" s="1" t="n">
        <v>2.46</v>
      </c>
      <c r="N11" s="1" t="n">
        <v>2.015</v>
      </c>
      <c r="O11" s="1" t="n">
        <v>2.73</v>
      </c>
      <c r="P11" s="1" t="n">
        <v>2.51</v>
      </c>
      <c r="Q11" s="1" t="n">
        <v>2.545</v>
      </c>
      <c r="R11" s="1" t="n">
        <v>2.545</v>
      </c>
      <c r="S11" s="1" t="n">
        <v>2.57</v>
      </c>
      <c r="T11" s="1" t="n">
        <v>2.605</v>
      </c>
      <c r="U11" s="1" t="n">
        <v>2.5</v>
      </c>
      <c r="V11" s="1" t="n">
        <v>2.57</v>
      </c>
      <c r="W11" s="1" t="n">
        <v>2.605</v>
      </c>
      <c r="X11" s="1" t="n">
        <v>2.605</v>
      </c>
      <c r="Y11" s="1" t="n">
        <v>2.58</v>
      </c>
      <c r="Z11" s="1" t="n">
        <v>2.58</v>
      </c>
      <c r="AA11" s="1" t="n">
        <v>2.52</v>
      </c>
      <c r="AB11" s="1" t="n">
        <v>2.56</v>
      </c>
      <c r="AC11" s="1" t="n">
        <v>2.64</v>
      </c>
      <c r="AD11" s="1" t="n">
        <v>2.635</v>
      </c>
      <c r="AF11" s="1" t="n">
        <v>2.72</v>
      </c>
      <c r="AG11" s="1" t="n">
        <v>2.6</v>
      </c>
      <c r="AH11" s="1" t="n">
        <v>2.625</v>
      </c>
      <c r="AI11" s="1" t="n">
        <v>2.625</v>
      </c>
      <c r="AJ11" s="1" t="n">
        <v>2.8</v>
      </c>
    </row>
    <row r="12" customFormat="false" ht="12.75" hidden="false" customHeight="false" outlineLevel="0" collapsed="false">
      <c r="B12" s="18"/>
      <c r="C12" s="18" t="n">
        <v>37199</v>
      </c>
      <c r="D12" s="1" t="n">
        <v>2.96</v>
      </c>
      <c r="E12" s="1" t="n">
        <v>2.6</v>
      </c>
      <c r="F12" s="1" t="n">
        <v>2.52</v>
      </c>
      <c r="G12" s="1" t="n">
        <v>2.605</v>
      </c>
      <c r="H12" s="1" t="n">
        <v>2.085</v>
      </c>
      <c r="I12" s="1" t="n">
        <v>2.42</v>
      </c>
      <c r="J12" s="1" t="n">
        <v>2.39</v>
      </c>
      <c r="K12" s="1" t="n">
        <v>2.66</v>
      </c>
      <c r="L12" s="1" t="n">
        <v>2.38</v>
      </c>
      <c r="M12" s="1" t="n">
        <v>2.46</v>
      </c>
      <c r="N12" s="1" t="n">
        <v>2.015</v>
      </c>
      <c r="O12" s="1" t="n">
        <v>2.73</v>
      </c>
      <c r="P12" s="1" t="n">
        <v>2.51</v>
      </c>
      <c r="Q12" s="1" t="n">
        <v>2.545</v>
      </c>
      <c r="R12" s="1" t="n">
        <v>2.375</v>
      </c>
      <c r="S12" s="1" t="n">
        <v>2.385</v>
      </c>
      <c r="T12" s="1" t="n">
        <v>2.41</v>
      </c>
      <c r="U12" s="1" t="n">
        <v>2.335</v>
      </c>
      <c r="V12" s="1" t="n">
        <v>2.385</v>
      </c>
      <c r="W12" s="1" t="n">
        <v>2.41</v>
      </c>
      <c r="X12" s="1" t="n">
        <v>2.45</v>
      </c>
      <c r="Y12" s="1" t="n">
        <v>2.42</v>
      </c>
      <c r="Z12" s="1" t="n">
        <v>2.42</v>
      </c>
      <c r="AA12" s="1" t="n">
        <v>2.355</v>
      </c>
      <c r="AB12" s="1" t="n">
        <v>2.355</v>
      </c>
      <c r="AC12" s="1" t="n">
        <v>2.445</v>
      </c>
      <c r="AD12" s="1" t="n">
        <v>2.46</v>
      </c>
      <c r="AF12" s="1" t="n">
        <v>2.625</v>
      </c>
      <c r="AG12" s="1" t="n">
        <v>2.6</v>
      </c>
      <c r="AH12" s="1" t="n">
        <v>2.39</v>
      </c>
      <c r="AI12" s="1" t="n">
        <v>2.455</v>
      </c>
      <c r="AJ12" s="1" t="n">
        <v>2.71</v>
      </c>
    </row>
    <row r="13" customFormat="false" ht="12.75" hidden="false" customHeight="false" outlineLevel="0" collapsed="false">
      <c r="B13" s="18"/>
      <c r="C13" s="18" t="n">
        <v>37200</v>
      </c>
      <c r="D13" s="1" t="n">
        <v>2.96</v>
      </c>
      <c r="E13" s="1" t="n">
        <v>2.6</v>
      </c>
      <c r="F13" s="1" t="n">
        <v>2.52</v>
      </c>
      <c r="G13" s="1" t="n">
        <v>2.605</v>
      </c>
      <c r="H13" s="1" t="n">
        <v>2.085</v>
      </c>
      <c r="I13" s="1" t="n">
        <v>2.42</v>
      </c>
      <c r="J13" s="1" t="n">
        <v>2.39</v>
      </c>
      <c r="K13" s="1" t="n">
        <v>2.66</v>
      </c>
      <c r="L13" s="1" t="n">
        <v>2.38</v>
      </c>
      <c r="M13" s="1" t="n">
        <v>2.46</v>
      </c>
      <c r="N13" s="1" t="n">
        <v>2.015</v>
      </c>
      <c r="O13" s="1" t="n">
        <v>2.73</v>
      </c>
      <c r="P13" s="1" t="n">
        <v>2.51</v>
      </c>
      <c r="Q13" s="1" t="n">
        <v>2.545</v>
      </c>
      <c r="AF13" s="1" t="n">
        <v>3.28</v>
      </c>
      <c r="AG13" s="1" t="n">
        <v>2.6</v>
      </c>
      <c r="AH13" s="1" t="n">
        <v>3.13</v>
      </c>
      <c r="AI13" s="1" t="n">
        <v>3.055</v>
      </c>
      <c r="AJ13" s="1" t="n">
        <v>3.23</v>
      </c>
    </row>
    <row r="14" customFormat="false" ht="12.75" hidden="false" customHeight="false" outlineLevel="0" collapsed="false">
      <c r="B14" s="18"/>
      <c r="C14" s="18" t="n">
        <v>37201</v>
      </c>
      <c r="D14" s="1" t="n">
        <v>2.885</v>
      </c>
      <c r="E14" s="1" t="n">
        <v>2.775</v>
      </c>
      <c r="F14" s="1" t="n">
        <v>2.64</v>
      </c>
      <c r="G14" s="1" t="n">
        <v>2.73</v>
      </c>
      <c r="H14" s="1" t="n">
        <v>2.175</v>
      </c>
      <c r="I14" s="1" t="n">
        <v>2.535</v>
      </c>
      <c r="J14" s="1" t="n">
        <v>2.48</v>
      </c>
      <c r="K14" s="1" t="n">
        <v>2.655</v>
      </c>
      <c r="L14" s="1" t="n">
        <v>2.485</v>
      </c>
      <c r="M14" s="1" t="n">
        <v>2.402</v>
      </c>
      <c r="N14" s="1" t="n">
        <v>2.16</v>
      </c>
      <c r="O14" s="1" t="n">
        <v>2.64</v>
      </c>
      <c r="P14" s="1" t="n">
        <v>2.615</v>
      </c>
      <c r="Q14" s="1" t="n">
        <v>2.59</v>
      </c>
      <c r="AF14" s="1" t="n">
        <v>3.28</v>
      </c>
      <c r="AG14" s="1" t="n">
        <v>2.775</v>
      </c>
      <c r="AH14" s="1" t="n">
        <v>3.13</v>
      </c>
      <c r="AI14" s="1" t="n">
        <v>3.055</v>
      </c>
      <c r="AJ14" s="1" t="n">
        <v>3.23</v>
      </c>
    </row>
    <row r="15" customFormat="false" ht="12.75" hidden="false" customHeight="false" outlineLevel="0" collapsed="false">
      <c r="B15" s="18"/>
      <c r="C15" s="18" t="n">
        <v>37202</v>
      </c>
      <c r="D15" s="1" t="n">
        <v>2.75</v>
      </c>
      <c r="E15" s="1" t="n">
        <v>2.7</v>
      </c>
      <c r="F15" s="1" t="n">
        <v>2.59</v>
      </c>
      <c r="G15" s="1" t="n">
        <v>2.65</v>
      </c>
      <c r="H15" s="1" t="n">
        <v>2.185</v>
      </c>
      <c r="I15" s="1" t="n">
        <v>2.455</v>
      </c>
      <c r="J15" s="1" t="n">
        <v>2.445</v>
      </c>
      <c r="K15" s="1" t="n">
        <v>2.52</v>
      </c>
      <c r="L15" s="1" t="n">
        <v>2.435</v>
      </c>
      <c r="M15" s="1" t="n">
        <v>2.3579</v>
      </c>
      <c r="N15" s="1" t="n">
        <v>2.135</v>
      </c>
      <c r="O15" s="1" t="n">
        <v>2.54</v>
      </c>
      <c r="P15" s="1" t="n">
        <v>2.605</v>
      </c>
      <c r="Q15" s="1" t="n">
        <v>2.5</v>
      </c>
      <c r="AF15" s="1" t="n">
        <v>3.28</v>
      </c>
      <c r="AG15" s="1" t="n">
        <v>2.7</v>
      </c>
      <c r="AH15" s="1" t="n">
        <v>3.13</v>
      </c>
      <c r="AI15" s="1" t="n">
        <v>3.055</v>
      </c>
      <c r="AJ15" s="1" t="n">
        <v>3.23</v>
      </c>
    </row>
    <row r="16" customFormat="false" ht="12.75" hidden="false" customHeight="false" outlineLevel="0" collapsed="false">
      <c r="C16" s="18" t="n">
        <v>37203</v>
      </c>
      <c r="D16" s="1" t="n">
        <v>2.735</v>
      </c>
      <c r="E16" s="1" t="n">
        <v>2.72</v>
      </c>
      <c r="F16" s="1" t="n">
        <v>2.63</v>
      </c>
      <c r="G16" s="1" t="n">
        <v>2.62</v>
      </c>
      <c r="H16" s="1" t="n">
        <v>2.22</v>
      </c>
      <c r="I16" s="1" t="n">
        <v>2.52</v>
      </c>
      <c r="J16" s="1" t="n">
        <v>2.425</v>
      </c>
      <c r="K16" s="1" t="n">
        <v>2.515</v>
      </c>
      <c r="L16" s="1" t="n">
        <v>2.505</v>
      </c>
      <c r="M16" s="1" t="n">
        <v>2.4692</v>
      </c>
      <c r="N16" s="1" t="n">
        <v>2.13</v>
      </c>
      <c r="O16" s="1" t="n">
        <v>2.55</v>
      </c>
      <c r="P16" s="1" t="n">
        <v>2.595</v>
      </c>
      <c r="Q16" s="1" t="n">
        <v>2.485</v>
      </c>
      <c r="AF16" s="1" t="n">
        <v>2.17</v>
      </c>
      <c r="AG16" s="1" t="n">
        <v>2.72</v>
      </c>
      <c r="AH16" s="1" t="n">
        <v>2.04</v>
      </c>
      <c r="AI16" s="1" t="n">
        <v>2.04</v>
      </c>
      <c r="AJ16" s="1" t="n">
        <v>2.19</v>
      </c>
    </row>
    <row r="17" customFormat="false" ht="12.75" hidden="false" customHeight="false" outlineLevel="0" collapsed="false">
      <c r="C17" s="18" t="n">
        <v>37204</v>
      </c>
      <c r="D17" s="1" t="n">
        <v>2.725</v>
      </c>
      <c r="E17" s="1" t="n">
        <v>2.595</v>
      </c>
      <c r="F17" s="1" t="n">
        <v>2.535</v>
      </c>
      <c r="G17" s="1" t="n">
        <v>2.575</v>
      </c>
      <c r="H17" s="1" t="n">
        <v>1.935</v>
      </c>
      <c r="I17" s="1" t="n">
        <v>2.475</v>
      </c>
      <c r="J17" s="1" t="n">
        <v>2.28</v>
      </c>
      <c r="K17" s="1" t="n">
        <v>2.485</v>
      </c>
      <c r="L17" s="1" t="n">
        <v>2.48</v>
      </c>
      <c r="M17" s="1" t="n">
        <v>2.3872</v>
      </c>
      <c r="N17" s="1" t="n">
        <v>1.935</v>
      </c>
      <c r="O17" s="1" t="n">
        <v>2.545</v>
      </c>
      <c r="P17" s="1" t="n">
        <v>2.465</v>
      </c>
      <c r="Q17" s="1" t="n">
        <v>2.455</v>
      </c>
      <c r="AF17" s="1" t="n">
        <v>2.17</v>
      </c>
      <c r="AG17" s="1" t="n">
        <v>2.595</v>
      </c>
      <c r="AH17" s="1" t="n">
        <v>2.04</v>
      </c>
      <c r="AI17" s="1" t="n">
        <v>2.04</v>
      </c>
      <c r="AJ17" s="1" t="n">
        <v>2.19</v>
      </c>
    </row>
    <row r="18" customFormat="false" ht="12.75" hidden="false" customHeight="false" outlineLevel="0" collapsed="false">
      <c r="C18" s="18" t="n">
        <v>37205</v>
      </c>
      <c r="D18" s="1" t="n">
        <v>2.625</v>
      </c>
      <c r="E18" s="1" t="n">
        <v>2.445</v>
      </c>
      <c r="F18" s="1" t="n">
        <v>2.395</v>
      </c>
      <c r="G18" s="1" t="n">
        <v>2.405</v>
      </c>
      <c r="H18" s="1" t="n">
        <v>1.835</v>
      </c>
      <c r="I18" s="1" t="n">
        <v>2.355</v>
      </c>
      <c r="J18" s="1" t="n">
        <v>2.03</v>
      </c>
      <c r="K18" s="1" t="n">
        <v>2.335</v>
      </c>
      <c r="L18" s="1" t="n">
        <v>2.36</v>
      </c>
      <c r="M18" s="1" t="n">
        <v>2.261</v>
      </c>
      <c r="N18" s="1" t="n">
        <v>1.7</v>
      </c>
      <c r="O18" s="1" t="n">
        <v>2.395</v>
      </c>
      <c r="P18" s="1" t="n">
        <v>2.33</v>
      </c>
      <c r="Q18" s="1" t="n">
        <v>2.265</v>
      </c>
      <c r="AF18" s="1" t="n">
        <v>2.17</v>
      </c>
      <c r="AG18" s="1" t="n">
        <v>2.445</v>
      </c>
      <c r="AH18" s="1" t="n">
        <v>2.04</v>
      </c>
      <c r="AI18" s="1" t="n">
        <v>2.04</v>
      </c>
      <c r="AJ18" s="1" t="n">
        <v>2.19</v>
      </c>
    </row>
    <row r="19" customFormat="false" ht="12.75" hidden="false" customHeight="false" outlineLevel="0" collapsed="false">
      <c r="C19" s="18" t="n">
        <v>37206</v>
      </c>
      <c r="D19" s="1" t="n">
        <v>2.625</v>
      </c>
      <c r="E19" s="1" t="n">
        <v>2.445</v>
      </c>
      <c r="F19" s="1" t="n">
        <v>2.395</v>
      </c>
      <c r="G19" s="1" t="n">
        <v>2.405</v>
      </c>
      <c r="H19" s="1" t="n">
        <v>1.835</v>
      </c>
      <c r="I19" s="1" t="n">
        <v>2.355</v>
      </c>
      <c r="J19" s="1" t="n">
        <v>2.03</v>
      </c>
      <c r="K19" s="1" t="n">
        <v>2.335</v>
      </c>
      <c r="L19" s="1" t="n">
        <v>2.36</v>
      </c>
      <c r="M19" s="1" t="n">
        <v>2.261</v>
      </c>
      <c r="N19" s="1" t="n">
        <v>1.7</v>
      </c>
      <c r="O19" s="1" t="n">
        <v>2.395</v>
      </c>
      <c r="P19" s="1" t="n">
        <v>2.33</v>
      </c>
      <c r="Q19" s="1" t="n">
        <v>2.265</v>
      </c>
      <c r="AF19" s="1" t="n">
        <v>2.135</v>
      </c>
      <c r="AG19" s="1" t="n">
        <v>2.445</v>
      </c>
      <c r="AH19" s="1" t="n">
        <v>2.015</v>
      </c>
      <c r="AI19" s="1" t="n">
        <v>1.99</v>
      </c>
      <c r="AJ19" s="1" t="n">
        <v>2.14</v>
      </c>
    </row>
    <row r="20" customFormat="false" ht="12.75" hidden="false" customHeight="false" outlineLevel="0" collapsed="false">
      <c r="C20" s="18" t="n">
        <v>37207</v>
      </c>
      <c r="D20" s="1" t="n">
        <v>2.625</v>
      </c>
      <c r="E20" s="1" t="n">
        <v>2.445</v>
      </c>
      <c r="F20" s="1" t="n">
        <v>2.395</v>
      </c>
      <c r="G20" s="1" t="n">
        <v>2.405</v>
      </c>
      <c r="H20" s="1" t="n">
        <v>1.835</v>
      </c>
      <c r="I20" s="1" t="n">
        <v>2.355</v>
      </c>
      <c r="J20" s="1" t="n">
        <v>2.03</v>
      </c>
      <c r="K20" s="1" t="n">
        <v>2.335</v>
      </c>
      <c r="L20" s="1" t="n">
        <v>2.36</v>
      </c>
      <c r="M20" s="1" t="n">
        <v>2.3872</v>
      </c>
      <c r="N20" s="1" t="n">
        <v>1.7</v>
      </c>
      <c r="O20" s="1" t="n">
        <v>2.395</v>
      </c>
      <c r="P20" s="1" t="n">
        <v>2.33</v>
      </c>
      <c r="Q20" s="1" t="n">
        <v>2.265</v>
      </c>
      <c r="AF20" s="1" t="n">
        <v>2.14</v>
      </c>
      <c r="AG20" s="1" t="n">
        <v>2.445</v>
      </c>
      <c r="AH20" s="1" t="n">
        <v>1.97</v>
      </c>
      <c r="AI20" s="1" t="n">
        <v>1.945</v>
      </c>
      <c r="AJ20" s="1" t="n">
        <v>2.16</v>
      </c>
    </row>
    <row r="21" customFormat="false" ht="12.75" hidden="false" customHeight="false" outlineLevel="0" collapsed="false">
      <c r="C21" s="18" t="n">
        <v>37208</v>
      </c>
      <c r="D21" s="1" t="n">
        <v>2.47</v>
      </c>
      <c r="E21" s="1" t="n">
        <v>2.255</v>
      </c>
      <c r="F21" s="1" t="n">
        <v>2.22</v>
      </c>
      <c r="G21" s="1" t="n">
        <v>2.28</v>
      </c>
      <c r="H21" s="1" t="n">
        <v>1.38</v>
      </c>
      <c r="I21" s="1" t="n">
        <v>2.1</v>
      </c>
      <c r="J21" s="1" t="n">
        <v>1.93</v>
      </c>
      <c r="K21" s="1" t="n">
        <v>2.19</v>
      </c>
      <c r="L21" s="1" t="n">
        <v>2</v>
      </c>
      <c r="M21" s="1" t="n">
        <v>2.262</v>
      </c>
      <c r="N21" s="1" t="n">
        <v>1.515</v>
      </c>
      <c r="O21" s="1" t="n">
        <v>2.17</v>
      </c>
      <c r="P21" s="1" t="n">
        <v>2.115</v>
      </c>
      <c r="Q21" s="1" t="n">
        <v>2.11</v>
      </c>
      <c r="AF21" s="1" t="n">
        <v>2.16</v>
      </c>
      <c r="AG21" s="1" t="n">
        <v>2.255</v>
      </c>
      <c r="AH21" s="1" t="n">
        <v>1.925</v>
      </c>
      <c r="AI21" s="1" t="n">
        <v>1.895</v>
      </c>
      <c r="AJ21" s="1" t="n">
        <v>2.165</v>
      </c>
    </row>
    <row r="22" customFormat="false" ht="12.75" hidden="false" customHeight="false" outlineLevel="0" collapsed="false">
      <c r="C22" s="18" t="n">
        <v>37209</v>
      </c>
      <c r="D22" s="1" t="n">
        <v>2.43</v>
      </c>
      <c r="E22" s="1" t="n">
        <v>2.19</v>
      </c>
      <c r="F22" s="1" t="n">
        <v>2.16</v>
      </c>
      <c r="G22" s="1" t="n">
        <v>2.22</v>
      </c>
      <c r="H22" s="1" t="n">
        <v>1.62</v>
      </c>
      <c r="I22" s="1" t="n">
        <v>2.04</v>
      </c>
      <c r="J22" s="1" t="n">
        <v>1.92</v>
      </c>
      <c r="K22" s="1" t="n">
        <v>2.13</v>
      </c>
      <c r="L22" s="1" t="n">
        <v>2.04</v>
      </c>
      <c r="M22" s="1" t="n">
        <v>2.028</v>
      </c>
      <c r="N22" s="1" t="n">
        <v>1.47</v>
      </c>
      <c r="O22" s="1" t="n">
        <v>2.17</v>
      </c>
      <c r="P22" s="1" t="n">
        <v>2.23</v>
      </c>
      <c r="Q22" s="1" t="n">
        <v>2.02</v>
      </c>
      <c r="AF22" s="1" t="n">
        <v>2.135</v>
      </c>
      <c r="AG22" s="1" t="n">
        <v>2.19</v>
      </c>
      <c r="AH22" s="1" t="n">
        <v>1.925</v>
      </c>
      <c r="AI22" s="1" t="n">
        <v>1.895</v>
      </c>
      <c r="AJ22" s="1" t="n">
        <v>2.175</v>
      </c>
    </row>
    <row r="23" customFormat="false" ht="12.75" hidden="false" customHeight="false" outlineLevel="0" collapsed="false">
      <c r="C23" s="18" t="n">
        <v>37210</v>
      </c>
      <c r="D23" s="1" t="n">
        <v>2.41</v>
      </c>
      <c r="E23" s="1" t="n">
        <v>2.19</v>
      </c>
      <c r="F23" s="1" t="n">
        <v>2.16</v>
      </c>
      <c r="G23" s="1" t="n">
        <v>2.22</v>
      </c>
      <c r="H23" s="1" t="n">
        <v>1.62</v>
      </c>
      <c r="I23" s="1" t="n">
        <v>2.04</v>
      </c>
      <c r="J23" s="1" t="n">
        <v>1.92</v>
      </c>
      <c r="K23" s="1" t="n">
        <v>2.13</v>
      </c>
      <c r="L23" s="1" t="n">
        <v>2.04</v>
      </c>
      <c r="M23" s="1" t="n">
        <v>2.028</v>
      </c>
      <c r="N23" s="1" t="n">
        <v>1.47</v>
      </c>
      <c r="O23" s="1" t="n">
        <v>2.17</v>
      </c>
      <c r="P23" s="1" t="n">
        <v>2.23</v>
      </c>
      <c r="Q23" s="1" t="n">
        <v>2.02</v>
      </c>
      <c r="AF23" s="1" t="n">
        <v>2.135</v>
      </c>
      <c r="AG23" s="1" t="n">
        <v>2.19</v>
      </c>
      <c r="AH23" s="1" t="n">
        <v>1.925</v>
      </c>
      <c r="AI23" s="1" t="n">
        <v>1.895</v>
      </c>
      <c r="AJ23" s="1" t="n">
        <v>2.175</v>
      </c>
    </row>
    <row r="24" customFormat="false" ht="12.75" hidden="false" customHeight="false" outlineLevel="0" collapsed="false">
      <c r="C24" s="18" t="n">
        <v>37211</v>
      </c>
      <c r="D24" s="1" t="n">
        <v>2.41</v>
      </c>
      <c r="E24" s="1" t="n">
        <v>2.19</v>
      </c>
      <c r="F24" s="1" t="n">
        <v>2.16</v>
      </c>
      <c r="G24" s="1" t="n">
        <v>2.22</v>
      </c>
      <c r="H24" s="1" t="n">
        <v>1.62</v>
      </c>
      <c r="I24" s="1" t="n">
        <v>2.04</v>
      </c>
      <c r="J24" s="1" t="n">
        <v>1.92</v>
      </c>
      <c r="K24" s="1" t="n">
        <v>2.13</v>
      </c>
      <c r="L24" s="1" t="n">
        <v>2.04</v>
      </c>
      <c r="M24" s="1" t="n">
        <v>2.028</v>
      </c>
      <c r="N24" s="1" t="n">
        <v>1.47</v>
      </c>
      <c r="O24" s="1" t="n">
        <v>2.17</v>
      </c>
      <c r="P24" s="1" t="n">
        <v>2.23</v>
      </c>
      <c r="Q24" s="1" t="n">
        <v>2.02</v>
      </c>
      <c r="AF24" s="1" t="n">
        <v>2.135</v>
      </c>
      <c r="AG24" s="1" t="n">
        <v>2.19</v>
      </c>
      <c r="AH24" s="1" t="n">
        <v>1.925</v>
      </c>
      <c r="AI24" s="1" t="n">
        <v>1.895</v>
      </c>
      <c r="AJ24" s="1" t="n">
        <v>2.175</v>
      </c>
    </row>
    <row r="25" customFormat="false" ht="12.75" hidden="false" customHeight="false" outlineLevel="0" collapsed="false">
      <c r="C25" s="18" t="n">
        <v>37212</v>
      </c>
      <c r="D25" s="1" t="n">
        <v>2.41</v>
      </c>
      <c r="E25" s="1" t="n">
        <v>2.19</v>
      </c>
      <c r="F25" s="1" t="n">
        <v>2.16</v>
      </c>
      <c r="G25" s="1" t="n">
        <v>2.22</v>
      </c>
      <c r="H25" s="1" t="n">
        <v>1.62</v>
      </c>
      <c r="I25" s="1" t="n">
        <v>2.04</v>
      </c>
      <c r="J25" s="1" t="n">
        <v>1.92</v>
      </c>
      <c r="K25" s="1" t="n">
        <v>2.13</v>
      </c>
      <c r="L25" s="1" t="n">
        <v>2.04</v>
      </c>
      <c r="M25" s="1" t="n">
        <v>2.028</v>
      </c>
      <c r="N25" s="1" t="n">
        <v>1.47</v>
      </c>
      <c r="O25" s="1" t="n">
        <v>2.17</v>
      </c>
      <c r="P25" s="1" t="n">
        <v>2.23</v>
      </c>
      <c r="Q25" s="1" t="n">
        <v>2.02</v>
      </c>
      <c r="AF25" s="1" t="n">
        <v>1.98</v>
      </c>
      <c r="AG25" s="1" t="n">
        <v>2.19</v>
      </c>
      <c r="AH25" s="1" t="n">
        <v>1.87</v>
      </c>
      <c r="AI25" s="1" t="n">
        <v>1.835</v>
      </c>
      <c r="AJ25" s="1" t="n">
        <v>1.915</v>
      </c>
    </row>
    <row r="26" customFormat="false" ht="12.75" hidden="false" customHeight="false" outlineLevel="0" collapsed="false">
      <c r="C26" s="18" t="n">
        <v>37213</v>
      </c>
      <c r="D26" s="1" t="n">
        <v>2.41</v>
      </c>
      <c r="E26" s="1" t="n">
        <v>2.19</v>
      </c>
      <c r="F26" s="1" t="n">
        <v>2.16</v>
      </c>
      <c r="G26" s="1" t="n">
        <v>2.22</v>
      </c>
      <c r="H26" s="1" t="n">
        <v>1.62</v>
      </c>
      <c r="I26" s="1" t="n">
        <v>2.04</v>
      </c>
      <c r="J26" s="1" t="n">
        <v>1.92</v>
      </c>
      <c r="K26" s="1" t="n">
        <v>2.13</v>
      </c>
      <c r="L26" s="1" t="n">
        <v>2.04</v>
      </c>
      <c r="M26" s="1" t="n">
        <v>2.028</v>
      </c>
      <c r="N26" s="1" t="n">
        <v>1.47</v>
      </c>
      <c r="O26" s="1" t="n">
        <v>2.17</v>
      </c>
      <c r="P26" s="1" t="n">
        <v>2.23</v>
      </c>
      <c r="Q26" s="1" t="n">
        <v>2.02</v>
      </c>
      <c r="AF26" s="1" t="n">
        <v>1.85</v>
      </c>
      <c r="AG26" s="1" t="n">
        <v>2.19</v>
      </c>
      <c r="AH26" s="1" t="n">
        <v>1.765</v>
      </c>
      <c r="AI26" s="1" t="n">
        <v>1.77</v>
      </c>
      <c r="AJ26" s="1" t="n">
        <v>1.855</v>
      </c>
    </row>
    <row r="27" customFormat="false" ht="12.75" hidden="false" customHeight="false" outlineLevel="0" collapsed="false">
      <c r="C27" s="18" t="n">
        <v>37214</v>
      </c>
      <c r="D27" s="1" t="n">
        <v>2.41</v>
      </c>
      <c r="E27" s="1" t="n">
        <v>2.19</v>
      </c>
      <c r="F27" s="1" t="n">
        <v>2.16</v>
      </c>
      <c r="G27" s="1" t="n">
        <v>2.22</v>
      </c>
      <c r="H27" s="1" t="n">
        <v>1.62</v>
      </c>
      <c r="I27" s="1" t="n">
        <v>2.04</v>
      </c>
      <c r="J27" s="1" t="n">
        <v>1.92</v>
      </c>
      <c r="K27" s="1" t="n">
        <v>2.13</v>
      </c>
      <c r="L27" s="1" t="n">
        <v>2.04</v>
      </c>
      <c r="M27" s="1" t="n">
        <v>2.028</v>
      </c>
      <c r="N27" s="1" t="n">
        <v>1.47</v>
      </c>
      <c r="O27" s="1" t="n">
        <v>2.17</v>
      </c>
      <c r="P27" s="1" t="n">
        <v>2.23</v>
      </c>
      <c r="Q27" s="1" t="n">
        <v>2.02</v>
      </c>
      <c r="AF27" s="1" t="n">
        <v>1.9</v>
      </c>
      <c r="AG27" s="1" t="n">
        <v>2.19</v>
      </c>
      <c r="AH27" s="1" t="n">
        <v>1.82</v>
      </c>
      <c r="AI27" s="1" t="n">
        <v>1.82</v>
      </c>
      <c r="AJ27" s="1" t="n">
        <v>1.945</v>
      </c>
    </row>
    <row r="28" customFormat="false" ht="12.75" hidden="false" customHeight="false" outlineLevel="0" collapsed="false">
      <c r="C28" s="18" t="n">
        <v>37215</v>
      </c>
      <c r="D28" s="1" t="n">
        <v>2.41</v>
      </c>
      <c r="E28" s="1" t="n">
        <v>2.19</v>
      </c>
      <c r="F28" s="1" t="n">
        <v>2.16</v>
      </c>
      <c r="G28" s="1" t="n">
        <v>2.22</v>
      </c>
      <c r="H28" s="1" t="n">
        <v>1.62</v>
      </c>
      <c r="I28" s="1" t="n">
        <v>2.04</v>
      </c>
      <c r="J28" s="1" t="n">
        <v>1.92</v>
      </c>
      <c r="K28" s="1" t="n">
        <v>2.13</v>
      </c>
      <c r="L28" s="1" t="n">
        <v>2.04</v>
      </c>
      <c r="M28" s="1" t="n">
        <v>2.028</v>
      </c>
      <c r="N28" s="1" t="n">
        <v>1.47</v>
      </c>
      <c r="O28" s="1" t="n">
        <v>2.17</v>
      </c>
      <c r="P28" s="1" t="n">
        <v>2.23</v>
      </c>
      <c r="Q28" s="1" t="n">
        <v>2.02</v>
      </c>
      <c r="AF28" s="1" t="n">
        <v>2.13</v>
      </c>
      <c r="AG28" s="1" t="n">
        <v>2.19</v>
      </c>
      <c r="AH28" s="1" t="n">
        <v>2.05</v>
      </c>
      <c r="AI28" s="1" t="n">
        <v>1.975</v>
      </c>
      <c r="AJ28" s="1" t="n">
        <v>2.145</v>
      </c>
    </row>
    <row r="29" customFormat="false" ht="12.75" hidden="false" customHeight="false" outlineLevel="0" collapsed="false">
      <c r="C29" s="18" t="n">
        <v>37216</v>
      </c>
      <c r="D29" s="1" t="n">
        <v>2.41</v>
      </c>
      <c r="E29" s="1" t="n">
        <v>2.19</v>
      </c>
      <c r="F29" s="1" t="n">
        <v>2.16</v>
      </c>
      <c r="G29" s="1" t="n">
        <v>2.22</v>
      </c>
      <c r="H29" s="1" t="n">
        <v>1.62</v>
      </c>
      <c r="I29" s="1" t="n">
        <v>2.04</v>
      </c>
      <c r="J29" s="1" t="n">
        <v>1.92</v>
      </c>
      <c r="K29" s="1" t="n">
        <v>2.13</v>
      </c>
      <c r="L29" s="1" t="n">
        <v>2.04</v>
      </c>
      <c r="M29" s="1" t="n">
        <v>2.028</v>
      </c>
      <c r="N29" s="1" t="n">
        <v>1.47</v>
      </c>
      <c r="O29" s="1" t="n">
        <v>2.17</v>
      </c>
      <c r="P29" s="1" t="n">
        <v>2.23</v>
      </c>
      <c r="Q29" s="1" t="n">
        <v>2.02</v>
      </c>
      <c r="AF29" s="1" t="n">
        <v>2.285</v>
      </c>
      <c r="AG29" s="1" t="n">
        <v>2.19</v>
      </c>
      <c r="AH29" s="1" t="n">
        <v>2.18</v>
      </c>
      <c r="AI29" s="1" t="n">
        <v>2.13</v>
      </c>
      <c r="AJ29" s="1" t="n">
        <v>2.255</v>
      </c>
    </row>
    <row r="30" customFormat="false" ht="12.75" hidden="false" customHeight="false" outlineLevel="0" collapsed="false">
      <c r="C30" s="18" t="n">
        <v>37217</v>
      </c>
      <c r="D30" s="1" t="n">
        <v>2.41</v>
      </c>
      <c r="E30" s="1" t="n">
        <v>2.19</v>
      </c>
      <c r="F30" s="1" t="n">
        <v>2.16</v>
      </c>
      <c r="G30" s="1" t="n">
        <v>2.22</v>
      </c>
      <c r="H30" s="1" t="n">
        <v>1.62</v>
      </c>
      <c r="I30" s="1" t="n">
        <v>2.04</v>
      </c>
      <c r="J30" s="1" t="n">
        <v>1.92</v>
      </c>
      <c r="K30" s="1" t="n">
        <v>2.13</v>
      </c>
      <c r="L30" s="1" t="n">
        <v>2.04</v>
      </c>
      <c r="M30" s="1" t="n">
        <v>2.028</v>
      </c>
      <c r="N30" s="1" t="n">
        <v>1.47</v>
      </c>
      <c r="O30" s="1" t="n">
        <v>2.17</v>
      </c>
      <c r="P30" s="1" t="n">
        <v>2.23</v>
      </c>
      <c r="Q30" s="1" t="n">
        <v>2.02</v>
      </c>
      <c r="AF30" s="1" t="n">
        <v>2.275</v>
      </c>
      <c r="AG30" s="1" t="n">
        <v>2.19</v>
      </c>
      <c r="AH30" s="1" t="n">
        <v>2.165</v>
      </c>
      <c r="AI30" s="1" t="n">
        <v>2.115</v>
      </c>
      <c r="AJ30" s="1" t="n">
        <v>2.185</v>
      </c>
    </row>
    <row r="31" customFormat="false" ht="12.75" hidden="false" customHeight="false" outlineLevel="0" collapsed="false">
      <c r="C31" s="18" t="n">
        <v>37218</v>
      </c>
      <c r="D31" s="1" t="n">
        <v>2.41</v>
      </c>
      <c r="E31" s="1" t="n">
        <v>2.19</v>
      </c>
      <c r="F31" s="1" t="n">
        <v>2.16</v>
      </c>
      <c r="G31" s="1" t="n">
        <v>2.22</v>
      </c>
      <c r="H31" s="1" t="n">
        <v>1.62</v>
      </c>
      <c r="I31" s="1" t="n">
        <v>2.04</v>
      </c>
      <c r="J31" s="1" t="n">
        <v>1.92</v>
      </c>
      <c r="K31" s="1" t="n">
        <v>2.13</v>
      </c>
      <c r="L31" s="1" t="n">
        <v>2.04</v>
      </c>
      <c r="M31" s="1" t="n">
        <v>2.028</v>
      </c>
      <c r="N31" s="1" t="n">
        <v>1.47</v>
      </c>
      <c r="O31" s="1" t="n">
        <v>2.17</v>
      </c>
      <c r="P31" s="1" t="n">
        <v>2.23</v>
      </c>
      <c r="Q31" s="1" t="n">
        <v>2.02</v>
      </c>
      <c r="AF31" s="1" t="n">
        <v>2.275</v>
      </c>
      <c r="AG31" s="1" t="n">
        <v>2.19</v>
      </c>
      <c r="AH31" s="1" t="n">
        <v>2.165</v>
      </c>
      <c r="AI31" s="1" t="n">
        <v>2.115</v>
      </c>
      <c r="AJ31" s="1" t="n">
        <v>2.185</v>
      </c>
    </row>
    <row r="32" customFormat="false" ht="12.75" hidden="false" customHeight="false" outlineLevel="0" collapsed="false">
      <c r="C32" s="18" t="n">
        <v>37219</v>
      </c>
      <c r="D32" s="1" t="n">
        <v>2.41</v>
      </c>
      <c r="E32" s="1" t="n">
        <v>2.19</v>
      </c>
      <c r="F32" s="1" t="n">
        <v>2.16</v>
      </c>
      <c r="G32" s="1" t="n">
        <v>2.22</v>
      </c>
      <c r="H32" s="1" t="n">
        <v>1.62</v>
      </c>
      <c r="I32" s="1" t="n">
        <v>2.04</v>
      </c>
      <c r="J32" s="1" t="n">
        <v>1.92</v>
      </c>
      <c r="K32" s="1" t="n">
        <v>2.13</v>
      </c>
      <c r="L32" s="1" t="n">
        <v>2.04</v>
      </c>
      <c r="M32" s="1" t="n">
        <v>2.028</v>
      </c>
      <c r="N32" s="1" t="n">
        <v>1.47</v>
      </c>
      <c r="O32" s="1" t="n">
        <v>2.17</v>
      </c>
      <c r="P32" s="1" t="n">
        <v>2.23</v>
      </c>
      <c r="Q32" s="1" t="n">
        <v>2.02</v>
      </c>
      <c r="AF32" s="1" t="n">
        <v>2.275</v>
      </c>
      <c r="AG32" s="1" t="n">
        <v>2.19</v>
      </c>
      <c r="AH32" s="1" t="n">
        <v>2.165</v>
      </c>
      <c r="AI32" s="1" t="n">
        <v>2.115</v>
      </c>
      <c r="AJ32" s="1" t="n">
        <v>2.185</v>
      </c>
    </row>
    <row r="33" customFormat="false" ht="12.75" hidden="false" customHeight="false" outlineLevel="0" collapsed="false">
      <c r="C33" s="18" t="n">
        <v>37220</v>
      </c>
      <c r="D33" s="1" t="n">
        <v>2.41</v>
      </c>
      <c r="E33" s="1" t="n">
        <v>2.19</v>
      </c>
      <c r="F33" s="1" t="n">
        <v>2.16</v>
      </c>
      <c r="G33" s="1" t="n">
        <v>2.22</v>
      </c>
      <c r="H33" s="1" t="n">
        <v>1.62</v>
      </c>
      <c r="I33" s="1" t="n">
        <v>2.04</v>
      </c>
      <c r="J33" s="1" t="n">
        <v>1.92</v>
      </c>
      <c r="K33" s="1" t="n">
        <v>2.13</v>
      </c>
      <c r="L33" s="1" t="n">
        <v>2.04</v>
      </c>
      <c r="M33" s="1" t="n">
        <v>2.028</v>
      </c>
      <c r="N33" s="1" t="n">
        <v>1.47</v>
      </c>
      <c r="O33" s="1" t="n">
        <v>2.17</v>
      </c>
      <c r="P33" s="1" t="n">
        <v>2.23</v>
      </c>
      <c r="Q33" s="1" t="n">
        <v>2.02</v>
      </c>
      <c r="AF33" s="1" t="n">
        <v>2.175</v>
      </c>
      <c r="AG33" s="1" t="n">
        <v>2.19</v>
      </c>
      <c r="AH33" s="1" t="n">
        <v>2.02</v>
      </c>
      <c r="AI33" s="1" t="n">
        <v>2.035</v>
      </c>
      <c r="AJ33" s="1" t="n">
        <v>2.1</v>
      </c>
    </row>
    <row r="34" customFormat="false" ht="12.75" hidden="false" customHeight="false" outlineLevel="0" collapsed="false">
      <c r="C34" s="18" t="n">
        <v>37221</v>
      </c>
      <c r="D34" s="1" t="n">
        <v>2.41</v>
      </c>
      <c r="E34" s="1" t="n">
        <v>2.19</v>
      </c>
      <c r="F34" s="1" t="n">
        <v>2.16</v>
      </c>
      <c r="G34" s="1" t="n">
        <v>2.22</v>
      </c>
      <c r="H34" s="1" t="n">
        <v>1.62</v>
      </c>
      <c r="I34" s="1" t="n">
        <v>2.04</v>
      </c>
      <c r="J34" s="1" t="n">
        <v>1.92</v>
      </c>
      <c r="K34" s="1" t="n">
        <v>2.13</v>
      </c>
      <c r="L34" s="1" t="n">
        <v>2.04</v>
      </c>
      <c r="M34" s="1" t="n">
        <v>2.028</v>
      </c>
      <c r="N34" s="1" t="n">
        <v>1.47</v>
      </c>
      <c r="O34" s="1" t="n">
        <v>2.17</v>
      </c>
      <c r="P34" s="1" t="n">
        <v>2.23</v>
      </c>
      <c r="Q34" s="1" t="n">
        <v>2.02</v>
      </c>
      <c r="AF34" s="1" t="n">
        <v>2.22</v>
      </c>
      <c r="AG34" s="1" t="n">
        <v>2.19</v>
      </c>
      <c r="AH34" s="1" t="n">
        <v>2.09</v>
      </c>
      <c r="AI34" s="1" t="n">
        <v>2.115</v>
      </c>
      <c r="AJ34" s="1" t="n">
        <v>2.2</v>
      </c>
    </row>
    <row r="35" customFormat="false" ht="12.75" hidden="false" customHeight="false" outlineLevel="0" collapsed="false">
      <c r="C35" s="18" t="n">
        <v>37222</v>
      </c>
      <c r="D35" s="1" t="n">
        <v>2.41</v>
      </c>
      <c r="E35" s="1" t="n">
        <v>2.19</v>
      </c>
      <c r="F35" s="1" t="n">
        <v>2.16</v>
      </c>
      <c r="G35" s="1" t="n">
        <v>2.22</v>
      </c>
      <c r="H35" s="1" t="n">
        <v>1.62</v>
      </c>
      <c r="I35" s="1" t="n">
        <v>2.04</v>
      </c>
      <c r="J35" s="1" t="n">
        <v>1.92</v>
      </c>
      <c r="K35" s="1" t="n">
        <v>2.13</v>
      </c>
      <c r="L35" s="1" t="n">
        <v>2.04</v>
      </c>
      <c r="M35" s="1" t="n">
        <v>2.028</v>
      </c>
      <c r="N35" s="1" t="n">
        <v>1.47</v>
      </c>
      <c r="O35" s="1" t="n">
        <v>2.17</v>
      </c>
      <c r="P35" s="1" t="n">
        <v>2.23</v>
      </c>
      <c r="Q35" s="1" t="n">
        <v>2.02</v>
      </c>
      <c r="AF35" s="1" t="n">
        <v>2.35</v>
      </c>
      <c r="AG35" s="1" t="n">
        <v>2.19</v>
      </c>
      <c r="AH35" s="1" t="n">
        <v>2.24</v>
      </c>
      <c r="AI35" s="1" t="n">
        <v>2.23</v>
      </c>
      <c r="AJ35" s="1" t="n">
        <v>2.36</v>
      </c>
    </row>
    <row r="36" customFormat="false" ht="12.75" hidden="false" customHeight="false" outlineLevel="0" collapsed="false">
      <c r="C36" s="18" t="n">
        <v>37223</v>
      </c>
      <c r="D36" s="1" t="n">
        <v>2.41</v>
      </c>
      <c r="E36" s="1" t="n">
        <v>2.19</v>
      </c>
      <c r="F36" s="1" t="n">
        <v>2.16</v>
      </c>
      <c r="G36" s="1" t="n">
        <v>2.22</v>
      </c>
      <c r="H36" s="1" t="n">
        <v>1.62</v>
      </c>
      <c r="I36" s="1" t="n">
        <v>2.04</v>
      </c>
      <c r="J36" s="1" t="n">
        <v>1.92</v>
      </c>
      <c r="K36" s="1" t="n">
        <v>2.13</v>
      </c>
      <c r="L36" s="1" t="n">
        <v>2.04</v>
      </c>
      <c r="M36" s="1" t="n">
        <v>2.028</v>
      </c>
      <c r="N36" s="1" t="n">
        <v>1.47</v>
      </c>
      <c r="O36" s="1" t="n">
        <v>2.17</v>
      </c>
      <c r="P36" s="1" t="n">
        <v>2.23</v>
      </c>
      <c r="Q36" s="1" t="n">
        <v>2.02</v>
      </c>
      <c r="AF36" s="1" t="n">
        <v>2.53</v>
      </c>
      <c r="AG36" s="1" t="n">
        <v>2.19</v>
      </c>
      <c r="AH36" s="1" t="n">
        <v>2.405</v>
      </c>
      <c r="AI36" s="1" t="n">
        <v>2.405</v>
      </c>
      <c r="AJ36" s="1" t="n">
        <v>2.495</v>
      </c>
    </row>
    <row r="37" customFormat="false" ht="12.75" hidden="false" customHeight="false" outlineLevel="0" collapsed="false">
      <c r="C37" s="18" t="n">
        <v>37224</v>
      </c>
      <c r="D37" s="1" t="n">
        <v>2.41</v>
      </c>
      <c r="E37" s="1" t="n">
        <v>2.19</v>
      </c>
      <c r="F37" s="1" t="n">
        <v>2.16</v>
      </c>
      <c r="G37" s="1" t="n">
        <v>2.22</v>
      </c>
      <c r="H37" s="1" t="n">
        <v>1.62</v>
      </c>
      <c r="I37" s="1" t="n">
        <v>2.04</v>
      </c>
      <c r="J37" s="1" t="n">
        <v>1.92</v>
      </c>
      <c r="K37" s="1" t="n">
        <v>2.13</v>
      </c>
      <c r="L37" s="1" t="n">
        <v>2.04</v>
      </c>
      <c r="M37" s="1" t="n">
        <v>2.028</v>
      </c>
      <c r="N37" s="1" t="n">
        <v>1.47</v>
      </c>
      <c r="O37" s="1" t="n">
        <v>2.17</v>
      </c>
      <c r="P37" s="1" t="n">
        <v>2.23</v>
      </c>
      <c r="Q37" s="1" t="n">
        <v>2.02</v>
      </c>
      <c r="AF37" s="1" t="n">
        <v>2.42</v>
      </c>
      <c r="AG37" s="1" t="n">
        <v>2.19</v>
      </c>
      <c r="AH37" s="1" t="n">
        <v>2.335</v>
      </c>
      <c r="AI37" s="1" t="n">
        <v>2.305</v>
      </c>
      <c r="AJ37" s="1" t="n">
        <v>2.435</v>
      </c>
    </row>
    <row r="38" customFormat="false" ht="12.75" hidden="false" customHeight="false" outlineLevel="0" collapsed="false">
      <c r="C38" s="18" t="n">
        <v>37225</v>
      </c>
      <c r="D38" s="1" t="n">
        <v>2.41</v>
      </c>
      <c r="E38" s="1" t="n">
        <v>2.19</v>
      </c>
      <c r="F38" s="1" t="n">
        <v>2.16</v>
      </c>
      <c r="G38" s="1" t="n">
        <v>2.22</v>
      </c>
      <c r="H38" s="1" t="n">
        <v>1.62</v>
      </c>
      <c r="I38" s="1" t="n">
        <v>2.04</v>
      </c>
      <c r="J38" s="1" t="n">
        <v>1.92</v>
      </c>
      <c r="K38" s="1" t="n">
        <v>2.13</v>
      </c>
      <c r="L38" s="1" t="n">
        <v>2.04</v>
      </c>
      <c r="M38" s="1" t="n">
        <v>2.028</v>
      </c>
      <c r="N38" s="1" t="n">
        <v>1.47</v>
      </c>
      <c r="O38" s="1" t="n">
        <v>2.17</v>
      </c>
      <c r="P38" s="1" t="n">
        <v>2.23</v>
      </c>
      <c r="Q38" s="1" t="n">
        <v>2.02</v>
      </c>
      <c r="AF38" s="1" t="n">
        <v>2.42</v>
      </c>
      <c r="AG38" s="1" t="n">
        <v>2.19</v>
      </c>
      <c r="AH38" s="1" t="n">
        <v>2.335</v>
      </c>
      <c r="AI38" s="1" t="n">
        <v>2.305</v>
      </c>
      <c r="AJ38" s="1" t="n">
        <v>2.435</v>
      </c>
    </row>
    <row r="39" customFormat="false" ht="12.75" hidden="false" customHeight="false" outlineLevel="0" collapsed="false">
      <c r="C39" s="19" t="n">
        <v>37226</v>
      </c>
      <c r="D39" s="20" t="n">
        <v>2.7305</v>
      </c>
      <c r="E39" s="20" t="n">
        <v>2.855</v>
      </c>
      <c r="F39" s="20" t="n">
        <v>2.76</v>
      </c>
      <c r="G39" s="20" t="n">
        <v>2.765</v>
      </c>
      <c r="H39" s="20" t="n">
        <v>2.37</v>
      </c>
      <c r="I39" s="20" t="n">
        <v>2.825</v>
      </c>
      <c r="J39" s="20" t="n">
        <v>2.535</v>
      </c>
      <c r="K39" s="20" t="n">
        <v>2.95</v>
      </c>
      <c r="L39" s="20" t="n">
        <v>2.775</v>
      </c>
      <c r="M39" s="20" t="n">
        <v>2.028</v>
      </c>
      <c r="N39" s="20" t="n">
        <v>2.32</v>
      </c>
      <c r="O39" s="20" t="n">
        <v>2.17</v>
      </c>
      <c r="P39" s="20" t="n">
        <v>2.935</v>
      </c>
      <c r="Q39" s="21" t="n">
        <v>2.675</v>
      </c>
      <c r="AF39" s="1" t="n">
        <v>2.42</v>
      </c>
      <c r="AG39" s="1" t="n">
        <v>2.855</v>
      </c>
      <c r="AH39" s="1" t="n">
        <v>2.335</v>
      </c>
      <c r="AI39" s="1" t="n">
        <v>2.305</v>
      </c>
      <c r="AJ39" s="1" t="n">
        <v>2.435</v>
      </c>
    </row>
    <row r="40" customFormat="false" ht="12.75" hidden="false" customHeight="false" outlineLevel="0" collapsed="false">
      <c r="C40" s="18" t="n">
        <v>37227</v>
      </c>
      <c r="D40" s="1" t="n">
        <v>2.7305</v>
      </c>
      <c r="E40" s="1" t="n">
        <v>2.855</v>
      </c>
      <c r="F40" s="1" t="n">
        <v>2.76</v>
      </c>
      <c r="G40" s="1" t="n">
        <v>2.765</v>
      </c>
      <c r="H40" s="1" t="n">
        <v>2.37</v>
      </c>
      <c r="I40" s="1" t="n">
        <v>2.825</v>
      </c>
      <c r="J40" s="1" t="n">
        <v>2.535</v>
      </c>
      <c r="K40" s="1" t="n">
        <v>2.85</v>
      </c>
      <c r="L40" s="1" t="n">
        <v>2.775</v>
      </c>
      <c r="M40" s="1" t="n">
        <v>2.028</v>
      </c>
      <c r="N40" s="1" t="n">
        <v>2.32</v>
      </c>
      <c r="O40" s="1" t="n">
        <v>2.17</v>
      </c>
      <c r="P40" s="1" t="n">
        <v>2.935</v>
      </c>
      <c r="Q40" s="1" t="n">
        <v>2.675</v>
      </c>
      <c r="AF40" s="1" t="n">
        <v>2.345</v>
      </c>
      <c r="AG40" s="1" t="n">
        <v>2.855</v>
      </c>
      <c r="AH40" s="1" t="n">
        <v>2.29</v>
      </c>
      <c r="AI40" s="1" t="n">
        <v>2.26</v>
      </c>
      <c r="AJ40" s="1" t="n">
        <v>2.355</v>
      </c>
    </row>
    <row r="41" customFormat="false" ht="12.75" hidden="false" customHeight="false" outlineLevel="0" collapsed="false">
      <c r="C41" s="18" t="n">
        <v>37228</v>
      </c>
      <c r="D41" s="1" t="n">
        <v>2.7305</v>
      </c>
      <c r="E41" s="1" t="n">
        <v>2.855</v>
      </c>
      <c r="F41" s="1" t="n">
        <v>2.76</v>
      </c>
      <c r="G41" s="1" t="n">
        <v>2.765</v>
      </c>
      <c r="H41" s="1" t="n">
        <v>2.37</v>
      </c>
      <c r="I41" s="1" t="n">
        <v>2.825</v>
      </c>
      <c r="J41" s="1" t="n">
        <v>2.535</v>
      </c>
      <c r="K41" s="1" t="n">
        <v>2.66</v>
      </c>
      <c r="L41" s="1" t="n">
        <v>2.775</v>
      </c>
      <c r="M41" s="1" t="n">
        <v>2.028</v>
      </c>
      <c r="N41" s="1" t="n">
        <v>2.32</v>
      </c>
      <c r="O41" s="1" t="n">
        <v>2.17</v>
      </c>
      <c r="P41" s="1" t="n">
        <v>2.935</v>
      </c>
      <c r="Q41" s="1" t="n">
        <v>2.675</v>
      </c>
      <c r="AF41" s="1" t="n">
        <v>2.69</v>
      </c>
      <c r="AG41" s="1" t="n">
        <v>2.855</v>
      </c>
      <c r="AH41" s="1" t="n">
        <v>2.51</v>
      </c>
      <c r="AI41" s="1" t="n">
        <v>2.505</v>
      </c>
      <c r="AJ41" s="1" t="n">
        <v>2.645</v>
      </c>
    </row>
    <row r="42" customFormat="false" ht="12.75" hidden="false" customHeight="false" outlineLevel="0" collapsed="false">
      <c r="C42" s="18" t="n">
        <v>37229</v>
      </c>
      <c r="D42" s="1" t="n">
        <v>2.7305</v>
      </c>
      <c r="E42" s="1" t="n">
        <v>2.855</v>
      </c>
      <c r="F42" s="1" t="n">
        <v>2.76</v>
      </c>
      <c r="G42" s="1" t="n">
        <v>2.765</v>
      </c>
      <c r="H42" s="1" t="n">
        <v>2.37</v>
      </c>
      <c r="I42" s="1" t="n">
        <v>2.825</v>
      </c>
      <c r="J42" s="1" t="n">
        <v>2.535</v>
      </c>
      <c r="K42" s="1" t="n">
        <v>2.66</v>
      </c>
      <c r="L42" s="1" t="n">
        <v>2.775</v>
      </c>
      <c r="M42" s="1" t="n">
        <v>2.028</v>
      </c>
      <c r="N42" s="1" t="n">
        <v>2.32</v>
      </c>
      <c r="O42" s="1" t="n">
        <v>2.17</v>
      </c>
      <c r="P42" s="1" t="n">
        <v>2.935</v>
      </c>
      <c r="Q42" s="1" t="n">
        <v>2.675</v>
      </c>
      <c r="AF42" s="1" t="n">
        <v>2.875</v>
      </c>
      <c r="AG42" s="1" t="n">
        <v>2.855</v>
      </c>
      <c r="AH42" s="1" t="n">
        <v>2.675</v>
      </c>
      <c r="AI42" s="1" t="n">
        <v>2.65</v>
      </c>
      <c r="AJ42" s="1" t="n">
        <v>2.855</v>
      </c>
    </row>
    <row r="43" customFormat="false" ht="12.75" hidden="false" customHeight="false" outlineLevel="0" collapsed="false">
      <c r="C43" s="18" t="n">
        <v>37230</v>
      </c>
      <c r="D43" s="1" t="n">
        <v>2.7305</v>
      </c>
      <c r="E43" s="1" t="n">
        <v>2.855</v>
      </c>
      <c r="F43" s="1" t="n">
        <v>2.76</v>
      </c>
      <c r="G43" s="1" t="n">
        <v>2.765</v>
      </c>
      <c r="H43" s="1" t="n">
        <v>2.37</v>
      </c>
      <c r="I43" s="1" t="n">
        <v>2.825</v>
      </c>
      <c r="J43" s="1" t="n">
        <v>2.535</v>
      </c>
      <c r="K43" s="1" t="n">
        <v>2.66</v>
      </c>
      <c r="L43" s="1" t="n">
        <v>2.775</v>
      </c>
      <c r="M43" s="1" t="n">
        <v>2.028</v>
      </c>
      <c r="N43" s="1" t="n">
        <v>2.32</v>
      </c>
      <c r="O43" s="1" t="n">
        <v>2.17</v>
      </c>
      <c r="P43" s="1" t="n">
        <v>2.935</v>
      </c>
      <c r="Q43" s="1" t="n">
        <v>2.675</v>
      </c>
      <c r="AF43" s="1" t="n">
        <v>2.55</v>
      </c>
      <c r="AG43" s="1" t="n">
        <v>2.855</v>
      </c>
      <c r="AH43" s="1" t="n">
        <v>2.415</v>
      </c>
      <c r="AI43" s="1" t="n">
        <v>2.4</v>
      </c>
      <c r="AJ43" s="1" t="n">
        <v>2.55</v>
      </c>
    </row>
    <row r="44" customFormat="false" ht="12.75" hidden="false" customHeight="false" outlineLevel="0" collapsed="false">
      <c r="C44" s="18" t="n">
        <v>37231</v>
      </c>
      <c r="D44" s="1" t="n">
        <v>2.7305</v>
      </c>
      <c r="E44" s="1" t="n">
        <v>2.855</v>
      </c>
      <c r="F44" s="1" t="n">
        <v>2.76</v>
      </c>
      <c r="G44" s="1" t="n">
        <v>2.765</v>
      </c>
      <c r="H44" s="1" t="n">
        <v>2.37</v>
      </c>
      <c r="I44" s="1" t="n">
        <v>2.825</v>
      </c>
      <c r="J44" s="1" t="n">
        <v>2.535</v>
      </c>
      <c r="K44" s="1" t="n">
        <v>2.655</v>
      </c>
      <c r="L44" s="1" t="n">
        <v>2.775</v>
      </c>
      <c r="M44" s="1" t="n">
        <v>2.028</v>
      </c>
      <c r="N44" s="1" t="n">
        <v>2.32</v>
      </c>
      <c r="O44" s="1" t="n">
        <v>2.17</v>
      </c>
      <c r="P44" s="1" t="n">
        <v>2.935</v>
      </c>
      <c r="Q44" s="1" t="n">
        <v>2.675</v>
      </c>
      <c r="AF44" s="1" t="n">
        <v>2.425</v>
      </c>
      <c r="AG44" s="1" t="n">
        <v>2.855</v>
      </c>
      <c r="AH44" s="1" t="n">
        <v>2.35</v>
      </c>
      <c r="AI44" s="1" t="n">
        <v>2.335</v>
      </c>
      <c r="AJ44" s="1" t="n">
        <v>2.525</v>
      </c>
    </row>
    <row r="45" customFormat="false" ht="12.75" hidden="false" customHeight="false" outlineLevel="0" collapsed="false">
      <c r="C45" s="18" t="n">
        <v>37232</v>
      </c>
      <c r="D45" s="1" t="n">
        <v>2.7305</v>
      </c>
      <c r="E45" s="1" t="n">
        <v>2.855</v>
      </c>
      <c r="F45" s="1" t="n">
        <v>2.76</v>
      </c>
      <c r="G45" s="1" t="n">
        <v>2.765</v>
      </c>
      <c r="H45" s="1" t="n">
        <v>2.37</v>
      </c>
      <c r="I45" s="1" t="n">
        <v>2.825</v>
      </c>
      <c r="J45" s="1" t="n">
        <v>2.535</v>
      </c>
      <c r="K45" s="1" t="n">
        <v>2.52</v>
      </c>
      <c r="L45" s="1" t="n">
        <v>2.775</v>
      </c>
      <c r="M45" s="1" t="n">
        <v>2.028</v>
      </c>
      <c r="N45" s="1" t="n">
        <v>2.32</v>
      </c>
      <c r="O45" s="1" t="n">
        <v>2.17</v>
      </c>
      <c r="P45" s="1" t="n">
        <v>2.935</v>
      </c>
      <c r="Q45" s="1" t="n">
        <v>2.675</v>
      </c>
      <c r="AF45" s="1" t="n">
        <v>2.425</v>
      </c>
      <c r="AG45" s="1" t="n">
        <v>2.855</v>
      </c>
      <c r="AH45" s="1" t="n">
        <v>2.35</v>
      </c>
      <c r="AI45" s="1" t="n">
        <v>2.335</v>
      </c>
      <c r="AJ45" s="1" t="n">
        <v>2.525</v>
      </c>
    </row>
    <row r="46" customFormat="false" ht="12.75" hidden="false" customHeight="false" outlineLevel="0" collapsed="false">
      <c r="C46" s="18" t="n">
        <v>37233</v>
      </c>
      <c r="D46" s="1" t="n">
        <v>2.7305</v>
      </c>
      <c r="E46" s="1" t="n">
        <v>2.855</v>
      </c>
      <c r="F46" s="1" t="n">
        <v>2.76</v>
      </c>
      <c r="G46" s="1" t="n">
        <v>2.765</v>
      </c>
      <c r="H46" s="1" t="n">
        <v>2.37</v>
      </c>
      <c r="I46" s="1" t="n">
        <v>2.825</v>
      </c>
      <c r="J46" s="1" t="n">
        <v>2.535</v>
      </c>
      <c r="K46" s="1" t="n">
        <v>2.515</v>
      </c>
      <c r="L46" s="1" t="n">
        <v>2.775</v>
      </c>
      <c r="M46" s="1" t="n">
        <v>2.028</v>
      </c>
      <c r="N46" s="1" t="n">
        <v>2.32</v>
      </c>
      <c r="O46" s="1" t="n">
        <v>2.17</v>
      </c>
      <c r="P46" s="1" t="n">
        <v>2.935</v>
      </c>
      <c r="Q46" s="1" t="n">
        <v>2.675</v>
      </c>
      <c r="AF46" s="1" t="n">
        <v>2.425</v>
      </c>
      <c r="AG46" s="1" t="n">
        <v>2.855</v>
      </c>
      <c r="AH46" s="1" t="n">
        <v>2.35</v>
      </c>
      <c r="AI46" s="1" t="n">
        <v>2.335</v>
      </c>
      <c r="AJ46" s="1" t="n">
        <v>2.525</v>
      </c>
    </row>
    <row r="47" customFormat="false" ht="12.75" hidden="false" customHeight="false" outlineLevel="0" collapsed="false">
      <c r="C47" s="18" t="n">
        <v>37234</v>
      </c>
      <c r="D47" s="1" t="n">
        <v>2.7305</v>
      </c>
      <c r="E47" s="1" t="n">
        <v>2.855</v>
      </c>
      <c r="F47" s="1" t="n">
        <v>2.76</v>
      </c>
      <c r="G47" s="1" t="n">
        <v>2.765</v>
      </c>
      <c r="H47" s="1" t="n">
        <v>2.37</v>
      </c>
      <c r="I47" s="1" t="n">
        <v>2.825</v>
      </c>
      <c r="J47" s="1" t="n">
        <v>2.535</v>
      </c>
      <c r="K47" s="1" t="n">
        <v>2.485</v>
      </c>
      <c r="L47" s="1" t="n">
        <v>2.775</v>
      </c>
      <c r="M47" s="1" t="n">
        <v>2.028</v>
      </c>
      <c r="N47" s="1" t="n">
        <v>2.32</v>
      </c>
      <c r="O47" s="1" t="n">
        <v>2.17</v>
      </c>
      <c r="P47" s="1" t="n">
        <v>2.935</v>
      </c>
      <c r="Q47" s="1" t="n">
        <v>2.675</v>
      </c>
      <c r="AF47" s="1" t="n">
        <v>2.765</v>
      </c>
      <c r="AG47" s="1" t="n">
        <v>2.855</v>
      </c>
      <c r="AH47" s="1" t="n">
        <v>2.66</v>
      </c>
      <c r="AI47" s="1" t="n">
        <v>2.63</v>
      </c>
      <c r="AJ47" s="1" t="n">
        <v>2.795</v>
      </c>
    </row>
    <row r="48" customFormat="false" ht="12.75" hidden="false" customHeight="false" outlineLevel="0" collapsed="false">
      <c r="C48" s="18" t="n">
        <v>37235</v>
      </c>
      <c r="D48" s="1" t="n">
        <v>2.7305</v>
      </c>
      <c r="E48" s="1" t="n">
        <v>2.855</v>
      </c>
      <c r="F48" s="1" t="n">
        <v>2.76</v>
      </c>
      <c r="G48" s="1" t="n">
        <v>2.765</v>
      </c>
      <c r="H48" s="1" t="n">
        <v>2.37</v>
      </c>
      <c r="I48" s="1" t="n">
        <v>2.825</v>
      </c>
      <c r="J48" s="1" t="n">
        <v>2.535</v>
      </c>
      <c r="K48" s="1" t="n">
        <v>2.335</v>
      </c>
      <c r="L48" s="1" t="n">
        <v>2.775</v>
      </c>
      <c r="M48" s="1" t="n">
        <v>2.028</v>
      </c>
      <c r="N48" s="1" t="n">
        <v>2.32</v>
      </c>
      <c r="O48" s="1" t="n">
        <v>2.17</v>
      </c>
      <c r="P48" s="1" t="n">
        <v>2.935</v>
      </c>
      <c r="Q48" s="1" t="n">
        <v>2.675</v>
      </c>
      <c r="AF48" s="1" t="n">
        <v>2.97</v>
      </c>
      <c r="AG48" s="1" t="n">
        <v>2.855</v>
      </c>
      <c r="AH48" s="1" t="n">
        <v>2.905</v>
      </c>
      <c r="AI48" s="1" t="n">
        <v>2.83</v>
      </c>
      <c r="AJ48" s="1" t="n">
        <v>2.96</v>
      </c>
    </row>
    <row r="49" customFormat="false" ht="12.75" hidden="false" customHeight="false" outlineLevel="0" collapsed="false">
      <c r="C49" s="18" t="n">
        <v>37236</v>
      </c>
      <c r="D49" s="1" t="n">
        <v>2.7305</v>
      </c>
      <c r="E49" s="1" t="n">
        <v>2.855</v>
      </c>
      <c r="F49" s="1" t="n">
        <v>2.76</v>
      </c>
      <c r="G49" s="1" t="n">
        <v>2.765</v>
      </c>
      <c r="H49" s="1" t="n">
        <v>2.37</v>
      </c>
      <c r="I49" s="1" t="n">
        <v>2.825</v>
      </c>
      <c r="J49" s="1" t="n">
        <v>2.535</v>
      </c>
      <c r="K49" s="1" t="n">
        <v>2.335</v>
      </c>
      <c r="L49" s="1" t="n">
        <v>2.775</v>
      </c>
      <c r="M49" s="1" t="n">
        <v>2.028</v>
      </c>
      <c r="N49" s="1" t="n">
        <v>2.32</v>
      </c>
      <c r="O49" s="1" t="n">
        <v>2.17</v>
      </c>
      <c r="P49" s="1" t="n">
        <v>2.935</v>
      </c>
      <c r="Q49" s="1" t="n">
        <v>2.675</v>
      </c>
      <c r="AF49" s="1" t="n">
        <v>2.855</v>
      </c>
      <c r="AG49" s="1" t="n">
        <v>2.855</v>
      </c>
      <c r="AH49" s="1" t="n">
        <v>2.78</v>
      </c>
      <c r="AI49" s="1" t="n">
        <v>2.68</v>
      </c>
      <c r="AJ49" s="1" t="n">
        <v>2.86</v>
      </c>
    </row>
    <row r="50" customFormat="false" ht="12.75" hidden="false" customHeight="false" outlineLevel="0" collapsed="false">
      <c r="C50" s="18" t="n">
        <v>37237</v>
      </c>
      <c r="D50" s="1" t="n">
        <v>2.7305</v>
      </c>
      <c r="E50" s="1" t="n">
        <v>2.855</v>
      </c>
      <c r="F50" s="1" t="n">
        <v>2.76</v>
      </c>
      <c r="G50" s="1" t="n">
        <v>2.765</v>
      </c>
      <c r="H50" s="1" t="n">
        <v>2.37</v>
      </c>
      <c r="I50" s="1" t="n">
        <v>2.825</v>
      </c>
      <c r="J50" s="1" t="n">
        <v>2.535</v>
      </c>
      <c r="K50" s="1" t="n">
        <v>2.335</v>
      </c>
      <c r="L50" s="1" t="n">
        <v>2.775</v>
      </c>
      <c r="M50" s="1" t="n">
        <v>2.028</v>
      </c>
      <c r="N50" s="1" t="n">
        <v>2.32</v>
      </c>
      <c r="O50" s="1" t="n">
        <v>2.17</v>
      </c>
      <c r="P50" s="1" t="n">
        <v>2.935</v>
      </c>
      <c r="Q50" s="1" t="n">
        <v>2.675</v>
      </c>
      <c r="AF50" s="1" t="n">
        <v>3.445</v>
      </c>
      <c r="AG50" s="1" t="n">
        <v>2.855</v>
      </c>
      <c r="AH50" s="1" t="n">
        <v>3.31</v>
      </c>
      <c r="AI50" s="1" t="n">
        <v>3.145</v>
      </c>
      <c r="AJ50" s="1" t="n">
        <v>3.395</v>
      </c>
    </row>
    <row r="51" customFormat="false" ht="12.75" hidden="false" customHeight="false" outlineLevel="0" collapsed="false">
      <c r="C51" s="18" t="n">
        <v>37238</v>
      </c>
      <c r="D51" s="1" t="n">
        <v>2.7305</v>
      </c>
      <c r="E51" s="1" t="n">
        <v>2.855</v>
      </c>
      <c r="F51" s="1" t="n">
        <v>2.76</v>
      </c>
      <c r="G51" s="1" t="n">
        <v>2.765</v>
      </c>
      <c r="H51" s="1" t="n">
        <v>2.37</v>
      </c>
      <c r="I51" s="1" t="n">
        <v>2.825</v>
      </c>
      <c r="J51" s="1" t="n">
        <v>2.535</v>
      </c>
      <c r="K51" s="1" t="n">
        <v>2.19</v>
      </c>
      <c r="L51" s="1" t="n">
        <v>2.775</v>
      </c>
      <c r="M51" s="1" t="n">
        <v>2.028</v>
      </c>
      <c r="N51" s="1" t="n">
        <v>2.32</v>
      </c>
      <c r="O51" s="1" t="n">
        <v>2.17</v>
      </c>
      <c r="P51" s="1" t="n">
        <v>2.935</v>
      </c>
      <c r="Q51" s="1" t="n">
        <v>2.675</v>
      </c>
      <c r="AF51" s="1" t="n">
        <v>3.28</v>
      </c>
      <c r="AG51" s="1" t="n">
        <v>2.855</v>
      </c>
      <c r="AH51" s="1" t="n">
        <v>3.13</v>
      </c>
      <c r="AI51" s="1" t="n">
        <v>3.055</v>
      </c>
      <c r="AJ51" s="1" t="n">
        <v>3.23</v>
      </c>
    </row>
    <row r="52" customFormat="false" ht="12.75" hidden="false" customHeight="false" outlineLevel="0" collapsed="false">
      <c r="C52" s="18" t="n">
        <v>37239</v>
      </c>
      <c r="D52" s="1" t="n">
        <v>2.7305</v>
      </c>
      <c r="E52" s="1" t="n">
        <v>2.855</v>
      </c>
      <c r="F52" s="1" t="n">
        <v>2.76</v>
      </c>
      <c r="G52" s="1" t="n">
        <v>2.765</v>
      </c>
      <c r="H52" s="1" t="n">
        <v>2.37</v>
      </c>
      <c r="I52" s="1" t="n">
        <v>2.825</v>
      </c>
      <c r="J52" s="1" t="n">
        <v>2.535</v>
      </c>
      <c r="K52" s="1" t="n">
        <v>2.135</v>
      </c>
      <c r="L52" s="1" t="n">
        <v>2.775</v>
      </c>
      <c r="M52" s="1" t="n">
        <v>2.028</v>
      </c>
      <c r="N52" s="1" t="n">
        <v>2.32</v>
      </c>
      <c r="O52" s="1" t="n">
        <v>2.17</v>
      </c>
      <c r="P52" s="1" t="n">
        <v>2.935</v>
      </c>
      <c r="Q52" s="1" t="n">
        <v>2.675</v>
      </c>
      <c r="AF52" s="1" t="n">
        <v>3.28</v>
      </c>
      <c r="AG52" s="1" t="n">
        <v>2.855</v>
      </c>
      <c r="AH52" s="1" t="n">
        <v>3.13</v>
      </c>
      <c r="AI52" s="1" t="n">
        <v>3.055</v>
      </c>
      <c r="AJ52" s="1" t="n">
        <v>3.23</v>
      </c>
    </row>
    <row r="53" customFormat="false" ht="12.75" hidden="false" customHeight="false" outlineLevel="0" collapsed="false">
      <c r="C53" s="18" t="n">
        <v>37240</v>
      </c>
      <c r="D53" s="1" t="n">
        <v>2.7305</v>
      </c>
      <c r="E53" s="1" t="n">
        <v>2.855</v>
      </c>
      <c r="F53" s="1" t="n">
        <v>2.76</v>
      </c>
      <c r="G53" s="1" t="n">
        <v>2.765</v>
      </c>
      <c r="H53" s="1" t="n">
        <v>2.37</v>
      </c>
      <c r="I53" s="1" t="n">
        <v>2.825</v>
      </c>
      <c r="J53" s="1" t="n">
        <v>2.535</v>
      </c>
      <c r="K53" s="1" t="n">
        <v>2.11</v>
      </c>
      <c r="L53" s="1" t="n">
        <v>2.775</v>
      </c>
      <c r="M53" s="1" t="n">
        <v>2.028</v>
      </c>
      <c r="N53" s="1" t="n">
        <v>2.32</v>
      </c>
      <c r="O53" s="1" t="n">
        <v>2.17</v>
      </c>
      <c r="P53" s="1" t="n">
        <v>2.935</v>
      </c>
      <c r="Q53" s="1" t="n">
        <v>2.675</v>
      </c>
      <c r="AF53" s="1" t="n">
        <v>3.28</v>
      </c>
      <c r="AG53" s="1" t="n">
        <v>2.855</v>
      </c>
      <c r="AH53" s="1" t="n">
        <v>3.13</v>
      </c>
      <c r="AI53" s="1" t="n">
        <v>3.055</v>
      </c>
      <c r="AJ53" s="1" t="n">
        <v>3.23</v>
      </c>
    </row>
    <row r="54" customFormat="false" ht="12.75" hidden="false" customHeight="false" outlineLevel="0" collapsed="false">
      <c r="C54" s="18" t="n">
        <v>37241</v>
      </c>
      <c r="D54" s="1" t="n">
        <v>2.7305</v>
      </c>
      <c r="E54" s="1" t="n">
        <v>2.855</v>
      </c>
      <c r="F54" s="1" t="n">
        <v>2.76</v>
      </c>
      <c r="G54" s="1" t="n">
        <v>2.765</v>
      </c>
      <c r="H54" s="1" t="n">
        <v>2.37</v>
      </c>
      <c r="I54" s="1" t="n">
        <v>2.825</v>
      </c>
      <c r="J54" s="1" t="n">
        <v>2.535</v>
      </c>
      <c r="K54" s="1" t="n">
        <v>2.11</v>
      </c>
      <c r="L54" s="1" t="n">
        <v>2.775</v>
      </c>
      <c r="M54" s="1" t="n">
        <v>2.028</v>
      </c>
      <c r="N54" s="1" t="n">
        <v>2.32</v>
      </c>
      <c r="O54" s="1" t="n">
        <v>2.17</v>
      </c>
      <c r="P54" s="1" t="n">
        <v>2.935</v>
      </c>
      <c r="Q54" s="1" t="n">
        <v>2.675</v>
      </c>
      <c r="AG54" s="1" t="n">
        <v>2.855</v>
      </c>
    </row>
    <row r="55" customFormat="false" ht="12.75" hidden="false" customHeight="false" outlineLevel="0" collapsed="false">
      <c r="C55" s="18" t="n">
        <v>37242</v>
      </c>
      <c r="D55" s="1" t="n">
        <v>2.7305</v>
      </c>
      <c r="E55" s="1" t="n">
        <v>2.855</v>
      </c>
      <c r="F55" s="1" t="n">
        <v>2.76</v>
      </c>
      <c r="G55" s="1" t="n">
        <v>2.765</v>
      </c>
      <c r="H55" s="1" t="n">
        <v>2.37</v>
      </c>
      <c r="I55" s="1" t="n">
        <v>2.825</v>
      </c>
      <c r="J55" s="1" t="n">
        <v>2.535</v>
      </c>
      <c r="K55" s="1" t="n">
        <v>2.11</v>
      </c>
      <c r="L55" s="1" t="n">
        <v>2.775</v>
      </c>
      <c r="M55" s="1" t="n">
        <v>2.028</v>
      </c>
      <c r="N55" s="1" t="n">
        <v>2.32</v>
      </c>
      <c r="O55" s="1" t="n">
        <v>2.17</v>
      </c>
      <c r="P55" s="1" t="n">
        <v>2.935</v>
      </c>
      <c r="Q55" s="1" t="n">
        <v>2.675</v>
      </c>
      <c r="AG55" s="1" t="n">
        <v>2.855</v>
      </c>
    </row>
    <row r="56" customFormat="false" ht="12.75" hidden="false" customHeight="false" outlineLevel="0" collapsed="false">
      <c r="C56" s="18" t="n">
        <v>37243</v>
      </c>
      <c r="D56" s="1" t="n">
        <v>2.7305</v>
      </c>
      <c r="E56" s="1" t="n">
        <v>2.855</v>
      </c>
      <c r="F56" s="1" t="n">
        <v>2.76</v>
      </c>
      <c r="G56" s="1" t="n">
        <v>2.765</v>
      </c>
      <c r="H56" s="1" t="n">
        <v>2.37</v>
      </c>
      <c r="I56" s="1" t="n">
        <v>2.825</v>
      </c>
      <c r="J56" s="1" t="n">
        <v>2.535</v>
      </c>
      <c r="K56" s="1" t="n">
        <v>2.11</v>
      </c>
      <c r="L56" s="1" t="n">
        <v>2.775</v>
      </c>
      <c r="M56" s="1" t="n">
        <v>2.028</v>
      </c>
      <c r="N56" s="1" t="n">
        <v>2.32</v>
      </c>
      <c r="O56" s="1" t="n">
        <v>2.17</v>
      </c>
      <c r="P56" s="1" t="n">
        <v>2.935</v>
      </c>
      <c r="Q56" s="1" t="n">
        <v>2.675</v>
      </c>
      <c r="AG56" s="1" t="n">
        <v>2.855</v>
      </c>
    </row>
    <row r="57" customFormat="false" ht="12.75" hidden="false" customHeight="false" outlineLevel="0" collapsed="false">
      <c r="C57" s="18" t="n">
        <v>37244</v>
      </c>
      <c r="D57" s="1" t="n">
        <v>2.7305</v>
      </c>
      <c r="E57" s="1" t="n">
        <v>2.855</v>
      </c>
      <c r="F57" s="1" t="n">
        <v>2.76</v>
      </c>
      <c r="G57" s="1" t="n">
        <v>2.765</v>
      </c>
      <c r="H57" s="1" t="n">
        <v>2.37</v>
      </c>
      <c r="I57" s="1" t="n">
        <v>2.825</v>
      </c>
      <c r="J57" s="1" t="n">
        <v>2.535</v>
      </c>
      <c r="K57" s="1" t="n">
        <v>2.11</v>
      </c>
      <c r="L57" s="1" t="n">
        <v>2.775</v>
      </c>
      <c r="M57" s="1" t="n">
        <v>2.028</v>
      </c>
      <c r="N57" s="1" t="n">
        <v>2.32</v>
      </c>
      <c r="O57" s="1" t="n">
        <v>2.17</v>
      </c>
      <c r="P57" s="1" t="n">
        <v>2.935</v>
      </c>
      <c r="Q57" s="1" t="n">
        <v>2.675</v>
      </c>
      <c r="AG57" s="1" t="n">
        <v>2.855</v>
      </c>
    </row>
    <row r="58" customFormat="false" ht="12.75" hidden="false" customHeight="false" outlineLevel="0" collapsed="false">
      <c r="C58" s="18" t="n">
        <v>37245</v>
      </c>
      <c r="D58" s="1" t="n">
        <v>2.7305</v>
      </c>
      <c r="E58" s="1" t="n">
        <v>2.855</v>
      </c>
      <c r="F58" s="1" t="n">
        <v>2.76</v>
      </c>
      <c r="G58" s="1" t="n">
        <v>2.765</v>
      </c>
      <c r="H58" s="1" t="n">
        <v>2.37</v>
      </c>
      <c r="I58" s="1" t="n">
        <v>2.825</v>
      </c>
      <c r="J58" s="1" t="n">
        <v>2.535</v>
      </c>
      <c r="K58" s="1" t="n">
        <v>2.11</v>
      </c>
      <c r="L58" s="1" t="n">
        <v>2.775</v>
      </c>
      <c r="M58" s="1" t="n">
        <v>2.028</v>
      </c>
      <c r="N58" s="1" t="n">
        <v>2.32</v>
      </c>
      <c r="O58" s="1" t="n">
        <v>2.17</v>
      </c>
      <c r="P58" s="1" t="n">
        <v>2.935</v>
      </c>
      <c r="Q58" s="1" t="n">
        <v>2.675</v>
      </c>
      <c r="AG58" s="1" t="n">
        <v>2.855</v>
      </c>
    </row>
    <row r="59" customFormat="false" ht="12.75" hidden="false" customHeight="false" outlineLevel="0" collapsed="false">
      <c r="C59" s="18" t="n">
        <v>37246</v>
      </c>
      <c r="D59" s="1" t="n">
        <v>2.7305</v>
      </c>
      <c r="E59" s="1" t="n">
        <v>2.855</v>
      </c>
      <c r="F59" s="1" t="n">
        <v>2.76</v>
      </c>
      <c r="G59" s="1" t="n">
        <v>2.765</v>
      </c>
      <c r="H59" s="1" t="n">
        <v>2.37</v>
      </c>
      <c r="I59" s="1" t="n">
        <v>2.825</v>
      </c>
      <c r="J59" s="1" t="n">
        <v>2.535</v>
      </c>
      <c r="K59" s="1" t="n">
        <v>2.11</v>
      </c>
      <c r="L59" s="1" t="n">
        <v>2.775</v>
      </c>
      <c r="M59" s="1" t="n">
        <v>2.028</v>
      </c>
      <c r="N59" s="1" t="n">
        <v>2.32</v>
      </c>
      <c r="O59" s="1" t="n">
        <v>2.17</v>
      </c>
      <c r="P59" s="1" t="n">
        <v>2.935</v>
      </c>
      <c r="Q59" s="1" t="n">
        <v>2.675</v>
      </c>
      <c r="AG59" s="1" t="n">
        <v>2.855</v>
      </c>
    </row>
    <row r="60" customFormat="false" ht="12.75" hidden="false" customHeight="false" outlineLevel="0" collapsed="false">
      <c r="C60" s="18" t="n">
        <v>37247</v>
      </c>
      <c r="D60" s="1" t="n">
        <v>2.7305</v>
      </c>
      <c r="E60" s="1" t="n">
        <v>2.855</v>
      </c>
      <c r="F60" s="1" t="n">
        <v>2.76</v>
      </c>
      <c r="G60" s="1" t="n">
        <v>2.765</v>
      </c>
      <c r="H60" s="1" t="n">
        <v>2.37</v>
      </c>
      <c r="I60" s="1" t="n">
        <v>2.825</v>
      </c>
      <c r="J60" s="1" t="n">
        <v>2.535</v>
      </c>
      <c r="K60" s="1" t="n">
        <v>2.11</v>
      </c>
      <c r="L60" s="1" t="n">
        <v>2.775</v>
      </c>
      <c r="M60" s="1" t="n">
        <v>2.028</v>
      </c>
      <c r="N60" s="1" t="n">
        <v>2.32</v>
      </c>
      <c r="O60" s="1" t="n">
        <v>2.17</v>
      </c>
      <c r="P60" s="1" t="n">
        <v>2.935</v>
      </c>
      <c r="Q60" s="1" t="n">
        <v>2.675</v>
      </c>
      <c r="AG60" s="1" t="n">
        <v>2.855</v>
      </c>
    </row>
    <row r="61" customFormat="false" ht="12.75" hidden="false" customHeight="false" outlineLevel="0" collapsed="false">
      <c r="C61" s="18" t="n">
        <v>37248</v>
      </c>
      <c r="D61" s="1" t="n">
        <v>2.7305</v>
      </c>
      <c r="E61" s="1" t="n">
        <v>2.855</v>
      </c>
      <c r="F61" s="1" t="n">
        <v>2.76</v>
      </c>
      <c r="G61" s="1" t="n">
        <v>2.765</v>
      </c>
      <c r="H61" s="1" t="n">
        <v>2.37</v>
      </c>
      <c r="I61" s="1" t="n">
        <v>2.825</v>
      </c>
      <c r="J61" s="1" t="n">
        <v>2.535</v>
      </c>
      <c r="K61" s="1" t="n">
        <v>2.11</v>
      </c>
      <c r="L61" s="1" t="n">
        <v>2.775</v>
      </c>
      <c r="M61" s="1" t="n">
        <v>2.028</v>
      </c>
      <c r="N61" s="1" t="n">
        <v>2.32</v>
      </c>
      <c r="O61" s="1" t="n">
        <v>2.17</v>
      </c>
      <c r="P61" s="1" t="n">
        <v>2.935</v>
      </c>
      <c r="Q61" s="1" t="n">
        <v>2.675</v>
      </c>
      <c r="AG61" s="1" t="n">
        <v>2.855</v>
      </c>
    </row>
    <row r="62" customFormat="false" ht="12.75" hidden="false" customHeight="false" outlineLevel="0" collapsed="false">
      <c r="C62" s="18" t="n">
        <v>37249</v>
      </c>
      <c r="D62" s="1" t="n">
        <v>2.7305</v>
      </c>
      <c r="E62" s="1" t="n">
        <v>2.855</v>
      </c>
      <c r="F62" s="1" t="n">
        <v>2.76</v>
      </c>
      <c r="G62" s="1" t="n">
        <v>2.765</v>
      </c>
      <c r="H62" s="1" t="n">
        <v>2.37</v>
      </c>
      <c r="I62" s="1" t="n">
        <v>2.825</v>
      </c>
      <c r="J62" s="1" t="n">
        <v>2.535</v>
      </c>
      <c r="K62" s="1" t="n">
        <v>2.11</v>
      </c>
      <c r="L62" s="1" t="n">
        <v>2.775</v>
      </c>
      <c r="M62" s="1" t="n">
        <v>2.028</v>
      </c>
      <c r="N62" s="1" t="n">
        <v>2.32</v>
      </c>
      <c r="O62" s="1" t="n">
        <v>2.17</v>
      </c>
      <c r="P62" s="1" t="n">
        <v>2.935</v>
      </c>
      <c r="Q62" s="1" t="n">
        <v>2.675</v>
      </c>
      <c r="AG62" s="1" t="n">
        <v>2.855</v>
      </c>
    </row>
    <row r="63" customFormat="false" ht="12.75" hidden="false" customHeight="false" outlineLevel="0" collapsed="false">
      <c r="C63" s="18" t="n">
        <v>37250</v>
      </c>
      <c r="D63" s="1" t="n">
        <v>2.7305</v>
      </c>
      <c r="E63" s="1" t="n">
        <v>2.855</v>
      </c>
      <c r="F63" s="1" t="n">
        <v>2.76</v>
      </c>
      <c r="G63" s="1" t="n">
        <v>2.765</v>
      </c>
      <c r="H63" s="1" t="n">
        <v>2.37</v>
      </c>
      <c r="I63" s="1" t="n">
        <v>2.825</v>
      </c>
      <c r="J63" s="1" t="n">
        <v>2.535</v>
      </c>
      <c r="K63" s="1" t="n">
        <v>2.11</v>
      </c>
      <c r="L63" s="1" t="n">
        <v>2.775</v>
      </c>
      <c r="M63" s="1" t="n">
        <v>2.028</v>
      </c>
      <c r="N63" s="1" t="n">
        <v>2.32</v>
      </c>
      <c r="O63" s="1" t="n">
        <v>2.17</v>
      </c>
      <c r="P63" s="1" t="n">
        <v>2.935</v>
      </c>
      <c r="Q63" s="1" t="n">
        <v>2.675</v>
      </c>
      <c r="AG63" s="1" t="n">
        <v>2.855</v>
      </c>
    </row>
    <row r="64" customFormat="false" ht="12.75" hidden="false" customHeight="false" outlineLevel="0" collapsed="false">
      <c r="C64" s="18" t="n">
        <v>37251</v>
      </c>
      <c r="D64" s="1" t="n">
        <v>2.7305</v>
      </c>
      <c r="E64" s="1" t="n">
        <v>2.855</v>
      </c>
      <c r="F64" s="1" t="n">
        <v>2.76</v>
      </c>
      <c r="G64" s="1" t="n">
        <v>2.765</v>
      </c>
      <c r="H64" s="1" t="n">
        <v>2.37</v>
      </c>
      <c r="I64" s="1" t="n">
        <v>2.825</v>
      </c>
      <c r="J64" s="1" t="n">
        <v>2.535</v>
      </c>
      <c r="K64" s="1" t="n">
        <v>2.11</v>
      </c>
      <c r="L64" s="1" t="n">
        <v>2.775</v>
      </c>
      <c r="M64" s="1" t="n">
        <v>2.028</v>
      </c>
      <c r="N64" s="1" t="n">
        <v>2.32</v>
      </c>
      <c r="O64" s="1" t="n">
        <v>2.17</v>
      </c>
      <c r="P64" s="1" t="n">
        <v>2.935</v>
      </c>
      <c r="Q64" s="1" t="n">
        <v>2.675</v>
      </c>
      <c r="AG64" s="1" t="n">
        <v>2.855</v>
      </c>
    </row>
    <row r="65" customFormat="false" ht="12.75" hidden="false" customHeight="false" outlineLevel="0" collapsed="false">
      <c r="C65" s="18" t="n">
        <v>37252</v>
      </c>
      <c r="D65" s="1" t="n">
        <v>2.7305</v>
      </c>
      <c r="E65" s="1" t="n">
        <v>2.855</v>
      </c>
      <c r="F65" s="1" t="n">
        <v>2.76</v>
      </c>
      <c r="G65" s="1" t="n">
        <v>2.765</v>
      </c>
      <c r="H65" s="1" t="n">
        <v>2.37</v>
      </c>
      <c r="I65" s="1" t="n">
        <v>2.825</v>
      </c>
      <c r="J65" s="1" t="n">
        <v>2.535</v>
      </c>
      <c r="K65" s="1" t="n">
        <v>2.11</v>
      </c>
      <c r="L65" s="1" t="n">
        <v>2.775</v>
      </c>
      <c r="M65" s="1" t="n">
        <v>2.028</v>
      </c>
      <c r="N65" s="1" t="n">
        <v>2.32</v>
      </c>
      <c r="O65" s="1" t="n">
        <v>2.17</v>
      </c>
      <c r="P65" s="1" t="n">
        <v>2.935</v>
      </c>
      <c r="Q65" s="1" t="n">
        <v>2.675</v>
      </c>
      <c r="AG65" s="1" t="n">
        <v>2.855</v>
      </c>
    </row>
    <row r="66" customFormat="false" ht="12.75" hidden="false" customHeight="false" outlineLevel="0" collapsed="false">
      <c r="C66" s="18" t="n">
        <v>37253</v>
      </c>
      <c r="D66" s="1" t="n">
        <v>2.7305</v>
      </c>
      <c r="E66" s="1" t="n">
        <v>2.855</v>
      </c>
      <c r="F66" s="1" t="n">
        <v>2.76</v>
      </c>
      <c r="G66" s="1" t="n">
        <v>2.765</v>
      </c>
      <c r="H66" s="1" t="n">
        <v>2.37</v>
      </c>
      <c r="I66" s="1" t="n">
        <v>2.825</v>
      </c>
      <c r="J66" s="1" t="n">
        <v>2.535</v>
      </c>
      <c r="K66" s="1" t="n">
        <v>2.11</v>
      </c>
      <c r="L66" s="1" t="n">
        <v>2.775</v>
      </c>
      <c r="M66" s="1" t="n">
        <v>2.028</v>
      </c>
      <c r="N66" s="1" t="n">
        <v>2.32</v>
      </c>
      <c r="O66" s="1" t="n">
        <v>2.17</v>
      </c>
      <c r="P66" s="1" t="n">
        <v>2.935</v>
      </c>
      <c r="Q66" s="1" t="n">
        <v>2.675</v>
      </c>
      <c r="AG66" s="1" t="n">
        <v>2.855</v>
      </c>
    </row>
    <row r="67" customFormat="false" ht="12.75" hidden="false" customHeight="false" outlineLevel="0" collapsed="false">
      <c r="C67" s="18" t="n">
        <v>37254</v>
      </c>
      <c r="D67" s="1" t="n">
        <v>2.7305</v>
      </c>
      <c r="E67" s="1" t="n">
        <v>2.855</v>
      </c>
      <c r="F67" s="1" t="n">
        <v>2.76</v>
      </c>
      <c r="G67" s="1" t="n">
        <v>2.765</v>
      </c>
      <c r="H67" s="1" t="n">
        <v>2.37</v>
      </c>
      <c r="I67" s="1" t="n">
        <v>2.825</v>
      </c>
      <c r="J67" s="1" t="n">
        <v>2.535</v>
      </c>
      <c r="K67" s="1" t="n">
        <v>2.11</v>
      </c>
      <c r="L67" s="1" t="n">
        <v>2.775</v>
      </c>
      <c r="M67" s="1" t="n">
        <v>2.028</v>
      </c>
      <c r="N67" s="1" t="n">
        <v>2.32</v>
      </c>
      <c r="O67" s="1" t="n">
        <v>2.17</v>
      </c>
      <c r="P67" s="1" t="n">
        <v>2.935</v>
      </c>
      <c r="Q67" s="1" t="n">
        <v>2.675</v>
      </c>
      <c r="AG67" s="1" t="n">
        <v>2.855</v>
      </c>
    </row>
    <row r="68" customFormat="false" ht="12.75" hidden="false" customHeight="false" outlineLevel="0" collapsed="false">
      <c r="C68" s="18" t="n">
        <v>37255</v>
      </c>
      <c r="D68" s="1" t="n">
        <v>2.7305</v>
      </c>
      <c r="E68" s="1" t="n">
        <v>2.855</v>
      </c>
      <c r="F68" s="1" t="n">
        <v>2.76</v>
      </c>
      <c r="G68" s="1" t="n">
        <v>2.765</v>
      </c>
      <c r="H68" s="1" t="n">
        <v>2.37</v>
      </c>
      <c r="I68" s="1" t="n">
        <v>2.825</v>
      </c>
      <c r="J68" s="1" t="n">
        <v>2.535</v>
      </c>
      <c r="K68" s="1" t="n">
        <v>2.11</v>
      </c>
      <c r="L68" s="1" t="n">
        <v>2.775</v>
      </c>
      <c r="M68" s="1" t="n">
        <v>2.028</v>
      </c>
      <c r="N68" s="1" t="n">
        <v>2.32</v>
      </c>
      <c r="O68" s="1" t="n">
        <v>2.17</v>
      </c>
      <c r="P68" s="1" t="n">
        <v>2.935</v>
      </c>
      <c r="Q68" s="1" t="n">
        <v>2.675</v>
      </c>
      <c r="AG68" s="1" t="n">
        <v>2.855</v>
      </c>
    </row>
    <row r="69" customFormat="false" ht="12.75" hidden="false" customHeight="false" outlineLevel="0" collapsed="false">
      <c r="C69" s="18" t="n">
        <v>37256</v>
      </c>
      <c r="D69" s="1" t="n">
        <v>2.7305</v>
      </c>
      <c r="E69" s="1" t="n">
        <v>2.855</v>
      </c>
      <c r="F69" s="1" t="n">
        <v>2.76</v>
      </c>
      <c r="G69" s="1" t="n">
        <v>2.765</v>
      </c>
      <c r="H69" s="1" t="n">
        <v>2.37</v>
      </c>
      <c r="I69" s="1" t="n">
        <v>2.825</v>
      </c>
      <c r="J69" s="1" t="n">
        <v>2.535</v>
      </c>
      <c r="L69" s="1" t="n">
        <v>2.775</v>
      </c>
      <c r="M69" s="1" t="n">
        <v>2.028</v>
      </c>
      <c r="N69" s="1" t="n">
        <v>2.32</v>
      </c>
      <c r="O69" s="1" t="n">
        <v>2.17</v>
      </c>
      <c r="P69" s="1" t="n">
        <v>2.935</v>
      </c>
      <c r="Q69" s="1" t="n">
        <v>2.675</v>
      </c>
      <c r="AG69" s="1" t="n">
        <v>2.855</v>
      </c>
    </row>
    <row r="70" customFormat="false" ht="12.75" hidden="false" customHeight="false" outlineLevel="0" collapsed="false">
      <c r="C70" s="18" t="n">
        <v>37196</v>
      </c>
      <c r="D70" s="1" t="n">
        <v>3.07</v>
      </c>
      <c r="E70" s="1" t="n">
        <v>3.225</v>
      </c>
      <c r="F70" s="1" t="n">
        <v>3.08</v>
      </c>
      <c r="G70" s="1" t="n">
        <v>3.085</v>
      </c>
      <c r="H70" s="1" t="n">
        <v>2.73</v>
      </c>
      <c r="I70" s="1" t="n">
        <v>2.97</v>
      </c>
      <c r="J70" s="1" t="n">
        <v>2.9</v>
      </c>
      <c r="L70" s="1" t="n">
        <v>2.91</v>
      </c>
      <c r="M70" s="1" t="n">
        <v>2.6402</v>
      </c>
      <c r="N70" s="1" t="n">
        <v>2.67</v>
      </c>
      <c r="O70" s="1" t="n">
        <v>2.945</v>
      </c>
      <c r="P70" s="1" t="n">
        <v>3.035</v>
      </c>
      <c r="Q70" s="1" t="n">
        <v>2.93</v>
      </c>
      <c r="AG70" s="1" t="n">
        <v>3.225</v>
      </c>
    </row>
    <row r="71" customFormat="false" ht="12.75" hidden="false" customHeight="false" outlineLevel="0" collapsed="false">
      <c r="C71" s="18" t="n">
        <v>37197</v>
      </c>
      <c r="D71" s="1" t="n">
        <v>3.005</v>
      </c>
      <c r="E71" s="1" t="n">
        <v>3.01</v>
      </c>
      <c r="F71" s="1" t="n">
        <v>2.845</v>
      </c>
      <c r="G71" s="1" t="n">
        <v>2.955</v>
      </c>
      <c r="H71" s="1" t="n">
        <v>2.34</v>
      </c>
      <c r="I71" s="1" t="n">
        <v>2.745</v>
      </c>
      <c r="J71" s="1" t="n">
        <v>2.735</v>
      </c>
      <c r="L71" s="1" t="n">
        <v>2.64</v>
      </c>
      <c r="M71" s="1" t="n">
        <v>2.5504</v>
      </c>
      <c r="N71" s="1" t="n">
        <v>2.36</v>
      </c>
      <c r="O71" s="1" t="n">
        <v>2.83</v>
      </c>
      <c r="P71" s="1" t="n">
        <v>2.855</v>
      </c>
      <c r="Q71" s="1" t="n">
        <v>2.805</v>
      </c>
      <c r="AG71" s="1" t="n">
        <v>3.01</v>
      </c>
    </row>
    <row r="72" customFormat="false" ht="12.75" hidden="false" customHeight="false" outlineLevel="0" collapsed="false">
      <c r="C72" s="18" t="n">
        <v>37198</v>
      </c>
      <c r="D72" s="1" t="n">
        <v>2.96</v>
      </c>
      <c r="E72" s="1" t="n">
        <v>2.6</v>
      </c>
      <c r="F72" s="1" t="n">
        <v>2.52</v>
      </c>
      <c r="G72" s="1" t="n">
        <v>2.605</v>
      </c>
      <c r="H72" s="1" t="n">
        <v>2.085</v>
      </c>
      <c r="I72" s="1" t="n">
        <v>2.42</v>
      </c>
      <c r="J72" s="1" t="n">
        <v>2.39</v>
      </c>
      <c r="L72" s="1" t="n">
        <v>2.38</v>
      </c>
      <c r="M72" s="1" t="n">
        <v>2.46</v>
      </c>
      <c r="N72" s="1" t="n">
        <v>2.015</v>
      </c>
      <c r="O72" s="1" t="n">
        <v>2.73</v>
      </c>
      <c r="P72" s="1" t="n">
        <v>2.51</v>
      </c>
      <c r="Q72" s="1" t="n">
        <v>2.545</v>
      </c>
      <c r="AG72" s="1" t="n">
        <v>2.6</v>
      </c>
    </row>
    <row r="73" customFormat="false" ht="12.75" hidden="false" customHeight="false" outlineLevel="0" collapsed="false">
      <c r="C73" s="18" t="n">
        <v>37199</v>
      </c>
      <c r="D73" s="1" t="n">
        <v>2.96</v>
      </c>
      <c r="E73" s="1" t="n">
        <v>2.6</v>
      </c>
      <c r="F73" s="1" t="n">
        <v>2.52</v>
      </c>
      <c r="G73" s="1" t="n">
        <v>2.605</v>
      </c>
      <c r="H73" s="1" t="n">
        <v>2.085</v>
      </c>
      <c r="I73" s="1" t="n">
        <v>2.42</v>
      </c>
      <c r="J73" s="1" t="n">
        <v>2.39</v>
      </c>
      <c r="L73" s="1" t="n">
        <v>2.38</v>
      </c>
      <c r="M73" s="1" t="n">
        <v>2.46</v>
      </c>
      <c r="N73" s="1" t="n">
        <v>2.015</v>
      </c>
      <c r="O73" s="1" t="n">
        <v>2.73</v>
      </c>
      <c r="P73" s="1" t="n">
        <v>2.51</v>
      </c>
      <c r="Q73" s="1" t="n">
        <v>2.545</v>
      </c>
      <c r="AG73" s="1" t="n">
        <v>2.6</v>
      </c>
    </row>
    <row r="74" customFormat="false" ht="12.75" hidden="false" customHeight="false" outlineLevel="0" collapsed="false">
      <c r="C74" s="18" t="n">
        <v>37200</v>
      </c>
      <c r="D74" s="1" t="n">
        <v>2.96</v>
      </c>
      <c r="E74" s="1" t="n">
        <v>2.6</v>
      </c>
      <c r="F74" s="1" t="n">
        <v>2.52</v>
      </c>
      <c r="G74" s="1" t="n">
        <v>2.605</v>
      </c>
      <c r="H74" s="1" t="n">
        <v>2.085</v>
      </c>
      <c r="I74" s="1" t="n">
        <v>2.42</v>
      </c>
      <c r="J74" s="1" t="n">
        <v>2.39</v>
      </c>
      <c r="L74" s="1" t="n">
        <v>2.38</v>
      </c>
      <c r="M74" s="1" t="n">
        <v>2.46</v>
      </c>
      <c r="N74" s="1" t="n">
        <v>2.015</v>
      </c>
      <c r="O74" s="1" t="n">
        <v>2.73</v>
      </c>
      <c r="P74" s="1" t="n">
        <v>2.51</v>
      </c>
      <c r="Q74" s="1" t="n">
        <v>2.545</v>
      </c>
      <c r="AG74" s="1" t="n">
        <v>2.6</v>
      </c>
    </row>
    <row r="75" customFormat="false" ht="12.75" hidden="false" customHeight="false" outlineLevel="0" collapsed="false">
      <c r="C75" s="18" t="n">
        <v>37201</v>
      </c>
      <c r="D75" s="1" t="n">
        <v>2.885</v>
      </c>
      <c r="E75" s="1" t="n">
        <v>2.775</v>
      </c>
      <c r="F75" s="1" t="n">
        <v>2.64</v>
      </c>
      <c r="G75" s="1" t="n">
        <v>2.73</v>
      </c>
      <c r="H75" s="1" t="n">
        <v>2.175</v>
      </c>
      <c r="I75" s="1" t="n">
        <v>2.535</v>
      </c>
      <c r="J75" s="1" t="n">
        <v>2.48</v>
      </c>
      <c r="L75" s="1" t="n">
        <v>2.485</v>
      </c>
      <c r="M75" s="1" t="n">
        <v>2.402</v>
      </c>
      <c r="N75" s="1" t="n">
        <v>2.16</v>
      </c>
      <c r="O75" s="1" t="n">
        <v>2.64</v>
      </c>
      <c r="P75" s="1" t="n">
        <v>2.615</v>
      </c>
      <c r="Q75" s="1" t="n">
        <v>2.59</v>
      </c>
      <c r="AG75" s="1" t="n">
        <v>2.775</v>
      </c>
    </row>
    <row r="76" customFormat="false" ht="12.75" hidden="false" customHeight="false" outlineLevel="0" collapsed="false">
      <c r="C76" s="18" t="n">
        <v>37202</v>
      </c>
      <c r="D76" s="1" t="n">
        <v>2.75</v>
      </c>
      <c r="E76" s="1" t="n">
        <v>2.7</v>
      </c>
      <c r="F76" s="1" t="n">
        <v>2.59</v>
      </c>
      <c r="G76" s="1" t="n">
        <v>2.65</v>
      </c>
      <c r="H76" s="1" t="n">
        <v>2.185</v>
      </c>
      <c r="I76" s="1" t="n">
        <v>2.455</v>
      </c>
      <c r="J76" s="1" t="n">
        <v>2.445</v>
      </c>
      <c r="L76" s="1" t="n">
        <v>2.435</v>
      </c>
      <c r="M76" s="1" t="n">
        <v>2.3579</v>
      </c>
      <c r="N76" s="1" t="n">
        <v>2.135</v>
      </c>
      <c r="O76" s="1" t="n">
        <v>2.54</v>
      </c>
      <c r="P76" s="1" t="n">
        <v>2.605</v>
      </c>
      <c r="Q76" s="1" t="n">
        <v>2.5</v>
      </c>
      <c r="AG76" s="1" t="n">
        <v>2.7</v>
      </c>
    </row>
    <row r="77" customFormat="false" ht="12.75" hidden="false" customHeight="false" outlineLevel="0" collapsed="false">
      <c r="C77" s="18" t="n">
        <v>37203</v>
      </c>
      <c r="D77" s="1" t="n">
        <v>2.735</v>
      </c>
      <c r="E77" s="1" t="n">
        <v>2.72</v>
      </c>
      <c r="F77" s="1" t="n">
        <v>2.63</v>
      </c>
      <c r="G77" s="1" t="n">
        <v>2.62</v>
      </c>
      <c r="H77" s="1" t="n">
        <v>2.22</v>
      </c>
      <c r="I77" s="1" t="n">
        <v>2.52</v>
      </c>
      <c r="J77" s="1" t="n">
        <v>2.425</v>
      </c>
      <c r="L77" s="1" t="n">
        <v>2.505</v>
      </c>
      <c r="M77" s="1" t="n">
        <v>2.4692</v>
      </c>
      <c r="N77" s="1" t="n">
        <v>2.13</v>
      </c>
      <c r="O77" s="1" t="n">
        <v>2.55</v>
      </c>
      <c r="P77" s="1" t="n">
        <v>2.595</v>
      </c>
      <c r="Q77" s="1" t="n">
        <v>2.485</v>
      </c>
      <c r="AG77" s="1" t="n">
        <v>2.72</v>
      </c>
    </row>
    <row r="78" customFormat="false" ht="12.75" hidden="false" customHeight="false" outlineLevel="0" collapsed="false">
      <c r="C78" s="18" t="n">
        <v>37204</v>
      </c>
      <c r="D78" s="1" t="n">
        <v>2.725</v>
      </c>
      <c r="E78" s="1" t="n">
        <v>2.595</v>
      </c>
      <c r="F78" s="1" t="n">
        <v>2.535</v>
      </c>
      <c r="G78" s="1" t="n">
        <v>2.575</v>
      </c>
      <c r="H78" s="1" t="n">
        <v>1.935</v>
      </c>
      <c r="I78" s="1" t="n">
        <v>2.475</v>
      </c>
      <c r="J78" s="1" t="n">
        <v>2.28</v>
      </c>
      <c r="L78" s="1" t="n">
        <v>2.48</v>
      </c>
      <c r="M78" s="1" t="n">
        <v>2.3872</v>
      </c>
      <c r="N78" s="1" t="n">
        <v>1.935</v>
      </c>
      <c r="O78" s="1" t="n">
        <v>2.545</v>
      </c>
      <c r="P78" s="1" t="n">
        <v>2.465</v>
      </c>
      <c r="Q78" s="1" t="n">
        <v>2.455</v>
      </c>
      <c r="AG78" s="1" t="n">
        <v>2.595</v>
      </c>
    </row>
    <row r="79" customFormat="false" ht="12.75" hidden="false" customHeight="false" outlineLevel="0" collapsed="false">
      <c r="C79" s="18" t="n">
        <v>37205</v>
      </c>
      <c r="D79" s="1" t="n">
        <v>2.625</v>
      </c>
      <c r="E79" s="1" t="n">
        <v>2.445</v>
      </c>
      <c r="F79" s="1" t="n">
        <v>2.395</v>
      </c>
      <c r="G79" s="1" t="n">
        <v>2.405</v>
      </c>
      <c r="H79" s="1" t="n">
        <v>1.835</v>
      </c>
      <c r="I79" s="1" t="n">
        <v>2.355</v>
      </c>
      <c r="J79" s="1" t="n">
        <v>2.03</v>
      </c>
      <c r="L79" s="1" t="n">
        <v>2.36</v>
      </c>
      <c r="M79" s="1" t="n">
        <v>2.261</v>
      </c>
      <c r="N79" s="1" t="n">
        <v>1.7</v>
      </c>
      <c r="O79" s="1" t="n">
        <v>2.395</v>
      </c>
      <c r="P79" s="1" t="n">
        <v>2.33</v>
      </c>
      <c r="Q79" s="1" t="n">
        <v>2.265</v>
      </c>
      <c r="AG79" s="1" t="n">
        <v>2.445</v>
      </c>
    </row>
    <row r="80" customFormat="false" ht="12.75" hidden="false" customHeight="false" outlineLevel="0" collapsed="false">
      <c r="C80" s="18" t="n">
        <v>37206</v>
      </c>
      <c r="D80" s="1" t="n">
        <v>2.625</v>
      </c>
      <c r="E80" s="1" t="n">
        <v>2.445</v>
      </c>
      <c r="F80" s="1" t="n">
        <v>2.395</v>
      </c>
      <c r="G80" s="1" t="n">
        <v>2.405</v>
      </c>
      <c r="H80" s="1" t="n">
        <v>1.835</v>
      </c>
      <c r="I80" s="1" t="n">
        <v>2.355</v>
      </c>
      <c r="J80" s="1" t="n">
        <v>2.03</v>
      </c>
      <c r="L80" s="1" t="n">
        <v>2.36</v>
      </c>
      <c r="M80" s="1" t="n">
        <v>2.261</v>
      </c>
      <c r="N80" s="1" t="n">
        <v>1.7</v>
      </c>
      <c r="O80" s="1" t="n">
        <v>2.395</v>
      </c>
      <c r="P80" s="1" t="n">
        <v>2.33</v>
      </c>
      <c r="Q80" s="1" t="n">
        <v>2.265</v>
      </c>
      <c r="AG80" s="1" t="n">
        <v>2.445</v>
      </c>
    </row>
    <row r="81" customFormat="false" ht="12.75" hidden="false" customHeight="false" outlineLevel="0" collapsed="false">
      <c r="C81" s="18" t="n">
        <v>37207</v>
      </c>
      <c r="D81" s="1" t="n">
        <v>2.625</v>
      </c>
      <c r="E81" s="1" t="n">
        <v>2.445</v>
      </c>
      <c r="F81" s="1" t="n">
        <v>2.395</v>
      </c>
      <c r="G81" s="1" t="n">
        <v>2.405</v>
      </c>
      <c r="H81" s="1" t="n">
        <v>1.835</v>
      </c>
      <c r="I81" s="1" t="n">
        <v>2.355</v>
      </c>
      <c r="J81" s="1" t="n">
        <v>2.03</v>
      </c>
      <c r="L81" s="1" t="n">
        <v>2.36</v>
      </c>
      <c r="M81" s="1" t="n">
        <v>2.3872</v>
      </c>
      <c r="N81" s="1" t="n">
        <v>1.7</v>
      </c>
      <c r="O81" s="1" t="n">
        <v>2.395</v>
      </c>
      <c r="P81" s="1" t="n">
        <v>2.33</v>
      </c>
      <c r="Q81" s="1" t="n">
        <v>2.265</v>
      </c>
      <c r="AG81" s="1" t="n">
        <v>2.445</v>
      </c>
    </row>
    <row r="82" customFormat="false" ht="12.75" hidden="false" customHeight="false" outlineLevel="0" collapsed="false">
      <c r="C82" s="18" t="n">
        <v>37208</v>
      </c>
      <c r="D82" s="1" t="n">
        <v>2.455</v>
      </c>
      <c r="E82" s="1" t="n">
        <v>2.26</v>
      </c>
      <c r="F82" s="1" t="n">
        <v>2.175</v>
      </c>
      <c r="G82" s="1" t="n">
        <v>2.25</v>
      </c>
      <c r="H82" s="1" t="n">
        <v>1.56</v>
      </c>
      <c r="I82" s="1" t="n">
        <v>2.1</v>
      </c>
      <c r="J82" s="1" t="n">
        <v>1.745</v>
      </c>
      <c r="L82" s="1" t="n">
        <v>2.29</v>
      </c>
      <c r="M82" s="1" t="n">
        <v>2.02</v>
      </c>
      <c r="N82" s="1" t="n">
        <v>1.52</v>
      </c>
      <c r="O82" s="1" t="n">
        <v>2.21</v>
      </c>
      <c r="P82" s="1" t="n">
        <v>2.11</v>
      </c>
      <c r="Q82" s="1" t="n">
        <v>2.11</v>
      </c>
      <c r="AG82" s="1" t="n">
        <v>2.26</v>
      </c>
    </row>
    <row r="83" customFormat="false" ht="12.75" hidden="false" customHeight="false" outlineLevel="0" collapsed="false">
      <c r="C83" s="18" t="n">
        <v>37209</v>
      </c>
      <c r="D83" s="1" t="n">
        <v>2.43</v>
      </c>
      <c r="E83" s="1" t="n">
        <v>2.14</v>
      </c>
      <c r="F83" s="1" t="n">
        <v>2.1</v>
      </c>
      <c r="G83" s="1" t="n">
        <v>2.22</v>
      </c>
      <c r="H83" s="1" t="n">
        <v>1.565</v>
      </c>
      <c r="I83" s="1" t="n">
        <v>2.06</v>
      </c>
      <c r="J83" s="1" t="n">
        <v>1.865</v>
      </c>
      <c r="L83" s="1" t="n">
        <v>2.03</v>
      </c>
      <c r="M83" s="1" t="n">
        <v>2.022</v>
      </c>
      <c r="N83" s="1" t="n">
        <v>1.57</v>
      </c>
      <c r="O83" s="1" t="n">
        <v>2.19</v>
      </c>
      <c r="P83" s="1" t="n">
        <v>1.98</v>
      </c>
      <c r="Q83" s="1" t="n">
        <v>2.07</v>
      </c>
      <c r="AG83" s="1" t="n">
        <v>2.14</v>
      </c>
    </row>
    <row r="84" customFormat="false" ht="12.75" hidden="false" customHeight="false" outlineLevel="0" collapsed="false">
      <c r="C84" s="18" t="n">
        <v>37210</v>
      </c>
      <c r="D84" s="1" t="n">
        <v>2.43</v>
      </c>
      <c r="E84" s="1" t="n">
        <v>2.21</v>
      </c>
      <c r="F84" s="1" t="n">
        <v>2.15</v>
      </c>
      <c r="G84" s="1" t="n">
        <v>2.21</v>
      </c>
      <c r="H84" s="1" t="n">
        <v>1.7</v>
      </c>
      <c r="I84" s="1" t="n">
        <v>2.13</v>
      </c>
      <c r="J84" s="1" t="n">
        <v>1.84</v>
      </c>
      <c r="L84" s="1" t="n">
        <v>2.13</v>
      </c>
      <c r="M84" s="1" t="n">
        <v>2.07</v>
      </c>
      <c r="N84" s="1" t="n">
        <v>1.63</v>
      </c>
      <c r="O84" s="1" t="n">
        <v>2.19</v>
      </c>
      <c r="P84" s="1" t="n">
        <v>2.25</v>
      </c>
      <c r="Q84" s="1" t="n">
        <v>2.03</v>
      </c>
      <c r="AG84" s="1" t="n">
        <v>2.21</v>
      </c>
    </row>
    <row r="85" customFormat="false" ht="12.75" hidden="false" customHeight="false" outlineLevel="0" collapsed="false">
      <c r="C85" s="18" t="n">
        <v>37211</v>
      </c>
      <c r="D85" s="1" t="n">
        <v>2.43</v>
      </c>
      <c r="E85" s="1" t="n">
        <v>2.21</v>
      </c>
      <c r="F85" s="1" t="n">
        <v>2.15</v>
      </c>
      <c r="G85" s="1" t="n">
        <v>2.21</v>
      </c>
      <c r="H85" s="1" t="n">
        <v>1.7</v>
      </c>
      <c r="I85" s="1" t="n">
        <v>2.13</v>
      </c>
      <c r="J85" s="1" t="n">
        <v>1.84</v>
      </c>
      <c r="L85" s="1" t="n">
        <v>2.13</v>
      </c>
      <c r="M85" s="1" t="n">
        <v>2.07</v>
      </c>
      <c r="N85" s="1" t="n">
        <v>1.63</v>
      </c>
      <c r="O85" s="1" t="n">
        <v>2.19</v>
      </c>
      <c r="P85" s="1" t="n">
        <v>2.25</v>
      </c>
      <c r="Q85" s="1" t="n">
        <v>2.03</v>
      </c>
      <c r="AG85" s="1" t="n">
        <v>2.21</v>
      </c>
    </row>
    <row r="86" customFormat="false" ht="12.75" hidden="false" customHeight="false" outlineLevel="0" collapsed="false">
      <c r="C86" s="18" t="n">
        <v>37212</v>
      </c>
      <c r="D86" s="1" t="n">
        <v>2.43</v>
      </c>
      <c r="E86" s="1" t="n">
        <v>2.21</v>
      </c>
      <c r="F86" s="1" t="n">
        <v>2.15</v>
      </c>
      <c r="G86" s="1" t="n">
        <v>2.21</v>
      </c>
      <c r="H86" s="1" t="n">
        <v>1.7</v>
      </c>
      <c r="I86" s="1" t="n">
        <v>2.13</v>
      </c>
      <c r="J86" s="1" t="n">
        <v>1.84</v>
      </c>
      <c r="L86" s="1" t="n">
        <v>2.13</v>
      </c>
      <c r="M86" s="1" t="n">
        <v>2.07</v>
      </c>
      <c r="N86" s="1" t="n">
        <v>1.63</v>
      </c>
      <c r="O86" s="1" t="n">
        <v>2.19</v>
      </c>
      <c r="P86" s="1" t="n">
        <v>2.25</v>
      </c>
      <c r="Q86" s="1" t="n">
        <v>2.03</v>
      </c>
      <c r="AG86" s="1" t="n">
        <v>2.21</v>
      </c>
    </row>
    <row r="87" customFormat="false" ht="12.75" hidden="false" customHeight="false" outlineLevel="0" collapsed="false">
      <c r="C87" s="18" t="n">
        <v>37213</v>
      </c>
      <c r="D87" s="1" t="n">
        <v>2.43</v>
      </c>
      <c r="E87" s="1" t="n">
        <v>2.21</v>
      </c>
      <c r="F87" s="1" t="n">
        <v>2.15</v>
      </c>
      <c r="G87" s="1" t="n">
        <v>2.21</v>
      </c>
      <c r="H87" s="1" t="n">
        <v>1.7</v>
      </c>
      <c r="I87" s="1" t="n">
        <v>2.13</v>
      </c>
      <c r="J87" s="1" t="n">
        <v>1.84</v>
      </c>
      <c r="L87" s="1" t="n">
        <v>2.13</v>
      </c>
      <c r="M87" s="1" t="n">
        <v>2.07</v>
      </c>
      <c r="N87" s="1" t="n">
        <v>1.63</v>
      </c>
      <c r="O87" s="1" t="n">
        <v>2.19</v>
      </c>
      <c r="P87" s="1" t="n">
        <v>2.25</v>
      </c>
      <c r="Q87" s="1" t="n">
        <v>2.03</v>
      </c>
      <c r="AG87" s="1" t="n">
        <v>2.21</v>
      </c>
    </row>
    <row r="88" customFormat="false" ht="12.75" hidden="false" customHeight="false" outlineLevel="0" collapsed="false">
      <c r="C88" s="18" t="n">
        <v>37214</v>
      </c>
      <c r="D88" s="1" t="n">
        <v>2.43</v>
      </c>
      <c r="E88" s="1" t="n">
        <v>2.21</v>
      </c>
      <c r="F88" s="1" t="n">
        <v>2.15</v>
      </c>
      <c r="G88" s="1" t="n">
        <v>2.21</v>
      </c>
      <c r="H88" s="1" t="n">
        <v>1.7</v>
      </c>
      <c r="I88" s="1" t="n">
        <v>2.13</v>
      </c>
      <c r="J88" s="1" t="n">
        <v>1.84</v>
      </c>
      <c r="L88" s="1" t="n">
        <v>2.13</v>
      </c>
      <c r="M88" s="1" t="n">
        <v>2.07</v>
      </c>
      <c r="N88" s="1" t="n">
        <v>1.63</v>
      </c>
      <c r="O88" s="1" t="n">
        <v>2.19</v>
      </c>
      <c r="P88" s="1" t="n">
        <v>2.25</v>
      </c>
      <c r="Q88" s="1" t="n">
        <v>2.03</v>
      </c>
      <c r="AG88" s="1" t="n">
        <v>2.21</v>
      </c>
    </row>
    <row r="89" customFormat="false" ht="12.75" hidden="false" customHeight="false" outlineLevel="0" collapsed="false">
      <c r="C89" s="18" t="n">
        <v>37215</v>
      </c>
      <c r="D89" s="1" t="n">
        <v>2.43</v>
      </c>
      <c r="E89" s="1" t="n">
        <v>2.21</v>
      </c>
      <c r="F89" s="1" t="n">
        <v>2.15</v>
      </c>
      <c r="G89" s="1" t="n">
        <v>2.21</v>
      </c>
      <c r="H89" s="1" t="n">
        <v>1.7</v>
      </c>
      <c r="I89" s="1" t="n">
        <v>2.13</v>
      </c>
      <c r="J89" s="1" t="n">
        <v>1.84</v>
      </c>
      <c r="L89" s="1" t="n">
        <v>2.13</v>
      </c>
      <c r="M89" s="1" t="n">
        <v>2.07</v>
      </c>
      <c r="N89" s="1" t="n">
        <v>1.63</v>
      </c>
      <c r="O89" s="1" t="n">
        <v>2.19</v>
      </c>
      <c r="P89" s="1" t="n">
        <v>2.25</v>
      </c>
      <c r="Q89" s="1" t="n">
        <v>2.03</v>
      </c>
      <c r="AG89" s="1" t="n">
        <v>2.21</v>
      </c>
    </row>
    <row r="90" customFormat="false" ht="12.75" hidden="false" customHeight="false" outlineLevel="0" collapsed="false">
      <c r="C90" s="18" t="n">
        <v>37216</v>
      </c>
      <c r="D90" s="1" t="n">
        <v>2.43</v>
      </c>
      <c r="E90" s="1" t="n">
        <v>2.21</v>
      </c>
      <c r="F90" s="1" t="n">
        <v>2.15</v>
      </c>
      <c r="G90" s="1" t="n">
        <v>2.21</v>
      </c>
      <c r="H90" s="1" t="n">
        <v>1.7</v>
      </c>
      <c r="I90" s="1" t="n">
        <v>2.13</v>
      </c>
      <c r="J90" s="1" t="n">
        <v>1.84</v>
      </c>
      <c r="L90" s="1" t="n">
        <v>2.13</v>
      </c>
      <c r="M90" s="1" t="n">
        <v>2.07</v>
      </c>
      <c r="N90" s="1" t="n">
        <v>1.63</v>
      </c>
      <c r="O90" s="1" t="n">
        <v>2.19</v>
      </c>
      <c r="P90" s="1" t="n">
        <v>2.25</v>
      </c>
      <c r="Q90" s="1" t="n">
        <v>2.03</v>
      </c>
      <c r="AG90" s="1" t="n">
        <v>2.21</v>
      </c>
    </row>
    <row r="91" customFormat="false" ht="12.75" hidden="false" customHeight="false" outlineLevel="0" collapsed="false">
      <c r="C91" s="18" t="n">
        <v>37217</v>
      </c>
      <c r="D91" s="1" t="n">
        <v>2.43</v>
      </c>
      <c r="E91" s="1" t="n">
        <v>2.21</v>
      </c>
      <c r="F91" s="1" t="n">
        <v>2.15</v>
      </c>
      <c r="G91" s="1" t="n">
        <v>2.21</v>
      </c>
      <c r="H91" s="1" t="n">
        <v>1.7</v>
      </c>
      <c r="I91" s="1" t="n">
        <v>2.13</v>
      </c>
      <c r="J91" s="1" t="n">
        <v>1.84</v>
      </c>
      <c r="L91" s="1" t="n">
        <v>2.13</v>
      </c>
      <c r="M91" s="1" t="n">
        <v>2.07</v>
      </c>
      <c r="N91" s="1" t="n">
        <v>1.63</v>
      </c>
      <c r="O91" s="1" t="n">
        <v>2.19</v>
      </c>
      <c r="P91" s="1" t="n">
        <v>2.25</v>
      </c>
      <c r="Q91" s="1" t="n">
        <v>2.03</v>
      </c>
      <c r="AG91" s="1" t="n">
        <v>2.21</v>
      </c>
    </row>
    <row r="92" customFormat="false" ht="12.75" hidden="false" customHeight="false" outlineLevel="0" collapsed="false">
      <c r="C92" s="18" t="n">
        <v>37218</v>
      </c>
      <c r="D92" s="1" t="n">
        <v>2.43</v>
      </c>
      <c r="E92" s="1" t="n">
        <v>2.21</v>
      </c>
      <c r="F92" s="1" t="n">
        <v>2.15</v>
      </c>
      <c r="G92" s="1" t="n">
        <v>2.21</v>
      </c>
      <c r="H92" s="1" t="n">
        <v>1.7</v>
      </c>
      <c r="I92" s="1" t="n">
        <v>2.13</v>
      </c>
      <c r="J92" s="1" t="n">
        <v>1.84</v>
      </c>
      <c r="L92" s="1" t="n">
        <v>2.13</v>
      </c>
      <c r="M92" s="1" t="n">
        <v>2.07</v>
      </c>
      <c r="N92" s="1" t="n">
        <v>1.63</v>
      </c>
      <c r="O92" s="1" t="n">
        <v>2.19</v>
      </c>
      <c r="P92" s="1" t="n">
        <v>2.25</v>
      </c>
      <c r="Q92" s="1" t="n">
        <v>2.03</v>
      </c>
      <c r="AG92" s="1" t="n">
        <v>2.21</v>
      </c>
    </row>
    <row r="93" customFormat="false" ht="12.75" hidden="false" customHeight="false" outlineLevel="0" collapsed="false">
      <c r="C93" s="18" t="n">
        <v>37219</v>
      </c>
      <c r="D93" s="1" t="n">
        <v>2.43</v>
      </c>
      <c r="E93" s="1" t="n">
        <v>2.21</v>
      </c>
      <c r="F93" s="1" t="n">
        <v>2.15</v>
      </c>
      <c r="G93" s="1" t="n">
        <v>2.21</v>
      </c>
      <c r="H93" s="1" t="n">
        <v>1.7</v>
      </c>
      <c r="I93" s="1" t="n">
        <v>2.13</v>
      </c>
      <c r="J93" s="1" t="n">
        <v>1.84</v>
      </c>
      <c r="L93" s="1" t="n">
        <v>2.13</v>
      </c>
      <c r="M93" s="1" t="n">
        <v>2.07</v>
      </c>
      <c r="N93" s="1" t="n">
        <v>1.63</v>
      </c>
      <c r="O93" s="1" t="n">
        <v>2.19</v>
      </c>
      <c r="P93" s="1" t="n">
        <v>2.25</v>
      </c>
      <c r="Q93" s="1" t="n">
        <v>2.03</v>
      </c>
      <c r="AG93" s="1" t="n">
        <v>2.21</v>
      </c>
    </row>
    <row r="94" customFormat="false" ht="12.75" hidden="false" customHeight="false" outlineLevel="0" collapsed="false">
      <c r="C94" s="18" t="n">
        <v>37220</v>
      </c>
      <c r="D94" s="1" t="n">
        <v>2.43</v>
      </c>
      <c r="E94" s="1" t="n">
        <v>2.21</v>
      </c>
      <c r="F94" s="1" t="n">
        <v>2.15</v>
      </c>
      <c r="G94" s="1" t="n">
        <v>2.21</v>
      </c>
      <c r="H94" s="1" t="n">
        <v>1.7</v>
      </c>
      <c r="I94" s="1" t="n">
        <v>2.13</v>
      </c>
      <c r="J94" s="1" t="n">
        <v>1.84</v>
      </c>
      <c r="L94" s="1" t="n">
        <v>2.13</v>
      </c>
      <c r="M94" s="1" t="n">
        <v>2.07</v>
      </c>
      <c r="N94" s="1" t="n">
        <v>1.63</v>
      </c>
      <c r="O94" s="1" t="n">
        <v>2.19</v>
      </c>
      <c r="P94" s="1" t="n">
        <v>2.25</v>
      </c>
      <c r="Q94" s="1" t="n">
        <v>2.03</v>
      </c>
      <c r="AG94" s="1" t="n">
        <v>2.21</v>
      </c>
    </row>
    <row r="95" customFormat="false" ht="12.75" hidden="false" customHeight="false" outlineLevel="0" collapsed="false">
      <c r="C95" s="18" t="n">
        <v>37221</v>
      </c>
      <c r="D95" s="1" t="n">
        <v>2.43</v>
      </c>
      <c r="E95" s="1" t="n">
        <v>2.21</v>
      </c>
      <c r="F95" s="1" t="n">
        <v>2.15</v>
      </c>
      <c r="G95" s="1" t="n">
        <v>2.21</v>
      </c>
      <c r="H95" s="1" t="n">
        <v>1.7</v>
      </c>
      <c r="I95" s="1" t="n">
        <v>2.13</v>
      </c>
      <c r="J95" s="1" t="n">
        <v>1.84</v>
      </c>
      <c r="L95" s="1" t="n">
        <v>2.13</v>
      </c>
      <c r="M95" s="1" t="n">
        <v>2.07</v>
      </c>
      <c r="N95" s="1" t="n">
        <v>1.63</v>
      </c>
      <c r="O95" s="1" t="n">
        <v>2.19</v>
      </c>
      <c r="P95" s="1" t="n">
        <v>2.25</v>
      </c>
      <c r="Q95" s="1" t="n">
        <v>2.03</v>
      </c>
      <c r="AG95" s="1" t="n">
        <v>2.21</v>
      </c>
    </row>
    <row r="96" customFormat="false" ht="12.75" hidden="false" customHeight="false" outlineLevel="0" collapsed="false">
      <c r="C96" s="18" t="n">
        <v>37222</v>
      </c>
      <c r="D96" s="1" t="n">
        <v>2.43</v>
      </c>
      <c r="E96" s="1" t="n">
        <v>2.21</v>
      </c>
      <c r="F96" s="1" t="n">
        <v>2.15</v>
      </c>
      <c r="G96" s="1" t="n">
        <v>2.21</v>
      </c>
      <c r="H96" s="1" t="n">
        <v>1.7</v>
      </c>
      <c r="I96" s="1" t="n">
        <v>2.13</v>
      </c>
      <c r="J96" s="1" t="n">
        <v>1.84</v>
      </c>
      <c r="L96" s="1" t="n">
        <v>2.13</v>
      </c>
      <c r="M96" s="1" t="n">
        <v>2.07</v>
      </c>
      <c r="N96" s="1" t="n">
        <v>1.63</v>
      </c>
      <c r="O96" s="1" t="n">
        <v>2.19</v>
      </c>
      <c r="P96" s="1" t="n">
        <v>2.25</v>
      </c>
      <c r="Q96" s="1" t="n">
        <v>2.03</v>
      </c>
      <c r="AG96" s="1" t="n">
        <v>2.21</v>
      </c>
    </row>
    <row r="97" customFormat="false" ht="12.75" hidden="false" customHeight="false" outlineLevel="0" collapsed="false">
      <c r="C97" s="18" t="n">
        <v>37223</v>
      </c>
      <c r="D97" s="1" t="n">
        <v>2.43</v>
      </c>
      <c r="E97" s="1" t="n">
        <v>2.21</v>
      </c>
      <c r="F97" s="1" t="n">
        <v>2.15</v>
      </c>
      <c r="G97" s="1" t="n">
        <v>2.21</v>
      </c>
      <c r="H97" s="1" t="n">
        <v>1.7</v>
      </c>
      <c r="I97" s="1" t="n">
        <v>2.13</v>
      </c>
      <c r="J97" s="1" t="n">
        <v>1.84</v>
      </c>
      <c r="L97" s="1" t="n">
        <v>2.13</v>
      </c>
      <c r="M97" s="1" t="n">
        <v>2.07</v>
      </c>
      <c r="N97" s="1" t="n">
        <v>1.63</v>
      </c>
      <c r="O97" s="1" t="n">
        <v>2.19</v>
      </c>
      <c r="P97" s="1" t="n">
        <v>2.25</v>
      </c>
      <c r="Q97" s="1" t="n">
        <v>2.03</v>
      </c>
      <c r="AG97" s="1" t="n">
        <v>2.21</v>
      </c>
    </row>
    <row r="98" customFormat="false" ht="12.75" hidden="false" customHeight="false" outlineLevel="0" collapsed="false">
      <c r="C98" s="18" t="n">
        <v>37224</v>
      </c>
      <c r="D98" s="1" t="n">
        <v>2.43</v>
      </c>
      <c r="E98" s="1" t="n">
        <v>2.21</v>
      </c>
      <c r="F98" s="1" t="n">
        <v>2.15</v>
      </c>
      <c r="G98" s="1" t="n">
        <v>2.21</v>
      </c>
      <c r="H98" s="1" t="n">
        <v>1.7</v>
      </c>
      <c r="I98" s="1" t="n">
        <v>2.13</v>
      </c>
      <c r="J98" s="1" t="n">
        <v>1.84</v>
      </c>
      <c r="L98" s="1" t="n">
        <v>2.13</v>
      </c>
      <c r="M98" s="1" t="n">
        <v>2.07</v>
      </c>
      <c r="N98" s="1" t="n">
        <v>1.63</v>
      </c>
      <c r="O98" s="1" t="n">
        <v>2.19</v>
      </c>
      <c r="P98" s="1" t="n">
        <v>2.25</v>
      </c>
      <c r="Q98" s="1" t="n">
        <v>2.03</v>
      </c>
      <c r="AG98" s="1" t="n">
        <v>2.21</v>
      </c>
    </row>
    <row r="99" customFormat="false" ht="12.75" hidden="false" customHeight="false" outlineLevel="0" collapsed="false">
      <c r="C99" s="18" t="n">
        <v>37225</v>
      </c>
      <c r="D99" s="1" t="n">
        <v>2.43</v>
      </c>
      <c r="E99" s="1" t="n">
        <v>2.21</v>
      </c>
      <c r="F99" s="1" t="n">
        <v>2.15</v>
      </c>
      <c r="G99" s="1" t="n">
        <v>2.21</v>
      </c>
      <c r="H99" s="1" t="n">
        <v>1.7</v>
      </c>
      <c r="I99" s="1" t="n">
        <v>2.13</v>
      </c>
      <c r="J99" s="1" t="n">
        <v>1.84</v>
      </c>
      <c r="L99" s="1" t="n">
        <v>2.13</v>
      </c>
      <c r="M99" s="1" t="n">
        <v>2.07</v>
      </c>
      <c r="N99" s="1" t="n">
        <v>1.63</v>
      </c>
      <c r="O99" s="1" t="n">
        <v>2.19</v>
      </c>
      <c r="P99" s="1" t="n">
        <v>2.25</v>
      </c>
      <c r="Q99" s="1" t="n">
        <v>2.03</v>
      </c>
      <c r="AG99" s="1" t="n">
        <v>2.21</v>
      </c>
    </row>
    <row r="100" customFormat="false" ht="12.75" hidden="false" customHeight="false" outlineLevel="0" collapsed="false">
      <c r="C100" s="18" t="n">
        <v>37226</v>
      </c>
      <c r="D100" s="1" t="n">
        <v>2.7955</v>
      </c>
      <c r="E100" s="1" t="n">
        <v>2.855</v>
      </c>
      <c r="F100" s="1" t="n">
        <v>2.76</v>
      </c>
      <c r="G100" s="1" t="n">
        <v>2.765</v>
      </c>
      <c r="H100" s="1" t="n">
        <v>2.37</v>
      </c>
      <c r="I100" s="1" t="n">
        <v>2.825</v>
      </c>
      <c r="J100" s="1" t="n">
        <v>2.535</v>
      </c>
      <c r="L100" s="1" t="n">
        <v>2.775</v>
      </c>
      <c r="M100" s="1" t="n">
        <v>2.07</v>
      </c>
      <c r="N100" s="1" t="n">
        <v>2.32</v>
      </c>
      <c r="O100" s="1" t="n">
        <v>2.19</v>
      </c>
      <c r="P100" s="1" t="n">
        <v>2.935</v>
      </c>
      <c r="Q100" s="1" t="n">
        <v>2.675</v>
      </c>
      <c r="AG100" s="1" t="n">
        <v>2.855</v>
      </c>
    </row>
    <row r="101" customFormat="false" ht="12.75" hidden="false" customHeight="false" outlineLevel="0" collapsed="false">
      <c r="C101" s="18" t="n">
        <v>37227</v>
      </c>
      <c r="D101" s="1" t="n">
        <v>2.7955</v>
      </c>
      <c r="E101" s="1" t="n">
        <v>2.855</v>
      </c>
      <c r="F101" s="1" t="n">
        <v>2.76</v>
      </c>
      <c r="G101" s="1" t="n">
        <v>2.765</v>
      </c>
      <c r="H101" s="1" t="n">
        <v>2.37</v>
      </c>
      <c r="I101" s="1" t="n">
        <v>2.825</v>
      </c>
      <c r="J101" s="1" t="n">
        <v>2.535</v>
      </c>
      <c r="L101" s="1" t="n">
        <v>2.775</v>
      </c>
      <c r="M101" s="1" t="n">
        <v>2.07</v>
      </c>
      <c r="N101" s="1" t="n">
        <v>2.32</v>
      </c>
      <c r="O101" s="1" t="n">
        <v>2.19</v>
      </c>
      <c r="P101" s="1" t="n">
        <v>2.935</v>
      </c>
      <c r="Q101" s="1" t="n">
        <v>2.675</v>
      </c>
      <c r="AG101" s="1" t="n">
        <v>2.855</v>
      </c>
    </row>
    <row r="102" customFormat="false" ht="12.75" hidden="false" customHeight="false" outlineLevel="0" collapsed="false">
      <c r="C102" s="18" t="n">
        <v>37228</v>
      </c>
      <c r="D102" s="1" t="n">
        <v>2.7955</v>
      </c>
      <c r="E102" s="1" t="n">
        <v>2.855</v>
      </c>
      <c r="F102" s="1" t="n">
        <v>2.76</v>
      </c>
      <c r="G102" s="1" t="n">
        <v>2.765</v>
      </c>
      <c r="H102" s="1" t="n">
        <v>2.37</v>
      </c>
      <c r="I102" s="1" t="n">
        <v>2.825</v>
      </c>
      <c r="J102" s="1" t="n">
        <v>2.535</v>
      </c>
      <c r="L102" s="1" t="n">
        <v>2.775</v>
      </c>
      <c r="M102" s="1" t="n">
        <v>2.07</v>
      </c>
      <c r="N102" s="1" t="n">
        <v>2.32</v>
      </c>
      <c r="O102" s="1" t="n">
        <v>2.19</v>
      </c>
      <c r="P102" s="1" t="n">
        <v>2.935</v>
      </c>
      <c r="Q102" s="1" t="n">
        <v>2.675</v>
      </c>
      <c r="AG102" s="1" t="n">
        <v>2.855</v>
      </c>
    </row>
    <row r="103" customFormat="false" ht="12.75" hidden="false" customHeight="false" outlineLevel="0" collapsed="false">
      <c r="C103" s="18" t="n">
        <v>37229</v>
      </c>
      <c r="D103" s="1" t="n">
        <v>2.7955</v>
      </c>
      <c r="E103" s="1" t="n">
        <v>2.855</v>
      </c>
      <c r="F103" s="1" t="n">
        <v>2.76</v>
      </c>
      <c r="G103" s="1" t="n">
        <v>2.765</v>
      </c>
      <c r="H103" s="1" t="n">
        <v>2.37</v>
      </c>
      <c r="I103" s="1" t="n">
        <v>2.825</v>
      </c>
      <c r="J103" s="1" t="n">
        <v>2.535</v>
      </c>
      <c r="L103" s="1" t="n">
        <v>2.775</v>
      </c>
      <c r="M103" s="1" t="n">
        <v>2.07</v>
      </c>
      <c r="N103" s="1" t="n">
        <v>2.32</v>
      </c>
      <c r="O103" s="1" t="n">
        <v>2.19</v>
      </c>
      <c r="P103" s="1" t="n">
        <v>2.935</v>
      </c>
      <c r="Q103" s="1" t="n">
        <v>2.675</v>
      </c>
      <c r="AG103" s="1" t="n">
        <v>2.855</v>
      </c>
    </row>
    <row r="104" customFormat="false" ht="12.75" hidden="false" customHeight="false" outlineLevel="0" collapsed="false">
      <c r="C104" s="18" t="n">
        <v>37230</v>
      </c>
      <c r="D104" s="1" t="n">
        <v>2.7955</v>
      </c>
      <c r="E104" s="1" t="n">
        <v>2.855</v>
      </c>
      <c r="F104" s="1" t="n">
        <v>2.76</v>
      </c>
      <c r="G104" s="1" t="n">
        <v>2.765</v>
      </c>
      <c r="H104" s="1" t="n">
        <v>2.37</v>
      </c>
      <c r="I104" s="1" t="n">
        <v>2.825</v>
      </c>
      <c r="J104" s="1" t="n">
        <v>2.535</v>
      </c>
      <c r="L104" s="1" t="n">
        <v>2.775</v>
      </c>
      <c r="M104" s="1" t="n">
        <v>2.07</v>
      </c>
      <c r="N104" s="1" t="n">
        <v>2.32</v>
      </c>
      <c r="O104" s="1" t="n">
        <v>2.19</v>
      </c>
      <c r="P104" s="1" t="n">
        <v>2.935</v>
      </c>
      <c r="Q104" s="1" t="n">
        <v>2.675</v>
      </c>
      <c r="AG104" s="1" t="n">
        <v>2.855</v>
      </c>
    </row>
    <row r="105" customFormat="false" ht="12.75" hidden="false" customHeight="false" outlineLevel="0" collapsed="false">
      <c r="C105" s="18" t="n">
        <v>37231</v>
      </c>
      <c r="D105" s="1" t="n">
        <v>2.7955</v>
      </c>
      <c r="E105" s="1" t="n">
        <v>2.855</v>
      </c>
      <c r="F105" s="1" t="n">
        <v>2.76</v>
      </c>
      <c r="G105" s="1" t="n">
        <v>2.765</v>
      </c>
      <c r="H105" s="1" t="n">
        <v>2.37</v>
      </c>
      <c r="I105" s="1" t="n">
        <v>2.825</v>
      </c>
      <c r="J105" s="1" t="n">
        <v>2.535</v>
      </c>
      <c r="L105" s="1" t="n">
        <v>2.775</v>
      </c>
      <c r="M105" s="1" t="n">
        <v>2.07</v>
      </c>
      <c r="N105" s="1" t="n">
        <v>2.32</v>
      </c>
      <c r="O105" s="1" t="n">
        <v>2.19</v>
      </c>
      <c r="P105" s="1" t="n">
        <v>2.935</v>
      </c>
      <c r="Q105" s="1" t="n">
        <v>2.675</v>
      </c>
      <c r="AG105" s="1" t="n">
        <v>2.855</v>
      </c>
    </row>
    <row r="106" customFormat="false" ht="12.75" hidden="false" customHeight="false" outlineLevel="0" collapsed="false">
      <c r="C106" s="18" t="n">
        <v>37232</v>
      </c>
      <c r="D106" s="1" t="n">
        <v>2.7955</v>
      </c>
      <c r="E106" s="1" t="n">
        <v>2.855</v>
      </c>
      <c r="F106" s="1" t="n">
        <v>2.76</v>
      </c>
      <c r="G106" s="1" t="n">
        <v>2.765</v>
      </c>
      <c r="H106" s="1" t="n">
        <v>2.37</v>
      </c>
      <c r="I106" s="1" t="n">
        <v>2.825</v>
      </c>
      <c r="J106" s="1" t="n">
        <v>2.535</v>
      </c>
      <c r="L106" s="1" t="n">
        <v>2.775</v>
      </c>
      <c r="M106" s="1" t="n">
        <v>2.07</v>
      </c>
      <c r="N106" s="1" t="n">
        <v>2.32</v>
      </c>
      <c r="O106" s="1" t="n">
        <v>2.19</v>
      </c>
      <c r="P106" s="1" t="n">
        <v>2.935</v>
      </c>
      <c r="Q106" s="1" t="n">
        <v>2.675</v>
      </c>
      <c r="AG106" s="1" t="n">
        <v>2.855</v>
      </c>
    </row>
    <row r="107" customFormat="false" ht="12.75" hidden="false" customHeight="false" outlineLevel="0" collapsed="false">
      <c r="C107" s="18" t="n">
        <v>37233</v>
      </c>
      <c r="D107" s="1" t="n">
        <v>2.7955</v>
      </c>
      <c r="E107" s="1" t="n">
        <v>2.855</v>
      </c>
      <c r="F107" s="1" t="n">
        <v>2.76</v>
      </c>
      <c r="G107" s="1" t="n">
        <v>2.765</v>
      </c>
      <c r="H107" s="1" t="n">
        <v>2.37</v>
      </c>
      <c r="I107" s="1" t="n">
        <v>2.825</v>
      </c>
      <c r="J107" s="1" t="n">
        <v>2.535</v>
      </c>
      <c r="L107" s="1" t="n">
        <v>2.775</v>
      </c>
      <c r="M107" s="1" t="n">
        <v>2.07</v>
      </c>
      <c r="N107" s="1" t="n">
        <v>2.32</v>
      </c>
      <c r="O107" s="1" t="n">
        <v>2.19</v>
      </c>
      <c r="P107" s="1" t="n">
        <v>2.935</v>
      </c>
      <c r="Q107" s="1" t="n">
        <v>2.675</v>
      </c>
      <c r="AG107" s="1" t="n">
        <v>2.855</v>
      </c>
    </row>
    <row r="108" customFormat="false" ht="12.75" hidden="false" customHeight="false" outlineLevel="0" collapsed="false">
      <c r="C108" s="18" t="n">
        <v>37234</v>
      </c>
      <c r="D108" s="1" t="n">
        <v>2.7955</v>
      </c>
      <c r="E108" s="1" t="n">
        <v>2.855</v>
      </c>
      <c r="F108" s="1" t="n">
        <v>2.76</v>
      </c>
      <c r="G108" s="1" t="n">
        <v>2.765</v>
      </c>
      <c r="H108" s="1" t="n">
        <v>2.37</v>
      </c>
      <c r="I108" s="1" t="n">
        <v>2.825</v>
      </c>
      <c r="J108" s="1" t="n">
        <v>2.535</v>
      </c>
      <c r="L108" s="1" t="n">
        <v>2.775</v>
      </c>
      <c r="M108" s="1" t="n">
        <v>2.07</v>
      </c>
      <c r="N108" s="1" t="n">
        <v>2.32</v>
      </c>
      <c r="O108" s="1" t="n">
        <v>2.19</v>
      </c>
      <c r="P108" s="1" t="n">
        <v>2.935</v>
      </c>
      <c r="Q108" s="1" t="n">
        <v>2.675</v>
      </c>
      <c r="AG108" s="1" t="n">
        <v>2.855</v>
      </c>
    </row>
    <row r="109" customFormat="false" ht="12.75" hidden="false" customHeight="false" outlineLevel="0" collapsed="false">
      <c r="C109" s="18" t="n">
        <v>37235</v>
      </c>
      <c r="D109" s="1" t="n">
        <v>2.7955</v>
      </c>
      <c r="E109" s="1" t="n">
        <v>2.855</v>
      </c>
      <c r="F109" s="1" t="n">
        <v>2.76</v>
      </c>
      <c r="G109" s="1" t="n">
        <v>2.765</v>
      </c>
      <c r="H109" s="1" t="n">
        <v>2.37</v>
      </c>
      <c r="I109" s="1" t="n">
        <v>2.825</v>
      </c>
      <c r="J109" s="1" t="n">
        <v>2.535</v>
      </c>
      <c r="L109" s="1" t="n">
        <v>2.775</v>
      </c>
      <c r="M109" s="1" t="n">
        <v>2.07</v>
      </c>
      <c r="N109" s="1" t="n">
        <v>2.32</v>
      </c>
      <c r="O109" s="1" t="n">
        <v>2.19</v>
      </c>
      <c r="P109" s="1" t="n">
        <v>2.935</v>
      </c>
      <c r="Q109" s="1" t="n">
        <v>2.675</v>
      </c>
      <c r="AG109" s="1" t="n">
        <v>2.855</v>
      </c>
    </row>
    <row r="110" customFormat="false" ht="12.75" hidden="false" customHeight="false" outlineLevel="0" collapsed="false">
      <c r="C110" s="18" t="n">
        <v>37236</v>
      </c>
      <c r="D110" s="1" t="n">
        <v>2.7955</v>
      </c>
      <c r="E110" s="1" t="n">
        <v>2.855</v>
      </c>
      <c r="F110" s="1" t="n">
        <v>2.76</v>
      </c>
      <c r="G110" s="1" t="n">
        <v>2.765</v>
      </c>
      <c r="H110" s="1" t="n">
        <v>2.37</v>
      </c>
      <c r="I110" s="1" t="n">
        <v>2.825</v>
      </c>
      <c r="J110" s="1" t="n">
        <v>2.535</v>
      </c>
      <c r="L110" s="1" t="n">
        <v>2.775</v>
      </c>
      <c r="M110" s="1" t="n">
        <v>2.07</v>
      </c>
      <c r="N110" s="1" t="n">
        <v>2.32</v>
      </c>
      <c r="O110" s="1" t="n">
        <v>2.19</v>
      </c>
      <c r="P110" s="1" t="n">
        <v>2.935</v>
      </c>
      <c r="Q110" s="1" t="n">
        <v>2.675</v>
      </c>
      <c r="AG110" s="1" t="n">
        <v>2.855</v>
      </c>
    </row>
    <row r="111" customFormat="false" ht="12.75" hidden="false" customHeight="false" outlineLevel="0" collapsed="false">
      <c r="C111" s="18" t="n">
        <v>37237</v>
      </c>
      <c r="D111" s="1" t="n">
        <v>2.7955</v>
      </c>
      <c r="E111" s="1" t="n">
        <v>2.855</v>
      </c>
      <c r="F111" s="1" t="n">
        <v>2.76</v>
      </c>
      <c r="G111" s="1" t="n">
        <v>2.765</v>
      </c>
      <c r="H111" s="1" t="n">
        <v>2.37</v>
      </c>
      <c r="I111" s="1" t="n">
        <v>2.825</v>
      </c>
      <c r="J111" s="1" t="n">
        <v>2.535</v>
      </c>
      <c r="L111" s="1" t="n">
        <v>2.775</v>
      </c>
      <c r="M111" s="1" t="n">
        <v>2.07</v>
      </c>
      <c r="N111" s="1" t="n">
        <v>2.32</v>
      </c>
      <c r="O111" s="1" t="n">
        <v>2.19</v>
      </c>
      <c r="P111" s="1" t="n">
        <v>2.935</v>
      </c>
      <c r="Q111" s="1" t="n">
        <v>2.675</v>
      </c>
      <c r="AG111" s="1" t="n">
        <v>2.855</v>
      </c>
    </row>
    <row r="112" customFormat="false" ht="12.75" hidden="false" customHeight="false" outlineLevel="0" collapsed="false">
      <c r="C112" s="18" t="n">
        <v>37238</v>
      </c>
      <c r="D112" s="1" t="n">
        <v>2.7955</v>
      </c>
      <c r="E112" s="1" t="n">
        <v>2.855</v>
      </c>
      <c r="F112" s="1" t="n">
        <v>2.76</v>
      </c>
      <c r="G112" s="1" t="n">
        <v>2.765</v>
      </c>
      <c r="H112" s="1" t="n">
        <v>2.37</v>
      </c>
      <c r="I112" s="1" t="n">
        <v>2.825</v>
      </c>
      <c r="J112" s="1" t="n">
        <v>2.535</v>
      </c>
      <c r="L112" s="1" t="n">
        <v>2.775</v>
      </c>
      <c r="M112" s="1" t="n">
        <v>2.07</v>
      </c>
      <c r="N112" s="1" t="n">
        <v>2.32</v>
      </c>
      <c r="O112" s="1" t="n">
        <v>2.19</v>
      </c>
      <c r="P112" s="1" t="n">
        <v>2.935</v>
      </c>
      <c r="Q112" s="1" t="n">
        <v>2.675</v>
      </c>
      <c r="AG112" s="1" t="n">
        <v>2.855</v>
      </c>
    </row>
    <row r="113" customFormat="false" ht="12.75" hidden="false" customHeight="false" outlineLevel="0" collapsed="false">
      <c r="C113" s="18" t="n">
        <v>37239</v>
      </c>
      <c r="D113" s="1" t="n">
        <v>2.7955</v>
      </c>
      <c r="E113" s="1" t="n">
        <v>2.855</v>
      </c>
      <c r="F113" s="1" t="n">
        <v>2.76</v>
      </c>
      <c r="G113" s="1" t="n">
        <v>2.765</v>
      </c>
      <c r="H113" s="1" t="n">
        <v>2.37</v>
      </c>
      <c r="I113" s="1" t="n">
        <v>2.825</v>
      </c>
      <c r="J113" s="1" t="n">
        <v>2.535</v>
      </c>
      <c r="L113" s="1" t="n">
        <v>2.775</v>
      </c>
      <c r="M113" s="1" t="n">
        <v>2.07</v>
      </c>
      <c r="N113" s="1" t="n">
        <v>2.32</v>
      </c>
      <c r="O113" s="1" t="n">
        <v>2.19</v>
      </c>
      <c r="P113" s="1" t="n">
        <v>2.935</v>
      </c>
      <c r="Q113" s="1" t="n">
        <v>2.675</v>
      </c>
      <c r="AG113" s="1" t="n">
        <v>2.855</v>
      </c>
    </row>
    <row r="114" customFormat="false" ht="12.75" hidden="false" customHeight="false" outlineLevel="0" collapsed="false">
      <c r="C114" s="18" t="n">
        <v>37240</v>
      </c>
      <c r="D114" s="1" t="n">
        <v>2.7955</v>
      </c>
      <c r="E114" s="1" t="n">
        <v>2.855</v>
      </c>
      <c r="F114" s="1" t="n">
        <v>2.76</v>
      </c>
      <c r="G114" s="1" t="n">
        <v>2.765</v>
      </c>
      <c r="H114" s="1" t="n">
        <v>2.37</v>
      </c>
      <c r="I114" s="1" t="n">
        <v>2.825</v>
      </c>
      <c r="J114" s="1" t="n">
        <v>2.535</v>
      </c>
      <c r="L114" s="1" t="n">
        <v>2.775</v>
      </c>
      <c r="M114" s="1" t="n">
        <v>2.07</v>
      </c>
      <c r="N114" s="1" t="n">
        <v>2.32</v>
      </c>
      <c r="O114" s="1" t="n">
        <v>2.19</v>
      </c>
      <c r="P114" s="1" t="n">
        <v>2.935</v>
      </c>
      <c r="Q114" s="1" t="n">
        <v>2.675</v>
      </c>
      <c r="AG114" s="1" t="n">
        <v>2.855</v>
      </c>
    </row>
    <row r="115" customFormat="false" ht="12.75" hidden="false" customHeight="false" outlineLevel="0" collapsed="false">
      <c r="C115" s="18" t="n">
        <v>37241</v>
      </c>
      <c r="D115" s="1" t="n">
        <v>2.7955</v>
      </c>
      <c r="E115" s="1" t="n">
        <v>2.855</v>
      </c>
      <c r="F115" s="1" t="n">
        <v>2.76</v>
      </c>
      <c r="G115" s="1" t="n">
        <v>2.765</v>
      </c>
      <c r="H115" s="1" t="n">
        <v>2.37</v>
      </c>
      <c r="I115" s="1" t="n">
        <v>2.825</v>
      </c>
      <c r="J115" s="1" t="n">
        <v>2.535</v>
      </c>
      <c r="L115" s="1" t="n">
        <v>2.775</v>
      </c>
      <c r="M115" s="1" t="n">
        <v>2.07</v>
      </c>
      <c r="N115" s="1" t="n">
        <v>2.32</v>
      </c>
      <c r="O115" s="1" t="n">
        <v>2.19</v>
      </c>
      <c r="P115" s="1" t="n">
        <v>2.935</v>
      </c>
      <c r="Q115" s="1" t="n">
        <v>2.675</v>
      </c>
      <c r="AG115" s="1" t="n">
        <v>2.855</v>
      </c>
    </row>
    <row r="116" customFormat="false" ht="12.75" hidden="false" customHeight="false" outlineLevel="0" collapsed="false">
      <c r="C116" s="18" t="n">
        <v>37242</v>
      </c>
      <c r="D116" s="1" t="n">
        <v>2.7955</v>
      </c>
      <c r="E116" s="1" t="n">
        <v>2.855</v>
      </c>
      <c r="F116" s="1" t="n">
        <v>2.76</v>
      </c>
      <c r="G116" s="1" t="n">
        <v>2.765</v>
      </c>
      <c r="H116" s="1" t="n">
        <v>2.37</v>
      </c>
      <c r="I116" s="1" t="n">
        <v>2.825</v>
      </c>
      <c r="J116" s="1" t="n">
        <v>2.535</v>
      </c>
      <c r="L116" s="1" t="n">
        <v>2.775</v>
      </c>
      <c r="M116" s="1" t="n">
        <v>2.07</v>
      </c>
      <c r="N116" s="1" t="n">
        <v>2.32</v>
      </c>
      <c r="O116" s="1" t="n">
        <v>2.19</v>
      </c>
      <c r="P116" s="1" t="n">
        <v>2.935</v>
      </c>
      <c r="Q116" s="1" t="n">
        <v>2.675</v>
      </c>
      <c r="AG116" s="1" t="n">
        <v>2.855</v>
      </c>
    </row>
    <row r="117" customFormat="false" ht="12.75" hidden="false" customHeight="false" outlineLevel="0" collapsed="false">
      <c r="C117" s="18" t="n">
        <v>37243</v>
      </c>
      <c r="D117" s="1" t="n">
        <v>2.7955</v>
      </c>
      <c r="E117" s="1" t="n">
        <v>2.855</v>
      </c>
      <c r="F117" s="1" t="n">
        <v>2.76</v>
      </c>
      <c r="G117" s="1" t="n">
        <v>2.765</v>
      </c>
      <c r="H117" s="1" t="n">
        <v>2.37</v>
      </c>
      <c r="I117" s="1" t="n">
        <v>2.825</v>
      </c>
      <c r="J117" s="1" t="n">
        <v>2.535</v>
      </c>
      <c r="L117" s="1" t="n">
        <v>2.775</v>
      </c>
      <c r="M117" s="1" t="n">
        <v>2.07</v>
      </c>
      <c r="N117" s="1" t="n">
        <v>2.32</v>
      </c>
      <c r="O117" s="1" t="n">
        <v>2.19</v>
      </c>
      <c r="P117" s="1" t="n">
        <v>2.935</v>
      </c>
      <c r="Q117" s="1" t="n">
        <v>2.675</v>
      </c>
      <c r="AG117" s="1" t="n">
        <v>2.855</v>
      </c>
    </row>
    <row r="118" customFormat="false" ht="12.75" hidden="false" customHeight="false" outlineLevel="0" collapsed="false">
      <c r="C118" s="18" t="n">
        <v>37244</v>
      </c>
      <c r="D118" s="1" t="n">
        <v>2.7955</v>
      </c>
      <c r="E118" s="1" t="n">
        <v>2.855</v>
      </c>
      <c r="F118" s="1" t="n">
        <v>2.76</v>
      </c>
      <c r="G118" s="1" t="n">
        <v>2.765</v>
      </c>
      <c r="H118" s="1" t="n">
        <v>2.37</v>
      </c>
      <c r="I118" s="1" t="n">
        <v>2.825</v>
      </c>
      <c r="J118" s="1" t="n">
        <v>2.535</v>
      </c>
      <c r="L118" s="1" t="n">
        <v>2.775</v>
      </c>
      <c r="M118" s="1" t="n">
        <v>2.07</v>
      </c>
      <c r="N118" s="1" t="n">
        <v>2.32</v>
      </c>
      <c r="O118" s="1" t="n">
        <v>2.19</v>
      </c>
      <c r="P118" s="1" t="n">
        <v>2.935</v>
      </c>
      <c r="Q118" s="1" t="n">
        <v>2.675</v>
      </c>
      <c r="AG118" s="1" t="n">
        <v>2.855</v>
      </c>
    </row>
    <row r="119" customFormat="false" ht="12.75" hidden="false" customHeight="false" outlineLevel="0" collapsed="false">
      <c r="C119" s="18" t="n">
        <v>37245</v>
      </c>
      <c r="D119" s="1" t="n">
        <v>2.7955</v>
      </c>
      <c r="E119" s="1" t="n">
        <v>2.855</v>
      </c>
      <c r="F119" s="1" t="n">
        <v>2.76</v>
      </c>
      <c r="G119" s="1" t="n">
        <v>2.765</v>
      </c>
      <c r="H119" s="1" t="n">
        <v>2.37</v>
      </c>
      <c r="I119" s="1" t="n">
        <v>2.825</v>
      </c>
      <c r="J119" s="1" t="n">
        <v>2.535</v>
      </c>
      <c r="L119" s="1" t="n">
        <v>2.775</v>
      </c>
      <c r="M119" s="1" t="n">
        <v>2.07</v>
      </c>
      <c r="N119" s="1" t="n">
        <v>2.32</v>
      </c>
      <c r="O119" s="1" t="n">
        <v>2.19</v>
      </c>
      <c r="P119" s="1" t="n">
        <v>2.935</v>
      </c>
      <c r="Q119" s="1" t="n">
        <v>2.675</v>
      </c>
      <c r="AG119" s="1" t="n">
        <v>2.855</v>
      </c>
    </row>
    <row r="120" customFormat="false" ht="12.75" hidden="false" customHeight="false" outlineLevel="0" collapsed="false">
      <c r="C120" s="18" t="n">
        <v>37246</v>
      </c>
      <c r="D120" s="1" t="n">
        <v>2.7955</v>
      </c>
      <c r="E120" s="1" t="n">
        <v>2.855</v>
      </c>
      <c r="F120" s="1" t="n">
        <v>2.76</v>
      </c>
      <c r="G120" s="1" t="n">
        <v>2.765</v>
      </c>
      <c r="H120" s="1" t="n">
        <v>2.37</v>
      </c>
      <c r="I120" s="1" t="n">
        <v>2.825</v>
      </c>
      <c r="J120" s="1" t="n">
        <v>2.535</v>
      </c>
      <c r="L120" s="1" t="n">
        <v>2.775</v>
      </c>
      <c r="M120" s="1" t="n">
        <v>2.07</v>
      </c>
      <c r="N120" s="1" t="n">
        <v>2.32</v>
      </c>
      <c r="O120" s="1" t="n">
        <v>2.19</v>
      </c>
      <c r="P120" s="1" t="n">
        <v>2.935</v>
      </c>
      <c r="Q120" s="1" t="n">
        <v>2.675</v>
      </c>
      <c r="AG120" s="1" t="n">
        <v>2.855</v>
      </c>
    </row>
    <row r="121" customFormat="false" ht="12.75" hidden="false" customHeight="false" outlineLevel="0" collapsed="false">
      <c r="C121" s="18" t="n">
        <v>37247</v>
      </c>
      <c r="D121" s="1" t="n">
        <v>2.7955</v>
      </c>
      <c r="E121" s="1" t="n">
        <v>2.855</v>
      </c>
      <c r="F121" s="1" t="n">
        <v>2.76</v>
      </c>
      <c r="G121" s="1" t="n">
        <v>2.765</v>
      </c>
      <c r="H121" s="1" t="n">
        <v>2.37</v>
      </c>
      <c r="I121" s="1" t="n">
        <v>2.825</v>
      </c>
      <c r="J121" s="1" t="n">
        <v>2.535</v>
      </c>
      <c r="L121" s="1" t="n">
        <v>2.775</v>
      </c>
      <c r="M121" s="1" t="n">
        <v>2.07</v>
      </c>
      <c r="N121" s="1" t="n">
        <v>2.32</v>
      </c>
      <c r="O121" s="1" t="n">
        <v>2.19</v>
      </c>
      <c r="P121" s="1" t="n">
        <v>2.935</v>
      </c>
      <c r="Q121" s="1" t="n">
        <v>2.675</v>
      </c>
      <c r="AG121" s="1" t="n">
        <v>2.855</v>
      </c>
    </row>
    <row r="122" customFormat="false" ht="12.75" hidden="false" customHeight="false" outlineLevel="0" collapsed="false">
      <c r="C122" s="18" t="n">
        <v>37248</v>
      </c>
      <c r="D122" s="1" t="n">
        <v>2.7955</v>
      </c>
      <c r="E122" s="1" t="n">
        <v>2.855</v>
      </c>
      <c r="F122" s="1" t="n">
        <v>2.76</v>
      </c>
      <c r="G122" s="1" t="n">
        <v>2.765</v>
      </c>
      <c r="H122" s="1" t="n">
        <v>2.37</v>
      </c>
      <c r="I122" s="1" t="n">
        <v>2.825</v>
      </c>
      <c r="J122" s="1" t="n">
        <v>2.535</v>
      </c>
      <c r="L122" s="1" t="n">
        <v>2.775</v>
      </c>
      <c r="M122" s="1" t="n">
        <v>2.07</v>
      </c>
      <c r="N122" s="1" t="n">
        <v>2.32</v>
      </c>
      <c r="O122" s="1" t="n">
        <v>2.19</v>
      </c>
      <c r="P122" s="1" t="n">
        <v>2.935</v>
      </c>
      <c r="Q122" s="1" t="n">
        <v>2.675</v>
      </c>
      <c r="AG122" s="1" t="n">
        <v>2.855</v>
      </c>
    </row>
    <row r="123" customFormat="false" ht="12.75" hidden="false" customHeight="false" outlineLevel="0" collapsed="false">
      <c r="C123" s="18" t="n">
        <v>37249</v>
      </c>
      <c r="D123" s="1" t="n">
        <v>2.7955</v>
      </c>
      <c r="E123" s="1" t="n">
        <v>2.855</v>
      </c>
      <c r="F123" s="1" t="n">
        <v>2.76</v>
      </c>
      <c r="G123" s="1" t="n">
        <v>2.765</v>
      </c>
      <c r="H123" s="1" t="n">
        <v>2.37</v>
      </c>
      <c r="I123" s="1" t="n">
        <v>2.825</v>
      </c>
      <c r="J123" s="1" t="n">
        <v>2.535</v>
      </c>
      <c r="L123" s="1" t="n">
        <v>2.775</v>
      </c>
      <c r="M123" s="1" t="n">
        <v>2.07</v>
      </c>
      <c r="N123" s="1" t="n">
        <v>2.32</v>
      </c>
      <c r="O123" s="1" t="n">
        <v>2.19</v>
      </c>
      <c r="P123" s="1" t="n">
        <v>2.935</v>
      </c>
      <c r="Q123" s="1" t="n">
        <v>2.675</v>
      </c>
      <c r="AG123" s="1" t="n">
        <v>2.855</v>
      </c>
    </row>
    <row r="124" customFormat="false" ht="12.75" hidden="false" customHeight="false" outlineLevel="0" collapsed="false">
      <c r="C124" s="18" t="n">
        <v>37250</v>
      </c>
      <c r="D124" s="1" t="n">
        <v>2.7955</v>
      </c>
      <c r="E124" s="1" t="n">
        <v>2.855</v>
      </c>
      <c r="F124" s="1" t="n">
        <v>2.76</v>
      </c>
      <c r="G124" s="1" t="n">
        <v>2.765</v>
      </c>
      <c r="H124" s="1" t="n">
        <v>2.37</v>
      </c>
      <c r="I124" s="1" t="n">
        <v>2.825</v>
      </c>
      <c r="J124" s="1" t="n">
        <v>2.535</v>
      </c>
      <c r="L124" s="1" t="n">
        <v>2.775</v>
      </c>
      <c r="M124" s="1" t="n">
        <v>2.07</v>
      </c>
      <c r="N124" s="1" t="n">
        <v>2.32</v>
      </c>
      <c r="O124" s="1" t="n">
        <v>2.19</v>
      </c>
      <c r="P124" s="1" t="n">
        <v>2.935</v>
      </c>
      <c r="Q124" s="1" t="n">
        <v>2.675</v>
      </c>
      <c r="AG124" s="1" t="n">
        <v>2.855</v>
      </c>
    </row>
    <row r="125" customFormat="false" ht="12.75" hidden="false" customHeight="false" outlineLevel="0" collapsed="false">
      <c r="C125" s="18" t="n">
        <v>37251</v>
      </c>
      <c r="D125" s="1" t="n">
        <v>2.7955</v>
      </c>
      <c r="E125" s="1" t="n">
        <v>2.855</v>
      </c>
      <c r="F125" s="1" t="n">
        <v>2.76</v>
      </c>
      <c r="G125" s="1" t="n">
        <v>2.765</v>
      </c>
      <c r="H125" s="1" t="n">
        <v>2.37</v>
      </c>
      <c r="I125" s="1" t="n">
        <v>2.825</v>
      </c>
      <c r="J125" s="1" t="n">
        <v>2.535</v>
      </c>
      <c r="L125" s="1" t="n">
        <v>2.775</v>
      </c>
      <c r="M125" s="1" t="n">
        <v>2.07</v>
      </c>
      <c r="N125" s="1" t="n">
        <v>2.32</v>
      </c>
      <c r="O125" s="1" t="n">
        <v>2.19</v>
      </c>
      <c r="P125" s="1" t="n">
        <v>2.935</v>
      </c>
      <c r="Q125" s="1" t="n">
        <v>2.675</v>
      </c>
      <c r="AG125" s="1" t="n">
        <v>2.855</v>
      </c>
    </row>
    <row r="126" customFormat="false" ht="12.75" hidden="false" customHeight="false" outlineLevel="0" collapsed="false">
      <c r="C126" s="18" t="n">
        <v>37252</v>
      </c>
      <c r="D126" s="1" t="n">
        <v>2.7955</v>
      </c>
      <c r="E126" s="1" t="n">
        <v>2.855</v>
      </c>
      <c r="F126" s="1" t="n">
        <v>2.76</v>
      </c>
      <c r="G126" s="1" t="n">
        <v>2.765</v>
      </c>
      <c r="H126" s="1" t="n">
        <v>2.37</v>
      </c>
      <c r="I126" s="1" t="n">
        <v>2.825</v>
      </c>
      <c r="J126" s="1" t="n">
        <v>2.535</v>
      </c>
      <c r="L126" s="1" t="n">
        <v>2.775</v>
      </c>
      <c r="M126" s="1" t="n">
        <v>2.07</v>
      </c>
      <c r="N126" s="1" t="n">
        <v>2.32</v>
      </c>
      <c r="O126" s="1" t="n">
        <v>2.19</v>
      </c>
      <c r="P126" s="1" t="n">
        <v>2.935</v>
      </c>
      <c r="Q126" s="1" t="n">
        <v>2.675</v>
      </c>
      <c r="AG126" s="1" t="n">
        <v>2.855</v>
      </c>
    </row>
    <row r="127" customFormat="false" ht="12.75" hidden="false" customHeight="false" outlineLevel="0" collapsed="false">
      <c r="C127" s="18" t="n">
        <v>37253</v>
      </c>
      <c r="D127" s="1" t="n">
        <v>2.7955</v>
      </c>
      <c r="E127" s="1" t="n">
        <v>2.855</v>
      </c>
      <c r="F127" s="1" t="n">
        <v>2.76</v>
      </c>
      <c r="G127" s="1" t="n">
        <v>2.765</v>
      </c>
      <c r="H127" s="1" t="n">
        <v>2.37</v>
      </c>
      <c r="I127" s="1" t="n">
        <v>2.825</v>
      </c>
      <c r="J127" s="1" t="n">
        <v>2.535</v>
      </c>
      <c r="L127" s="1" t="n">
        <v>2.775</v>
      </c>
      <c r="M127" s="1" t="n">
        <v>2.07</v>
      </c>
      <c r="N127" s="1" t="n">
        <v>2.32</v>
      </c>
      <c r="O127" s="1" t="n">
        <v>2.19</v>
      </c>
      <c r="P127" s="1" t="n">
        <v>2.935</v>
      </c>
      <c r="Q127" s="1" t="n">
        <v>2.675</v>
      </c>
      <c r="AG127" s="1" t="n">
        <v>2.855</v>
      </c>
    </row>
    <row r="128" customFormat="false" ht="12.75" hidden="false" customHeight="false" outlineLevel="0" collapsed="false">
      <c r="C128" s="18" t="n">
        <v>37254</v>
      </c>
      <c r="D128" s="1" t="n">
        <v>2.7955</v>
      </c>
      <c r="E128" s="1" t="n">
        <v>2.855</v>
      </c>
      <c r="F128" s="1" t="n">
        <v>2.76</v>
      </c>
      <c r="G128" s="1" t="n">
        <v>2.765</v>
      </c>
      <c r="H128" s="1" t="n">
        <v>2.37</v>
      </c>
      <c r="I128" s="1" t="n">
        <v>2.825</v>
      </c>
      <c r="J128" s="1" t="n">
        <v>2.535</v>
      </c>
      <c r="L128" s="1" t="n">
        <v>2.775</v>
      </c>
      <c r="M128" s="1" t="n">
        <v>2.07</v>
      </c>
      <c r="N128" s="1" t="n">
        <v>2.32</v>
      </c>
      <c r="O128" s="1" t="n">
        <v>2.19</v>
      </c>
      <c r="P128" s="1" t="n">
        <v>2.935</v>
      </c>
      <c r="Q128" s="1" t="n">
        <v>2.675</v>
      </c>
      <c r="AG128" s="1" t="n">
        <v>2.855</v>
      </c>
    </row>
    <row r="129" customFormat="false" ht="12.75" hidden="false" customHeight="false" outlineLevel="0" collapsed="false">
      <c r="C129" s="18" t="n">
        <v>37255</v>
      </c>
      <c r="D129" s="1" t="n">
        <v>2.7955</v>
      </c>
      <c r="E129" s="1" t="n">
        <v>2.855</v>
      </c>
      <c r="F129" s="1" t="n">
        <v>2.76</v>
      </c>
      <c r="G129" s="1" t="n">
        <v>2.765</v>
      </c>
      <c r="H129" s="1" t="n">
        <v>2.37</v>
      </c>
      <c r="I129" s="1" t="n">
        <v>2.825</v>
      </c>
      <c r="J129" s="1" t="n">
        <v>2.535</v>
      </c>
      <c r="L129" s="1" t="n">
        <v>2.775</v>
      </c>
      <c r="M129" s="1" t="n">
        <v>2.07</v>
      </c>
      <c r="N129" s="1" t="n">
        <v>2.32</v>
      </c>
      <c r="O129" s="1" t="n">
        <v>2.19</v>
      </c>
      <c r="P129" s="1" t="n">
        <v>2.935</v>
      </c>
      <c r="Q129" s="1" t="n">
        <v>2.675</v>
      </c>
      <c r="AG129" s="1" t="n">
        <v>2.855</v>
      </c>
    </row>
    <row r="130" customFormat="false" ht="12.75" hidden="false" customHeight="false" outlineLevel="0" collapsed="false">
      <c r="C130" s="18" t="n">
        <v>37256</v>
      </c>
      <c r="D130" s="1" t="n">
        <v>2.7955</v>
      </c>
      <c r="E130" s="1" t="n">
        <v>2.855</v>
      </c>
      <c r="F130" s="1" t="n">
        <v>2.76</v>
      </c>
      <c r="G130" s="1" t="n">
        <v>2.765</v>
      </c>
      <c r="H130" s="1" t="n">
        <v>2.37</v>
      </c>
      <c r="I130" s="1" t="n">
        <v>2.825</v>
      </c>
      <c r="J130" s="1" t="n">
        <v>2.535</v>
      </c>
      <c r="L130" s="1" t="n">
        <v>2.775</v>
      </c>
      <c r="M130" s="1" t="n">
        <v>2.07</v>
      </c>
      <c r="N130" s="1" t="n">
        <v>2.32</v>
      </c>
      <c r="O130" s="1" t="n">
        <v>2.19</v>
      </c>
      <c r="P130" s="1" t="n">
        <v>2.935</v>
      </c>
      <c r="Q130" s="1" t="n">
        <v>2.675</v>
      </c>
      <c r="AG130" s="1" t="n">
        <v>2.855</v>
      </c>
    </row>
    <row r="131" customFormat="false" ht="12.75" hidden="false" customHeight="false" outlineLevel="0" collapsed="false">
      <c r="C131" s="18"/>
      <c r="AG131" s="1" t="n">
        <v>1.91</v>
      </c>
    </row>
    <row r="132" customFormat="false" ht="12.75" hidden="false" customHeight="false" outlineLevel="0" collapsed="false">
      <c r="C132" s="18"/>
      <c r="AG132" s="1" t="n">
        <v>1.885</v>
      </c>
    </row>
    <row r="133" customFormat="false" ht="12.75" hidden="false" customHeight="false" outlineLevel="0" collapsed="false">
      <c r="C133" s="18"/>
      <c r="AG133" s="1" t="n">
        <v>1.96</v>
      </c>
    </row>
    <row r="134" customFormat="false" ht="12.75" hidden="false" customHeight="false" outlineLevel="0" collapsed="false">
      <c r="C134" s="18"/>
      <c r="AG134" s="1" t="n">
        <v>2.04</v>
      </c>
    </row>
    <row r="135" customFormat="false" ht="12.75" hidden="false" customHeight="false" outlineLevel="0" collapsed="false">
      <c r="C135" s="18"/>
      <c r="AG135" s="1" t="n">
        <v>2.13</v>
      </c>
    </row>
    <row r="136" customFormat="false" ht="12.75" hidden="false" customHeight="false" outlineLevel="0" collapsed="false">
      <c r="C136" s="18"/>
      <c r="AG136" s="1" t="n">
        <v>1.915</v>
      </c>
    </row>
    <row r="137" customFormat="false" ht="12.75" hidden="false" customHeight="false" outlineLevel="0" collapsed="false">
      <c r="C137" s="18"/>
      <c r="AG137" s="1" t="n">
        <v>1.915</v>
      </c>
    </row>
    <row r="138" customFormat="false" ht="12.75" hidden="false" customHeight="false" outlineLevel="0" collapsed="false">
      <c r="C138" s="18"/>
      <c r="AG138" s="1" t="n">
        <v>1.915</v>
      </c>
    </row>
    <row r="139" customFormat="false" ht="12.75" hidden="false" customHeight="false" outlineLevel="0" collapsed="false">
      <c r="C139" s="18"/>
      <c r="AG139" s="1" t="n">
        <v>1.905</v>
      </c>
    </row>
    <row r="140" customFormat="false" ht="12.75" hidden="false" customHeight="false" outlineLevel="0" collapsed="false">
      <c r="C140" s="18"/>
      <c r="AG140" s="1" t="n">
        <v>1.89</v>
      </c>
    </row>
    <row r="141" customFormat="false" ht="12.75" hidden="false" customHeight="false" outlineLevel="0" collapsed="false">
      <c r="C141" s="18"/>
      <c r="AG141" s="1" t="n">
        <v>2.045</v>
      </c>
    </row>
    <row r="142" customFormat="false" ht="12.75" hidden="false" customHeight="false" outlineLevel="0" collapsed="false">
      <c r="C142" s="18"/>
      <c r="AG142" s="1" t="n">
        <v>2.34</v>
      </c>
    </row>
    <row r="143" customFormat="false" ht="12.75" hidden="false" customHeight="false" outlineLevel="0" collapsed="false">
      <c r="C143" s="18"/>
      <c r="AG143" s="1" t="n">
        <v>2.24</v>
      </c>
    </row>
    <row r="144" customFormat="false" ht="12.75" hidden="false" customHeight="false" outlineLevel="0" collapsed="false">
      <c r="C144" s="18"/>
      <c r="AG144" s="1" t="n">
        <v>2.24</v>
      </c>
    </row>
    <row r="145" customFormat="false" ht="12.75" hidden="false" customHeight="false" outlineLevel="0" collapsed="false">
      <c r="C145" s="18"/>
      <c r="AG145" s="1" t="n">
        <v>2.24</v>
      </c>
    </row>
    <row r="146" customFormat="false" ht="12.75" hidden="false" customHeight="false" outlineLevel="0" collapsed="false">
      <c r="C146" s="18"/>
      <c r="AG146" s="1" t="n">
        <v>2.235</v>
      </c>
    </row>
    <row r="147" customFormat="false" ht="12.75" hidden="false" customHeight="false" outlineLevel="0" collapsed="false">
      <c r="C147" s="18"/>
      <c r="AG147" s="1" t="n">
        <v>2.49</v>
      </c>
    </row>
    <row r="148" customFormat="false" ht="12.75" hidden="false" customHeight="false" outlineLevel="0" collapsed="false">
      <c r="C148" s="18"/>
      <c r="AG148" s="1" t="n">
        <v>2.675</v>
      </c>
    </row>
    <row r="149" customFormat="false" ht="12.75" hidden="false" customHeight="false" outlineLevel="0" collapsed="false">
      <c r="C149" s="18"/>
      <c r="AG149" s="1" t="n">
        <v>2.445</v>
      </c>
    </row>
    <row r="150" customFormat="false" ht="12.75" hidden="false" customHeight="false" outlineLevel="0" collapsed="false">
      <c r="C150" s="18"/>
      <c r="AG150" s="1" t="n">
        <v>2.08</v>
      </c>
    </row>
    <row r="151" customFormat="false" ht="12.75" hidden="false" customHeight="false" outlineLevel="0" collapsed="false">
      <c r="C151" s="18"/>
      <c r="AG151" s="1" t="n">
        <v>2.08</v>
      </c>
    </row>
    <row r="152" customFormat="false" ht="12.75" hidden="false" customHeight="false" outlineLevel="0" collapsed="false">
      <c r="C152" s="18"/>
      <c r="AG152" s="1" t="n">
        <v>2.08</v>
      </c>
    </row>
    <row r="153" customFormat="false" ht="12.75" hidden="false" customHeight="false" outlineLevel="0" collapsed="false">
      <c r="C153" s="18"/>
      <c r="AG153" s="1" t="n">
        <v>2.675</v>
      </c>
    </row>
    <row r="154" customFormat="false" ht="12.75" hidden="false" customHeight="false" outlineLevel="0" collapsed="false">
      <c r="C154" s="18"/>
      <c r="AG154" s="1" t="n">
        <v>2.98</v>
      </c>
    </row>
    <row r="155" customFormat="false" ht="12.75" hidden="false" customHeight="false" outlineLevel="0" collapsed="false">
      <c r="C155" s="18"/>
      <c r="AG155" s="1" t="n">
        <v>2.82</v>
      </c>
    </row>
    <row r="156" customFormat="false" ht="12.75" hidden="false" customHeight="false" outlineLevel="0" collapsed="false">
      <c r="C156" s="18"/>
      <c r="AG156" s="1" t="n">
        <v>3.205</v>
      </c>
    </row>
    <row r="157" customFormat="false" ht="12.75" hidden="false" customHeight="false" outlineLevel="0" collapsed="false">
      <c r="C157" s="18"/>
      <c r="AG157" s="1" t="n">
        <v>2.99</v>
      </c>
    </row>
    <row r="158" customFormat="false" ht="12.75" hidden="false" customHeight="false" outlineLevel="0" collapsed="false">
      <c r="C158" s="18"/>
      <c r="AG158" s="1" t="n">
        <v>2.99</v>
      </c>
    </row>
    <row r="159" customFormat="false" ht="12.75" hidden="false" customHeight="false" outlineLevel="0" collapsed="false">
      <c r="C159" s="18"/>
      <c r="AG159" s="1" t="n">
        <v>2.99</v>
      </c>
    </row>
    <row r="160" customFormat="false" ht="12.75" hidden="false" customHeight="false" outlineLevel="0" collapsed="false">
      <c r="C160" s="18"/>
      <c r="AG160" s="1" t="n">
        <v>2.99</v>
      </c>
    </row>
    <row r="161" customFormat="false" ht="12.75" hidden="false" customHeight="false" outlineLevel="0" collapsed="false">
      <c r="C161" s="18"/>
      <c r="AG161" s="1" t="n">
        <v>2.99</v>
      </c>
    </row>
    <row r="162" customFormat="false" ht="12.75" hidden="false" customHeight="false" outlineLevel="0" collapsed="false">
      <c r="C162" s="18"/>
      <c r="AG162" s="1" t="n">
        <v>3.013</v>
      </c>
    </row>
    <row r="163" customFormat="false" ht="12.75" hidden="false" customHeight="false" outlineLevel="0" collapsed="false">
      <c r="C163" s="18"/>
      <c r="AG163" s="1" t="n">
        <v>3.013</v>
      </c>
    </row>
    <row r="164" customFormat="false" ht="12.75" hidden="false" customHeight="false" outlineLevel="0" collapsed="false">
      <c r="C164" s="18"/>
      <c r="AG164" s="1" t="n">
        <v>3.013</v>
      </c>
    </row>
    <row r="165" customFormat="false" ht="12.75" hidden="false" customHeight="false" outlineLevel="0" collapsed="false">
      <c r="C165" s="18"/>
      <c r="AG165" s="1" t="n">
        <v>3.013</v>
      </c>
    </row>
    <row r="166" customFormat="false" ht="12.75" hidden="false" customHeight="false" outlineLevel="0" collapsed="false">
      <c r="C166" s="18"/>
      <c r="AG166" s="1" t="n">
        <v>3.013</v>
      </c>
    </row>
    <row r="167" customFormat="false" ht="12.75" hidden="false" customHeight="false" outlineLevel="0" collapsed="false">
      <c r="C167" s="18"/>
      <c r="AG167" s="1" t="n">
        <v>3.013</v>
      </c>
    </row>
    <row r="168" customFormat="false" ht="12.75" hidden="false" customHeight="false" outlineLevel="0" collapsed="false">
      <c r="C168" s="18"/>
      <c r="AG168" s="1" t="n">
        <v>3.013</v>
      </c>
    </row>
    <row r="169" customFormat="false" ht="12.75" hidden="false" customHeight="false" outlineLevel="0" collapsed="false">
      <c r="C169" s="18"/>
      <c r="AG169" s="1" t="n">
        <v>3.013</v>
      </c>
    </row>
    <row r="170" customFormat="false" ht="12.75" hidden="false" customHeight="false" outlineLevel="0" collapsed="false">
      <c r="C170" s="18"/>
      <c r="AG170" s="1" t="n">
        <v>3.013</v>
      </c>
    </row>
    <row r="171" customFormat="false" ht="12.75" hidden="false" customHeight="false" outlineLevel="0" collapsed="false">
      <c r="C171" s="18"/>
      <c r="AG171" s="1" t="n">
        <v>3.013</v>
      </c>
    </row>
    <row r="172" customFormat="false" ht="12.75" hidden="false" customHeight="false" outlineLevel="0" collapsed="false">
      <c r="C172" s="18"/>
      <c r="AG172" s="1" t="n">
        <v>3.013</v>
      </c>
    </row>
    <row r="173" customFormat="false" ht="12.75" hidden="false" customHeight="false" outlineLevel="0" collapsed="false">
      <c r="C173" s="18"/>
      <c r="AG173" s="1" t="n">
        <v>3.013</v>
      </c>
    </row>
    <row r="174" customFormat="false" ht="12.75" hidden="false" customHeight="false" outlineLevel="0" collapsed="false">
      <c r="C174" s="18"/>
      <c r="AG174" s="1" t="n">
        <v>3.013</v>
      </c>
    </row>
    <row r="175" customFormat="false" ht="12.75" hidden="false" customHeight="false" outlineLevel="0" collapsed="false">
      <c r="C175" s="18"/>
      <c r="AG175" s="1" t="n">
        <v>3.013</v>
      </c>
    </row>
    <row r="176" customFormat="false" ht="12.75" hidden="false" customHeight="false" outlineLevel="0" collapsed="false">
      <c r="C176" s="18"/>
      <c r="AG176" s="1" t="n">
        <v>3.013</v>
      </c>
    </row>
    <row r="177" customFormat="false" ht="12.75" hidden="false" customHeight="false" outlineLevel="0" collapsed="false">
      <c r="C177" s="18"/>
      <c r="AG177" s="1" t="n">
        <v>3.013</v>
      </c>
    </row>
    <row r="178" customFormat="false" ht="12.75" hidden="false" customHeight="false" outlineLevel="0" collapsed="false">
      <c r="C178" s="18"/>
      <c r="AG178" s="1" t="n">
        <v>3.013</v>
      </c>
    </row>
    <row r="179" customFormat="false" ht="12.75" hidden="false" customHeight="false" outlineLevel="0" collapsed="false">
      <c r="C179" s="18"/>
      <c r="AG179" s="1" t="n">
        <v>3.013</v>
      </c>
    </row>
    <row r="180" customFormat="false" ht="12.75" hidden="false" customHeight="false" outlineLevel="0" collapsed="false">
      <c r="C180" s="18"/>
      <c r="AG180" s="1" t="n">
        <v>3.013</v>
      </c>
    </row>
    <row r="181" customFormat="false" ht="12.75" hidden="false" customHeight="false" outlineLevel="0" collapsed="false">
      <c r="C181" s="18"/>
      <c r="AG181" s="1" t="n">
        <v>3.013</v>
      </c>
    </row>
    <row r="182" customFormat="false" ht="12.75" hidden="false" customHeight="false" outlineLevel="0" collapsed="false">
      <c r="C182" s="18"/>
      <c r="AG182" s="1" t="n">
        <v>3.013</v>
      </c>
    </row>
    <row r="183" customFormat="false" ht="12.75" hidden="false" customHeight="false" outlineLevel="0" collapsed="false">
      <c r="C183" s="18"/>
      <c r="AG183" s="1" t="n">
        <v>3.013</v>
      </c>
    </row>
    <row r="184" customFormat="false" ht="12.75" hidden="false" customHeight="false" outlineLevel="0" collapsed="false">
      <c r="C184" s="18"/>
      <c r="AG184" s="1" t="n">
        <v>3.013</v>
      </c>
    </row>
    <row r="185" customFormat="false" ht="12.75" hidden="false" customHeight="false" outlineLevel="0" collapsed="false">
      <c r="C185" s="18"/>
      <c r="AG185" s="1" t="n">
        <v>3.013</v>
      </c>
    </row>
    <row r="186" customFormat="false" ht="12.75" hidden="false" customHeight="false" outlineLevel="0" collapsed="false">
      <c r="C186" s="18"/>
      <c r="AG186" s="1" t="n">
        <v>3.013</v>
      </c>
    </row>
    <row r="187" customFormat="false" ht="12.75" hidden="false" customHeight="false" outlineLevel="0" collapsed="false">
      <c r="C187" s="18"/>
      <c r="AG187" s="1" t="n">
        <v>3.013</v>
      </c>
    </row>
    <row r="188" customFormat="false" ht="12.75" hidden="false" customHeight="false" outlineLevel="0" collapsed="false">
      <c r="C188" s="18"/>
      <c r="AG188" s="1" t="n">
        <v>3.013</v>
      </c>
    </row>
    <row r="189" customFormat="false" ht="12.75" hidden="false" customHeight="false" outlineLevel="0" collapsed="false">
      <c r="C189" s="18"/>
      <c r="AG189" s="1" t="n">
        <v>3.013</v>
      </c>
    </row>
    <row r="190" customFormat="false" ht="12.75" hidden="false" customHeight="false" outlineLevel="0" collapsed="false">
      <c r="C190" s="18"/>
      <c r="AG190" s="1" t="n">
        <v>3.013</v>
      </c>
    </row>
    <row r="191" customFormat="false" ht="12.75" hidden="false" customHeight="false" outlineLevel="0" collapsed="false">
      <c r="C191" s="18"/>
      <c r="AG191" s="1" t="n">
        <v>3.013</v>
      </c>
    </row>
    <row r="192" customFormat="false" ht="12.75" hidden="false" customHeight="false" outlineLevel="0" collapsed="false">
      <c r="C192" s="18"/>
      <c r="AG192" s="1" t="n">
        <v>1.91</v>
      </c>
    </row>
    <row r="193" customFormat="false" ht="12.75" hidden="false" customHeight="false" outlineLevel="0" collapsed="false">
      <c r="C193" s="18"/>
      <c r="AG193" s="1" t="n">
        <v>1.885</v>
      </c>
    </row>
    <row r="194" customFormat="false" ht="12.75" hidden="false" customHeight="false" outlineLevel="0" collapsed="false">
      <c r="C194" s="18"/>
      <c r="AG194" s="1" t="n">
        <v>1.96</v>
      </c>
    </row>
    <row r="195" customFormat="false" ht="12.75" hidden="false" customHeight="false" outlineLevel="0" collapsed="false">
      <c r="C195" s="18"/>
      <c r="AG195" s="1" t="n">
        <v>2.04</v>
      </c>
    </row>
    <row r="196" customFormat="false" ht="12.75" hidden="false" customHeight="false" outlineLevel="0" collapsed="false">
      <c r="C196" s="18"/>
      <c r="AG196" s="1" t="n">
        <v>2.13</v>
      </c>
    </row>
    <row r="197" customFormat="false" ht="12.75" hidden="false" customHeight="false" outlineLevel="0" collapsed="false">
      <c r="C197" s="18"/>
      <c r="AG197" s="1" t="n">
        <v>1.915</v>
      </c>
    </row>
    <row r="198" customFormat="false" ht="12.75" hidden="false" customHeight="false" outlineLevel="0" collapsed="false">
      <c r="C198" s="18"/>
      <c r="AG198" s="1" t="n">
        <v>1.915</v>
      </c>
    </row>
    <row r="199" customFormat="false" ht="12.75" hidden="false" customHeight="false" outlineLevel="0" collapsed="false">
      <c r="C199" s="18"/>
      <c r="AG199" s="1" t="n">
        <v>1.915</v>
      </c>
    </row>
    <row r="200" customFormat="false" ht="12.75" hidden="false" customHeight="false" outlineLevel="0" collapsed="false">
      <c r="C200" s="18"/>
      <c r="AG200" s="1" t="n">
        <v>1.905</v>
      </c>
    </row>
    <row r="201" customFormat="false" ht="12.75" hidden="false" customHeight="false" outlineLevel="0" collapsed="false">
      <c r="C201" s="18"/>
      <c r="AG201" s="1" t="n">
        <v>1.89</v>
      </c>
    </row>
    <row r="202" customFormat="false" ht="12.75" hidden="false" customHeight="false" outlineLevel="0" collapsed="false">
      <c r="C202" s="18"/>
      <c r="AG202" s="1" t="n">
        <v>2.045</v>
      </c>
    </row>
    <row r="203" customFormat="false" ht="12.75" hidden="false" customHeight="false" outlineLevel="0" collapsed="false">
      <c r="C203" s="18"/>
      <c r="AG203" s="1" t="n">
        <v>2.34</v>
      </c>
    </row>
    <row r="204" customFormat="false" ht="12.75" hidden="false" customHeight="false" outlineLevel="0" collapsed="false">
      <c r="C204" s="18"/>
      <c r="AG204" s="1" t="n">
        <v>2.24</v>
      </c>
    </row>
    <row r="205" customFormat="false" ht="12.75" hidden="false" customHeight="false" outlineLevel="0" collapsed="false">
      <c r="C205" s="18"/>
      <c r="AG205" s="1" t="n">
        <v>2.24</v>
      </c>
    </row>
    <row r="206" customFormat="false" ht="12.75" hidden="false" customHeight="false" outlineLevel="0" collapsed="false">
      <c r="C206" s="18"/>
      <c r="AG206" s="1" t="n">
        <v>2.24</v>
      </c>
    </row>
    <row r="207" customFormat="false" ht="12.75" hidden="false" customHeight="false" outlineLevel="0" collapsed="false">
      <c r="C207" s="18"/>
      <c r="AG207" s="1" t="n">
        <v>2.235</v>
      </c>
    </row>
    <row r="208" customFormat="false" ht="12.75" hidden="false" customHeight="false" outlineLevel="0" collapsed="false">
      <c r="C208" s="18"/>
      <c r="AG208" s="1" t="n">
        <v>2.49</v>
      </c>
    </row>
    <row r="209" customFormat="false" ht="12.75" hidden="false" customHeight="false" outlineLevel="0" collapsed="false">
      <c r="C209" s="18"/>
      <c r="AG209" s="1" t="n">
        <v>2.675</v>
      </c>
    </row>
    <row r="210" customFormat="false" ht="12.75" hidden="false" customHeight="false" outlineLevel="0" collapsed="false">
      <c r="C210" s="18"/>
      <c r="AG210" s="1" t="n">
        <v>2.445</v>
      </c>
    </row>
    <row r="211" customFormat="false" ht="12.75" hidden="false" customHeight="false" outlineLevel="0" collapsed="false">
      <c r="C211" s="18"/>
      <c r="AG211" s="1" t="n">
        <v>2.08</v>
      </c>
    </row>
    <row r="212" customFormat="false" ht="12.75" hidden="false" customHeight="false" outlineLevel="0" collapsed="false">
      <c r="C212" s="18"/>
      <c r="AG212" s="1" t="n">
        <v>2.08</v>
      </c>
    </row>
    <row r="213" customFormat="false" ht="12.75" hidden="false" customHeight="false" outlineLevel="0" collapsed="false">
      <c r="C213" s="18"/>
      <c r="AG213" s="1" t="n">
        <v>2.08</v>
      </c>
    </row>
    <row r="214" customFormat="false" ht="12.75" hidden="false" customHeight="false" outlineLevel="0" collapsed="false">
      <c r="C214" s="18"/>
      <c r="AG214" s="1" t="n">
        <v>2.675</v>
      </c>
    </row>
    <row r="215" customFormat="false" ht="12.75" hidden="false" customHeight="false" outlineLevel="0" collapsed="false">
      <c r="C215" s="18"/>
      <c r="AG215" s="1" t="n">
        <v>2.98</v>
      </c>
    </row>
    <row r="216" customFormat="false" ht="12.75" hidden="false" customHeight="false" outlineLevel="0" collapsed="false">
      <c r="C216" s="18"/>
      <c r="AG216" s="1" t="n">
        <v>2.82</v>
      </c>
    </row>
    <row r="217" customFormat="false" ht="12.75" hidden="false" customHeight="false" outlineLevel="0" collapsed="false">
      <c r="C217" s="18"/>
      <c r="AG217" s="1" t="n">
        <v>3.215</v>
      </c>
    </row>
    <row r="218" customFormat="false" ht="12.75" hidden="false" customHeight="false" outlineLevel="0" collapsed="false">
      <c r="C218" s="18"/>
      <c r="AG218" s="1" t="n">
        <v>2.74</v>
      </c>
    </row>
    <row r="219" customFormat="false" ht="12.75" hidden="false" customHeight="false" outlineLevel="0" collapsed="false">
      <c r="C219" s="18"/>
      <c r="AG219" s="1" t="n">
        <v>2.74</v>
      </c>
    </row>
    <row r="220" customFormat="false" ht="12.75" hidden="false" customHeight="false" outlineLevel="0" collapsed="false">
      <c r="C220" s="18"/>
      <c r="AG220" s="1" t="n">
        <v>2.74</v>
      </c>
    </row>
    <row r="221" customFormat="false" ht="12.75" hidden="false" customHeight="false" outlineLevel="0" collapsed="false">
      <c r="C221" s="18"/>
      <c r="AG221" s="1" t="n">
        <v>2.95</v>
      </c>
    </row>
    <row r="222" customFormat="false" ht="12.75" hidden="false" customHeight="false" outlineLevel="0" collapsed="false">
      <c r="C222" s="18"/>
      <c r="AG222" s="1" t="n">
        <v>2.95</v>
      </c>
    </row>
    <row r="223" customFormat="false" ht="12.75" hidden="false" customHeight="false" outlineLevel="0" collapsed="false">
      <c r="C223" s="18"/>
      <c r="AG223" s="1" t="n">
        <v>2.986</v>
      </c>
    </row>
    <row r="224" customFormat="false" ht="12.75" hidden="false" customHeight="false" outlineLevel="0" collapsed="false">
      <c r="C224" s="18"/>
      <c r="AG224" s="1" t="n">
        <v>2.986</v>
      </c>
    </row>
    <row r="225" customFormat="false" ht="12.75" hidden="false" customHeight="false" outlineLevel="0" collapsed="false">
      <c r="C225" s="18"/>
      <c r="AG225" s="1" t="n">
        <v>2.986</v>
      </c>
    </row>
    <row r="226" customFormat="false" ht="12.75" hidden="false" customHeight="false" outlineLevel="0" collapsed="false">
      <c r="C226" s="18"/>
      <c r="AG226" s="1" t="n">
        <v>2.986</v>
      </c>
    </row>
    <row r="227" customFormat="false" ht="12.75" hidden="false" customHeight="false" outlineLevel="0" collapsed="false">
      <c r="C227" s="18"/>
      <c r="AG227" s="1" t="n">
        <v>2.986</v>
      </c>
    </row>
    <row r="228" customFormat="false" ht="12.75" hidden="false" customHeight="false" outlineLevel="0" collapsed="false">
      <c r="C228" s="18"/>
      <c r="AG228" s="1" t="n">
        <v>2.986</v>
      </c>
    </row>
    <row r="229" customFormat="false" ht="12.75" hidden="false" customHeight="false" outlineLevel="0" collapsed="false">
      <c r="C229" s="18"/>
      <c r="AG229" s="1" t="n">
        <v>2.986</v>
      </c>
    </row>
    <row r="230" customFormat="false" ht="12.75" hidden="false" customHeight="false" outlineLevel="0" collapsed="false">
      <c r="C230" s="18"/>
      <c r="AG230" s="1" t="n">
        <v>2.986</v>
      </c>
    </row>
    <row r="231" customFormat="false" ht="12.75" hidden="false" customHeight="false" outlineLevel="0" collapsed="false">
      <c r="C231" s="18"/>
      <c r="AG231" s="1" t="n">
        <v>2.986</v>
      </c>
    </row>
    <row r="232" customFormat="false" ht="12.75" hidden="false" customHeight="false" outlineLevel="0" collapsed="false">
      <c r="C232" s="18"/>
      <c r="AG232" s="1" t="n">
        <v>2.986</v>
      </c>
    </row>
    <row r="233" customFormat="false" ht="12.75" hidden="false" customHeight="false" outlineLevel="0" collapsed="false">
      <c r="C233" s="18"/>
      <c r="AG233" s="1" t="n">
        <v>2.986</v>
      </c>
    </row>
    <row r="234" customFormat="false" ht="12.75" hidden="false" customHeight="false" outlineLevel="0" collapsed="false">
      <c r="C234" s="18"/>
      <c r="AG234" s="1" t="n">
        <v>2.986</v>
      </c>
    </row>
    <row r="235" customFormat="false" ht="12.75" hidden="false" customHeight="false" outlineLevel="0" collapsed="false">
      <c r="C235" s="18"/>
      <c r="AG235" s="1" t="n">
        <v>2.986</v>
      </c>
    </row>
    <row r="236" customFormat="false" ht="12.75" hidden="false" customHeight="false" outlineLevel="0" collapsed="false">
      <c r="C236" s="18"/>
      <c r="AG236" s="1" t="n">
        <v>2.986</v>
      </c>
    </row>
    <row r="237" customFormat="false" ht="12.75" hidden="false" customHeight="false" outlineLevel="0" collapsed="false">
      <c r="C237" s="18"/>
      <c r="AG237" s="1" t="n">
        <v>2.986</v>
      </c>
    </row>
    <row r="238" customFormat="false" ht="12.75" hidden="false" customHeight="false" outlineLevel="0" collapsed="false">
      <c r="C238" s="18"/>
      <c r="AG238" s="1" t="n">
        <v>2.986</v>
      </c>
    </row>
    <row r="239" customFormat="false" ht="12.75" hidden="false" customHeight="false" outlineLevel="0" collapsed="false">
      <c r="C239" s="18"/>
      <c r="AG239" s="1" t="n">
        <v>2.986</v>
      </c>
    </row>
    <row r="240" customFormat="false" ht="12.75" hidden="false" customHeight="false" outlineLevel="0" collapsed="false">
      <c r="C240" s="18"/>
      <c r="AG240" s="1" t="n">
        <v>2.986</v>
      </c>
    </row>
    <row r="241" customFormat="false" ht="12.75" hidden="false" customHeight="false" outlineLevel="0" collapsed="false">
      <c r="C241" s="18"/>
      <c r="AG241" s="1" t="n">
        <v>2.986</v>
      </c>
    </row>
    <row r="242" customFormat="false" ht="12.75" hidden="false" customHeight="false" outlineLevel="0" collapsed="false">
      <c r="C242" s="18"/>
      <c r="AG242" s="1" t="n">
        <v>2.986</v>
      </c>
    </row>
    <row r="243" customFormat="false" ht="12.75" hidden="false" customHeight="false" outlineLevel="0" collapsed="false">
      <c r="C243" s="18"/>
      <c r="AG243" s="1" t="n">
        <v>2.986</v>
      </c>
    </row>
    <row r="244" customFormat="false" ht="12.75" hidden="false" customHeight="false" outlineLevel="0" collapsed="false">
      <c r="C244" s="18"/>
      <c r="AG244" s="1" t="n">
        <v>2.986</v>
      </c>
    </row>
    <row r="245" customFormat="false" ht="12.75" hidden="false" customHeight="false" outlineLevel="0" collapsed="false">
      <c r="C245" s="18"/>
      <c r="AG245" s="1" t="n">
        <v>2.986</v>
      </c>
    </row>
    <row r="246" customFormat="false" ht="12.75" hidden="false" customHeight="false" outlineLevel="0" collapsed="false">
      <c r="C246" s="18"/>
      <c r="AG246" s="1" t="n">
        <v>2.986</v>
      </c>
    </row>
    <row r="247" customFormat="false" ht="12.75" hidden="false" customHeight="false" outlineLevel="0" collapsed="false">
      <c r="C247" s="18"/>
      <c r="AG247" s="1" t="n">
        <v>2.986</v>
      </c>
    </row>
    <row r="248" customFormat="false" ht="12.75" hidden="false" customHeight="false" outlineLevel="0" collapsed="false">
      <c r="C248" s="18"/>
      <c r="AG248" s="1" t="n">
        <v>2.986</v>
      </c>
    </row>
    <row r="249" customFormat="false" ht="12.75" hidden="false" customHeight="false" outlineLevel="0" collapsed="false">
      <c r="C249" s="18"/>
      <c r="AG249" s="1" t="n">
        <v>2.986</v>
      </c>
    </row>
    <row r="250" customFormat="false" ht="12.75" hidden="false" customHeight="false" outlineLevel="0" collapsed="false">
      <c r="C250" s="18"/>
      <c r="AG250" s="1" t="n">
        <v>2.986</v>
      </c>
    </row>
    <row r="251" customFormat="false" ht="12.75" hidden="false" customHeight="false" outlineLevel="0" collapsed="false">
      <c r="C251" s="18"/>
      <c r="AG251" s="1" t="n">
        <v>2.986</v>
      </c>
    </row>
    <row r="252" customFormat="false" ht="12.75" hidden="false" customHeight="false" outlineLevel="0" collapsed="false">
      <c r="C252" s="18"/>
      <c r="AG252" s="1" t="n">
        <v>2.986</v>
      </c>
    </row>
    <row r="253" customFormat="false" ht="12.75" hidden="false" customHeight="false" outlineLevel="0" collapsed="false">
      <c r="C253" s="18"/>
      <c r="AG253" s="1" t="n">
        <v>1.91</v>
      </c>
    </row>
    <row r="254" customFormat="false" ht="12.75" hidden="false" customHeight="false" outlineLevel="0" collapsed="false">
      <c r="C254" s="18"/>
      <c r="AG254" s="1" t="n">
        <v>1.885</v>
      </c>
    </row>
    <row r="255" customFormat="false" ht="12.75" hidden="false" customHeight="false" outlineLevel="0" collapsed="false">
      <c r="C255" s="18"/>
      <c r="AG255" s="1" t="n">
        <v>1.96</v>
      </c>
    </row>
    <row r="256" customFormat="false" ht="12.75" hidden="false" customHeight="false" outlineLevel="0" collapsed="false">
      <c r="C256" s="18"/>
      <c r="AG256" s="1" t="n">
        <v>2.04</v>
      </c>
    </row>
    <row r="257" customFormat="false" ht="12.75" hidden="false" customHeight="false" outlineLevel="0" collapsed="false">
      <c r="C257" s="18"/>
      <c r="AG257" s="1" t="n">
        <v>2.13</v>
      </c>
    </row>
    <row r="258" customFormat="false" ht="12.75" hidden="false" customHeight="false" outlineLevel="0" collapsed="false">
      <c r="C258" s="18"/>
      <c r="AG258" s="1" t="n">
        <v>1.915</v>
      </c>
    </row>
    <row r="259" customFormat="false" ht="12.75" hidden="false" customHeight="false" outlineLevel="0" collapsed="false">
      <c r="C259" s="18"/>
      <c r="AG259" s="1" t="n">
        <v>1.915</v>
      </c>
    </row>
    <row r="260" customFormat="false" ht="12.75" hidden="false" customHeight="false" outlineLevel="0" collapsed="false">
      <c r="C260" s="18"/>
      <c r="AG260" s="1" t="n">
        <v>1.915</v>
      </c>
    </row>
    <row r="261" customFormat="false" ht="12.75" hidden="false" customHeight="false" outlineLevel="0" collapsed="false">
      <c r="C261" s="18"/>
      <c r="AG261" s="1" t="n">
        <v>1.905</v>
      </c>
    </row>
    <row r="262" customFormat="false" ht="12.75" hidden="false" customHeight="false" outlineLevel="0" collapsed="false">
      <c r="C262" s="18"/>
      <c r="AG262" s="1" t="n">
        <v>1.89</v>
      </c>
    </row>
    <row r="263" customFormat="false" ht="12.75" hidden="false" customHeight="false" outlineLevel="0" collapsed="false">
      <c r="C263" s="18"/>
      <c r="AG263" s="1" t="n">
        <v>2.045</v>
      </c>
    </row>
    <row r="264" customFormat="false" ht="12.75" hidden="false" customHeight="false" outlineLevel="0" collapsed="false">
      <c r="C264" s="18"/>
      <c r="AG264" s="1" t="n">
        <v>2.34</v>
      </c>
    </row>
    <row r="265" customFormat="false" ht="12.75" hidden="false" customHeight="false" outlineLevel="0" collapsed="false">
      <c r="C265" s="18"/>
      <c r="AG265" s="1" t="n">
        <v>2.24</v>
      </c>
    </row>
    <row r="266" customFormat="false" ht="12.75" hidden="false" customHeight="false" outlineLevel="0" collapsed="false">
      <c r="C266" s="18"/>
      <c r="AG266" s="1" t="n">
        <v>2.24</v>
      </c>
    </row>
    <row r="267" customFormat="false" ht="12.75" hidden="false" customHeight="false" outlineLevel="0" collapsed="false">
      <c r="C267" s="18"/>
      <c r="AG267" s="1" t="n">
        <v>2.24</v>
      </c>
    </row>
    <row r="268" customFormat="false" ht="12.75" hidden="false" customHeight="false" outlineLevel="0" collapsed="false">
      <c r="C268" s="18"/>
      <c r="AG268" s="1" t="n">
        <v>2.235</v>
      </c>
    </row>
    <row r="269" customFormat="false" ht="12.75" hidden="false" customHeight="false" outlineLevel="0" collapsed="false">
      <c r="C269" s="18"/>
      <c r="AG269" s="1" t="n">
        <v>2.49</v>
      </c>
    </row>
    <row r="270" customFormat="false" ht="12.75" hidden="false" customHeight="false" outlineLevel="0" collapsed="false">
      <c r="C270" s="18"/>
      <c r="AG270" s="1" t="n">
        <v>2.675</v>
      </c>
    </row>
    <row r="271" customFormat="false" ht="12.75" hidden="false" customHeight="false" outlineLevel="0" collapsed="false">
      <c r="C271" s="18"/>
      <c r="AG271" s="1" t="n">
        <v>2.445</v>
      </c>
    </row>
    <row r="272" customFormat="false" ht="12.75" hidden="false" customHeight="false" outlineLevel="0" collapsed="false">
      <c r="C272" s="18"/>
      <c r="AG272" s="1" t="n">
        <v>2.08</v>
      </c>
    </row>
    <row r="273" customFormat="false" ht="12.75" hidden="false" customHeight="false" outlineLevel="0" collapsed="false">
      <c r="C273" s="18"/>
      <c r="AG273" s="1" t="n">
        <v>2.08</v>
      </c>
    </row>
    <row r="274" customFormat="false" ht="12.75" hidden="false" customHeight="false" outlineLevel="0" collapsed="false">
      <c r="C274" s="18"/>
      <c r="AG274" s="1" t="n">
        <v>2.08</v>
      </c>
    </row>
    <row r="275" customFormat="false" ht="12.75" hidden="false" customHeight="false" outlineLevel="0" collapsed="false">
      <c r="C275" s="18"/>
      <c r="AG275" s="1" t="n">
        <v>2.675</v>
      </c>
    </row>
    <row r="276" customFormat="false" ht="12.75" hidden="false" customHeight="false" outlineLevel="0" collapsed="false">
      <c r="C276" s="18"/>
      <c r="AG276" s="1" t="n">
        <v>2.98</v>
      </c>
    </row>
    <row r="277" customFormat="false" ht="12.75" hidden="false" customHeight="false" outlineLevel="0" collapsed="false">
      <c r="C277" s="18"/>
      <c r="AG277" s="1" t="n">
        <v>2.82</v>
      </c>
    </row>
    <row r="278" customFormat="false" ht="12.75" hidden="false" customHeight="false" outlineLevel="0" collapsed="false">
      <c r="C278" s="18"/>
      <c r="AG278" s="1" t="n">
        <v>3.215</v>
      </c>
    </row>
    <row r="279" customFormat="false" ht="12.75" hidden="false" customHeight="false" outlineLevel="0" collapsed="false">
      <c r="C279" s="18"/>
      <c r="AG279" s="1" t="n">
        <v>2.74</v>
      </c>
    </row>
    <row r="280" customFormat="false" ht="12.75" hidden="false" customHeight="false" outlineLevel="0" collapsed="false">
      <c r="C280" s="18"/>
      <c r="AG280" s="1" t="n">
        <v>2.74</v>
      </c>
    </row>
    <row r="281" customFormat="false" ht="12.75" hidden="false" customHeight="false" outlineLevel="0" collapsed="false">
      <c r="C281" s="18"/>
      <c r="AG281" s="1" t="n">
        <v>2.74</v>
      </c>
    </row>
    <row r="282" customFormat="false" ht="12.75" hidden="false" customHeight="false" outlineLevel="0" collapsed="false">
      <c r="C282" s="18"/>
      <c r="AG282" s="1" t="n">
        <v>3.22</v>
      </c>
    </row>
    <row r="283" customFormat="false" ht="12.75" hidden="false" customHeight="false" outlineLevel="0" collapsed="false">
      <c r="C283" s="18"/>
      <c r="AG283" s="1" t="n">
        <v>3.21</v>
      </c>
    </row>
    <row r="284" customFormat="false" ht="12.75" hidden="false" customHeight="false" outlineLevel="0" collapsed="false">
      <c r="C284" s="18"/>
      <c r="AG284" s="1" t="n">
        <v>3.052</v>
      </c>
    </row>
    <row r="285" customFormat="false" ht="12.75" hidden="false" customHeight="false" outlineLevel="0" collapsed="false">
      <c r="C285" s="18"/>
      <c r="AG285" s="1" t="n">
        <v>3.052</v>
      </c>
    </row>
    <row r="286" customFormat="false" ht="12.75" hidden="false" customHeight="false" outlineLevel="0" collapsed="false">
      <c r="C286" s="18"/>
      <c r="AG286" s="1" t="n">
        <v>3.052</v>
      </c>
    </row>
    <row r="287" customFormat="false" ht="12.75" hidden="false" customHeight="false" outlineLevel="0" collapsed="false">
      <c r="C287" s="18"/>
      <c r="AG287" s="1" t="n">
        <v>3.052</v>
      </c>
    </row>
    <row r="288" customFormat="false" ht="12.75" hidden="false" customHeight="false" outlineLevel="0" collapsed="false">
      <c r="C288" s="18"/>
      <c r="AG288" s="1" t="n">
        <v>3.052</v>
      </c>
    </row>
    <row r="289" customFormat="false" ht="12.75" hidden="false" customHeight="false" outlineLevel="0" collapsed="false">
      <c r="C289" s="18"/>
      <c r="AG289" s="1" t="n">
        <v>3.052</v>
      </c>
    </row>
    <row r="290" customFormat="false" ht="12.75" hidden="false" customHeight="false" outlineLevel="0" collapsed="false">
      <c r="C290" s="18"/>
      <c r="AG290" s="1" t="n">
        <v>3.052</v>
      </c>
    </row>
    <row r="291" customFormat="false" ht="12.75" hidden="false" customHeight="false" outlineLevel="0" collapsed="false">
      <c r="C291" s="18"/>
      <c r="AG291" s="1" t="n">
        <v>3.052</v>
      </c>
    </row>
    <row r="292" customFormat="false" ht="12.75" hidden="false" customHeight="false" outlineLevel="0" collapsed="false">
      <c r="C292" s="18"/>
      <c r="AG292" s="1" t="n">
        <v>3.052</v>
      </c>
    </row>
    <row r="293" customFormat="false" ht="12.75" hidden="false" customHeight="false" outlineLevel="0" collapsed="false">
      <c r="C293" s="18"/>
      <c r="AG293" s="1" t="n">
        <v>3.052</v>
      </c>
    </row>
    <row r="294" customFormat="false" ht="12.75" hidden="false" customHeight="false" outlineLevel="0" collapsed="false">
      <c r="C294" s="18"/>
      <c r="AG294" s="1" t="n">
        <v>3.052</v>
      </c>
    </row>
    <row r="295" customFormat="false" ht="12.75" hidden="false" customHeight="false" outlineLevel="0" collapsed="false">
      <c r="C295" s="18"/>
      <c r="AG295" s="1" t="n">
        <v>3.052</v>
      </c>
    </row>
    <row r="296" customFormat="false" ht="12.75" hidden="false" customHeight="false" outlineLevel="0" collapsed="false">
      <c r="C296" s="18"/>
      <c r="AG296" s="1" t="n">
        <v>3.052</v>
      </c>
    </row>
    <row r="297" customFormat="false" ht="12.75" hidden="false" customHeight="false" outlineLevel="0" collapsed="false">
      <c r="C297" s="18"/>
      <c r="AG297" s="1" t="n">
        <v>3.052</v>
      </c>
    </row>
    <row r="298" customFormat="false" ht="12.75" hidden="false" customHeight="false" outlineLevel="0" collapsed="false">
      <c r="C298" s="18"/>
      <c r="AG298" s="1" t="n">
        <v>3.052</v>
      </c>
    </row>
    <row r="299" customFormat="false" ht="12.75" hidden="false" customHeight="false" outlineLevel="0" collapsed="false">
      <c r="C299" s="18"/>
      <c r="AG299" s="1" t="n">
        <v>3.052</v>
      </c>
    </row>
    <row r="300" customFormat="false" ht="12.75" hidden="false" customHeight="false" outlineLevel="0" collapsed="false">
      <c r="C300" s="18"/>
      <c r="AG300" s="1" t="n">
        <v>3.052</v>
      </c>
    </row>
    <row r="301" customFormat="false" ht="12.75" hidden="false" customHeight="false" outlineLevel="0" collapsed="false">
      <c r="C301" s="18"/>
      <c r="AG301" s="1" t="n">
        <v>3.052</v>
      </c>
    </row>
    <row r="302" customFormat="false" ht="12.75" hidden="false" customHeight="false" outlineLevel="0" collapsed="false">
      <c r="C302" s="18"/>
      <c r="AG302" s="1" t="n">
        <v>3.052</v>
      </c>
    </row>
    <row r="303" customFormat="false" ht="12.75" hidden="false" customHeight="false" outlineLevel="0" collapsed="false">
      <c r="C303" s="18"/>
      <c r="AG303" s="1" t="n">
        <v>3.052</v>
      </c>
    </row>
    <row r="304" customFormat="false" ht="12.75" hidden="false" customHeight="false" outlineLevel="0" collapsed="false">
      <c r="C304" s="18"/>
      <c r="AG304" s="1" t="n">
        <v>3.052</v>
      </c>
    </row>
    <row r="305" customFormat="false" ht="12.75" hidden="false" customHeight="false" outlineLevel="0" collapsed="false">
      <c r="C305" s="18"/>
      <c r="AG305" s="1" t="n">
        <v>3.052</v>
      </c>
    </row>
    <row r="306" customFormat="false" ht="12.75" hidden="false" customHeight="false" outlineLevel="0" collapsed="false">
      <c r="C306" s="18"/>
      <c r="AG306" s="1" t="n">
        <v>3.052</v>
      </c>
    </row>
    <row r="307" customFormat="false" ht="12.75" hidden="false" customHeight="false" outlineLevel="0" collapsed="false">
      <c r="C307" s="18"/>
      <c r="AG307" s="1" t="n">
        <v>3.052</v>
      </c>
    </row>
    <row r="308" customFormat="false" ht="12.75" hidden="false" customHeight="false" outlineLevel="0" collapsed="false">
      <c r="C308" s="18"/>
      <c r="AG308" s="1" t="n">
        <v>3.052</v>
      </c>
    </row>
    <row r="309" customFormat="false" ht="12.75" hidden="false" customHeight="false" outlineLevel="0" collapsed="false">
      <c r="C309" s="18"/>
      <c r="AG309" s="1" t="n">
        <v>3.052</v>
      </c>
    </row>
    <row r="310" customFormat="false" ht="12.75" hidden="false" customHeight="false" outlineLevel="0" collapsed="false">
      <c r="C310" s="18"/>
      <c r="AG310" s="1" t="n">
        <v>3.052</v>
      </c>
    </row>
    <row r="311" customFormat="false" ht="12.75" hidden="false" customHeight="false" outlineLevel="0" collapsed="false">
      <c r="C311" s="18"/>
      <c r="AG311" s="1" t="n">
        <v>3.052</v>
      </c>
    </row>
    <row r="312" customFormat="false" ht="12.75" hidden="false" customHeight="false" outlineLevel="0" collapsed="false">
      <c r="C312" s="18"/>
      <c r="AG312" s="1" t="n">
        <v>3.052</v>
      </c>
    </row>
    <row r="313" customFormat="false" ht="12.75" hidden="false" customHeight="false" outlineLevel="0" collapsed="false">
      <c r="C313" s="18"/>
      <c r="AG313" s="1" t="n">
        <v>3.052</v>
      </c>
    </row>
    <row r="314" customFormat="false" ht="12.75" hidden="false" customHeight="false" outlineLevel="0" collapsed="false">
      <c r="C314" s="18"/>
      <c r="AG314" s="1" t="n">
        <v>2.265</v>
      </c>
    </row>
    <row r="315" customFormat="false" ht="12.75" hidden="false" customHeight="false" outlineLevel="0" collapsed="false">
      <c r="C315" s="18"/>
      <c r="AG315" s="1" t="n">
        <v>2.265</v>
      </c>
    </row>
    <row r="316" customFormat="false" ht="12.75" hidden="false" customHeight="false" outlineLevel="0" collapsed="false">
      <c r="C316" s="18"/>
      <c r="AG316" s="1" t="n">
        <v>2.265</v>
      </c>
    </row>
    <row r="317" customFormat="false" ht="12.75" hidden="false" customHeight="false" outlineLevel="0" collapsed="false">
      <c r="C317" s="18"/>
      <c r="AG317" s="1" t="n">
        <v>2.265</v>
      </c>
    </row>
    <row r="318" customFormat="false" ht="12.75" hidden="false" customHeight="false" outlineLevel="0" collapsed="false">
      <c r="C318" s="18"/>
      <c r="AG318" s="1" t="n">
        <v>2.345</v>
      </c>
    </row>
    <row r="319" customFormat="false" ht="12.75" hidden="false" customHeight="false" outlineLevel="0" collapsed="false">
      <c r="C319" s="18"/>
      <c r="AG319" s="1" t="n">
        <v>2.41</v>
      </c>
    </row>
    <row r="320" customFormat="false" ht="12.75" hidden="false" customHeight="false" outlineLevel="0" collapsed="false">
      <c r="C320" s="18"/>
      <c r="AG320" s="1" t="n">
        <v>2.445</v>
      </c>
    </row>
    <row r="321" customFormat="false" ht="12.75" hidden="false" customHeight="false" outlineLevel="0" collapsed="false">
      <c r="C321" s="18"/>
      <c r="AG321" s="1" t="n">
        <v>2.36</v>
      </c>
    </row>
    <row r="322" customFormat="false" ht="12.75" hidden="false" customHeight="false" outlineLevel="0" collapsed="false">
      <c r="C322" s="18"/>
      <c r="AG322" s="1" t="n">
        <v>2.36</v>
      </c>
    </row>
    <row r="323" customFormat="false" ht="12.75" hidden="false" customHeight="false" outlineLevel="0" collapsed="false">
      <c r="C323" s="18"/>
      <c r="AG323" s="1" t="n">
        <v>2.36</v>
      </c>
    </row>
    <row r="324" customFormat="false" ht="12.75" hidden="false" customHeight="false" outlineLevel="0" collapsed="false">
      <c r="C324" s="18"/>
      <c r="AG324" s="1" t="n">
        <v>2.24</v>
      </c>
    </row>
    <row r="325" customFormat="false" ht="12.75" hidden="false" customHeight="false" outlineLevel="0" collapsed="false">
      <c r="C325" s="18"/>
      <c r="AG325" s="1" t="n">
        <v>2.3</v>
      </c>
    </row>
    <row r="326" customFormat="false" ht="12.75" hidden="false" customHeight="false" outlineLevel="0" collapsed="false">
      <c r="C326" s="18"/>
      <c r="AG326" s="1" t="n">
        <v>2.275</v>
      </c>
    </row>
    <row r="327" customFormat="false" ht="12.75" hidden="false" customHeight="false" outlineLevel="0" collapsed="false">
      <c r="C327" s="18"/>
      <c r="AG327" s="1" t="n">
        <v>2.355</v>
      </c>
    </row>
    <row r="328" customFormat="false" ht="12.75" hidden="false" customHeight="false" outlineLevel="0" collapsed="false">
      <c r="C328" s="18"/>
      <c r="AG328" s="1" t="n">
        <v>2.13</v>
      </c>
    </row>
    <row r="329" customFormat="false" ht="12.75" hidden="false" customHeight="false" outlineLevel="0" collapsed="false">
      <c r="C329" s="18"/>
      <c r="AG329" s="1" t="n">
        <v>2.11</v>
      </c>
    </row>
    <row r="330" customFormat="false" ht="12.75" hidden="false" customHeight="false" outlineLevel="0" collapsed="false">
      <c r="C330" s="18"/>
      <c r="AG330" s="1" t="n">
        <v>2.11</v>
      </c>
    </row>
    <row r="331" customFormat="false" ht="12.75" hidden="false" customHeight="false" outlineLevel="0" collapsed="false">
      <c r="C331" s="18"/>
      <c r="AG331" s="1" t="n">
        <v>2.205</v>
      </c>
    </row>
    <row r="332" customFormat="false" ht="12.75" hidden="false" customHeight="false" outlineLevel="0" collapsed="false">
      <c r="C332" s="18"/>
      <c r="AG332" s="1" t="n">
        <v>2.185</v>
      </c>
    </row>
    <row r="333" customFormat="false" ht="12.75" hidden="false" customHeight="false" outlineLevel="0" collapsed="false">
      <c r="C333" s="18"/>
      <c r="AG333" s="1" t="n">
        <v>2.285</v>
      </c>
    </row>
    <row r="334" customFormat="false" ht="12.75" hidden="false" customHeight="false" outlineLevel="0" collapsed="false">
      <c r="C334" s="18"/>
      <c r="AG334" s="1" t="n">
        <v>2.155</v>
      </c>
    </row>
    <row r="335" customFormat="false" ht="12.75" hidden="false" customHeight="false" outlineLevel="0" collapsed="false">
      <c r="C335" s="18"/>
      <c r="AG335" s="1" t="n">
        <v>2.075</v>
      </c>
    </row>
    <row r="336" customFormat="false" ht="12.75" hidden="false" customHeight="false" outlineLevel="0" collapsed="false">
      <c r="C336" s="18"/>
      <c r="AG336" s="1" t="n">
        <v>1.765</v>
      </c>
    </row>
    <row r="337" customFormat="false" ht="12.75" hidden="false" customHeight="false" outlineLevel="0" collapsed="false">
      <c r="C337" s="18"/>
      <c r="AG337" s="1" t="n">
        <v>1.765</v>
      </c>
    </row>
    <row r="338" customFormat="false" ht="12.75" hidden="false" customHeight="false" outlineLevel="0" collapsed="false">
      <c r="C338" s="18"/>
      <c r="AG338" s="1" t="n">
        <v>1.95</v>
      </c>
    </row>
    <row r="339" customFormat="false" ht="12.75" hidden="false" customHeight="false" outlineLevel="0" collapsed="false">
      <c r="C339" s="18"/>
      <c r="AG339" s="1" t="n">
        <v>1.84</v>
      </c>
    </row>
    <row r="340" customFormat="false" ht="12.75" hidden="false" customHeight="false" outlineLevel="0" collapsed="false">
      <c r="C340" s="18"/>
      <c r="AG340" s="1" t="n">
        <v>1.84</v>
      </c>
    </row>
    <row r="341" customFormat="false" ht="12.75" hidden="false" customHeight="false" outlineLevel="0" collapsed="false">
      <c r="C341" s="18"/>
      <c r="AG341" s="1" t="n">
        <v>1.84</v>
      </c>
    </row>
    <row r="342" customFormat="false" ht="12.75" hidden="false" customHeight="false" outlineLevel="0" collapsed="false">
      <c r="C342" s="18"/>
      <c r="AG342" s="1" t="n">
        <v>1.84</v>
      </c>
    </row>
    <row r="343" customFormat="false" ht="12.75" hidden="false" customHeight="false" outlineLevel="0" collapsed="false">
      <c r="C343" s="18"/>
      <c r="AG343" s="1" t="n">
        <v>1.84</v>
      </c>
    </row>
    <row r="344" customFormat="false" ht="12.75" hidden="false" customHeight="false" outlineLevel="0" collapsed="false">
      <c r="C344" s="18"/>
      <c r="AG344" s="1" t="n">
        <v>1.84</v>
      </c>
    </row>
    <row r="345" customFormat="false" ht="12.75" hidden="false" customHeight="false" outlineLevel="0" collapsed="false">
      <c r="C345" s="18"/>
      <c r="AG345" s="1" t="n">
        <v>1.84</v>
      </c>
    </row>
    <row r="346" customFormat="false" ht="12.75" hidden="false" customHeight="false" outlineLevel="0" collapsed="false">
      <c r="C346" s="18"/>
      <c r="AG346" s="1" t="n">
        <v>1.84</v>
      </c>
    </row>
    <row r="347" customFormat="false" ht="12.75" hidden="false" customHeight="false" outlineLevel="0" collapsed="false">
      <c r="C347" s="18"/>
      <c r="AG347" s="1" t="n">
        <v>1.84</v>
      </c>
    </row>
    <row r="348" customFormat="false" ht="12.75" hidden="false" customHeight="false" outlineLevel="0" collapsed="false">
      <c r="C348" s="18"/>
      <c r="AG348" s="1" t="n">
        <v>1.84</v>
      </c>
    </row>
    <row r="349" customFormat="false" ht="12.75" hidden="false" customHeight="false" outlineLevel="0" collapsed="false">
      <c r="C349" s="18"/>
      <c r="AG349" s="1" t="n">
        <v>1.84</v>
      </c>
    </row>
    <row r="350" customFormat="false" ht="12.75" hidden="false" customHeight="false" outlineLevel="0" collapsed="false">
      <c r="C350" s="18"/>
      <c r="AG350" s="1" t="n">
        <v>1.84</v>
      </c>
    </row>
    <row r="351" customFormat="false" ht="12.75" hidden="false" customHeight="false" outlineLevel="0" collapsed="false">
      <c r="C351" s="18"/>
      <c r="AG351" s="1" t="n">
        <v>1.84</v>
      </c>
    </row>
    <row r="352" customFormat="false" ht="12.75" hidden="false" customHeight="false" outlineLevel="0" collapsed="false">
      <c r="C352" s="18"/>
      <c r="AG352" s="1" t="n">
        <v>1.84</v>
      </c>
    </row>
    <row r="353" customFormat="false" ht="12.75" hidden="false" customHeight="false" outlineLevel="0" collapsed="false">
      <c r="C353" s="18"/>
      <c r="AG353" s="1" t="n">
        <v>1.84</v>
      </c>
    </row>
    <row r="354" customFormat="false" ht="12.75" hidden="false" customHeight="false" outlineLevel="0" collapsed="false">
      <c r="C354" s="18"/>
      <c r="AG354" s="1" t="n">
        <v>1.84</v>
      </c>
    </row>
    <row r="355" customFormat="false" ht="12.75" hidden="false" customHeight="false" outlineLevel="0" collapsed="false">
      <c r="C355" s="18"/>
      <c r="AG355" s="1" t="n">
        <v>1.84</v>
      </c>
    </row>
    <row r="356" customFormat="false" ht="12.75" hidden="false" customHeight="false" outlineLevel="0" collapsed="false">
      <c r="C356" s="18"/>
      <c r="AG356" s="1" t="n">
        <v>1.84</v>
      </c>
    </row>
    <row r="357" customFormat="false" ht="12.75" hidden="false" customHeight="false" outlineLevel="0" collapsed="false">
      <c r="C357" s="18"/>
      <c r="AG357" s="1" t="n">
        <v>1.84</v>
      </c>
    </row>
    <row r="358" customFormat="false" ht="12.75" hidden="false" customHeight="false" outlineLevel="0" collapsed="false">
      <c r="C358" s="18"/>
      <c r="AG358" s="1" t="n">
        <v>1.84</v>
      </c>
    </row>
    <row r="359" customFormat="false" ht="12.75" hidden="false" customHeight="false" outlineLevel="0" collapsed="false">
      <c r="C359" s="18"/>
      <c r="AG359" s="1" t="n">
        <v>1.84</v>
      </c>
    </row>
    <row r="360" customFormat="false" ht="12.75" hidden="false" customHeight="false" outlineLevel="0" collapsed="false">
      <c r="C360" s="18"/>
      <c r="AG360" s="1" t="n">
        <v>1.84</v>
      </c>
    </row>
    <row r="361" customFormat="false" ht="12.75" hidden="false" customHeight="false" outlineLevel="0" collapsed="false">
      <c r="C361" s="18"/>
      <c r="AG361" s="1" t="n">
        <v>1.84</v>
      </c>
    </row>
    <row r="362" customFormat="false" ht="12.75" hidden="false" customHeight="false" outlineLevel="0" collapsed="false">
      <c r="C362" s="18"/>
      <c r="AG362" s="1" t="n">
        <v>1.84</v>
      </c>
    </row>
    <row r="363" customFormat="false" ht="12.75" hidden="false" customHeight="false" outlineLevel="0" collapsed="false">
      <c r="C363" s="18"/>
      <c r="AG363" s="1" t="n">
        <v>1.84</v>
      </c>
    </row>
    <row r="364" customFormat="false" ht="12.75" hidden="false" customHeight="false" outlineLevel="0" collapsed="false">
      <c r="C364" s="18"/>
      <c r="AG364" s="1" t="n">
        <v>1.84</v>
      </c>
    </row>
    <row r="365" customFormat="false" ht="12.75" hidden="false" customHeight="false" outlineLevel="0" collapsed="false">
      <c r="C365" s="18"/>
      <c r="AG365" s="1" t="n">
        <v>1.84</v>
      </c>
    </row>
    <row r="366" customFormat="false" ht="12.75" hidden="false" customHeight="false" outlineLevel="0" collapsed="false">
      <c r="C366" s="18"/>
      <c r="AG366" s="1" t="n">
        <v>1.84</v>
      </c>
    </row>
    <row r="367" customFormat="false" ht="12.75" hidden="false" customHeight="false" outlineLevel="0" collapsed="false">
      <c r="C367" s="18"/>
      <c r="AG367" s="1" t="n">
        <v>1.84</v>
      </c>
    </row>
    <row r="368" customFormat="false" ht="12.75" hidden="false" customHeight="false" outlineLevel="0" collapsed="false">
      <c r="C368" s="18"/>
      <c r="AG368" s="1" t="n">
        <v>1.84</v>
      </c>
    </row>
    <row r="369" customFormat="false" ht="12.75" hidden="false" customHeight="false" outlineLevel="0" collapsed="false">
      <c r="C369" s="18"/>
      <c r="AG369" s="1" t="n">
        <v>1.84</v>
      </c>
    </row>
    <row r="370" customFormat="false" ht="12.75" hidden="false" customHeight="false" outlineLevel="0" collapsed="false">
      <c r="C370" s="18"/>
      <c r="AG370" s="1" t="n">
        <v>1.84</v>
      </c>
    </row>
    <row r="371" customFormat="false" ht="12.75" hidden="false" customHeight="false" outlineLevel="0" collapsed="false">
      <c r="C371" s="18"/>
      <c r="AG371" s="1" t="n">
        <v>1.84</v>
      </c>
    </row>
    <row r="372" customFormat="false" ht="12.75" hidden="false" customHeight="false" outlineLevel="0" collapsed="false">
      <c r="C372" s="18"/>
      <c r="AG372" s="1" t="n">
        <v>1.84</v>
      </c>
    </row>
    <row r="373" customFormat="false" ht="12.75" hidden="false" customHeight="false" outlineLevel="0" collapsed="false">
      <c r="C373" s="18"/>
      <c r="AG373" s="1" t="n">
        <v>1.84</v>
      </c>
    </row>
    <row r="374" customFormat="false" ht="12.75" hidden="false" customHeight="false" outlineLevel="0" collapsed="false">
      <c r="C374" s="18"/>
      <c r="AG374" s="1" t="n">
        <v>1.84</v>
      </c>
    </row>
    <row r="375" customFormat="false" ht="12.75" hidden="false" customHeight="false" outlineLevel="0" collapsed="false">
      <c r="C375" s="18"/>
      <c r="AG375" s="1" t="n">
        <v>2.265</v>
      </c>
    </row>
    <row r="376" customFormat="false" ht="12.75" hidden="false" customHeight="false" outlineLevel="0" collapsed="false">
      <c r="C376" s="18"/>
      <c r="AG376" s="1" t="n">
        <v>2.265</v>
      </c>
    </row>
    <row r="377" customFormat="false" ht="12.75" hidden="false" customHeight="false" outlineLevel="0" collapsed="false">
      <c r="C377" s="18"/>
      <c r="AG377" s="1" t="n">
        <v>2.265</v>
      </c>
    </row>
    <row r="378" customFormat="false" ht="12.75" hidden="false" customHeight="false" outlineLevel="0" collapsed="false">
      <c r="C378" s="18"/>
      <c r="AG378" s="1" t="n">
        <v>2.265</v>
      </c>
    </row>
    <row r="379" customFormat="false" ht="12.75" hidden="false" customHeight="false" outlineLevel="0" collapsed="false">
      <c r="C379" s="18"/>
      <c r="AG379" s="1" t="n">
        <v>2.345</v>
      </c>
    </row>
    <row r="380" customFormat="false" ht="12.75" hidden="false" customHeight="false" outlineLevel="0" collapsed="false">
      <c r="C380" s="18"/>
      <c r="AG380" s="1" t="n">
        <v>2.41</v>
      </c>
    </row>
    <row r="381" customFormat="false" ht="12.75" hidden="false" customHeight="false" outlineLevel="0" collapsed="false">
      <c r="C381" s="18"/>
      <c r="AG381" s="1" t="n">
        <v>2.445</v>
      </c>
    </row>
    <row r="382" customFormat="false" ht="12.75" hidden="false" customHeight="false" outlineLevel="0" collapsed="false">
      <c r="C382" s="18"/>
      <c r="AG382" s="1" t="n">
        <v>2.36</v>
      </c>
    </row>
    <row r="383" customFormat="false" ht="12.75" hidden="false" customHeight="false" outlineLevel="0" collapsed="false">
      <c r="C383" s="18"/>
      <c r="AG383" s="1" t="n">
        <v>2.36</v>
      </c>
    </row>
    <row r="384" customFormat="false" ht="12.75" hidden="false" customHeight="false" outlineLevel="0" collapsed="false">
      <c r="C384" s="18"/>
      <c r="AG384" s="1" t="n">
        <v>2.36</v>
      </c>
    </row>
    <row r="385" customFormat="false" ht="12.75" hidden="false" customHeight="false" outlineLevel="0" collapsed="false">
      <c r="C385" s="18"/>
      <c r="AG385" s="1" t="n">
        <v>2.24</v>
      </c>
    </row>
    <row r="386" customFormat="false" ht="12.75" hidden="false" customHeight="false" outlineLevel="0" collapsed="false">
      <c r="C386" s="18"/>
      <c r="AG386" s="1" t="n">
        <v>2.3</v>
      </c>
    </row>
    <row r="387" customFormat="false" ht="12.75" hidden="false" customHeight="false" outlineLevel="0" collapsed="false">
      <c r="C387" s="18"/>
      <c r="AG387" s="1" t="n">
        <v>2.275</v>
      </c>
    </row>
    <row r="388" customFormat="false" ht="12.75" hidden="false" customHeight="false" outlineLevel="0" collapsed="false">
      <c r="C388" s="18"/>
      <c r="AG388" s="1" t="n">
        <v>2.355</v>
      </c>
    </row>
    <row r="389" customFormat="false" ht="12.75" hidden="false" customHeight="false" outlineLevel="0" collapsed="false">
      <c r="C389" s="18"/>
      <c r="AG389" s="1" t="n">
        <v>2.13</v>
      </c>
    </row>
    <row r="390" customFormat="false" ht="12.75" hidden="false" customHeight="false" outlineLevel="0" collapsed="false">
      <c r="C390" s="18"/>
      <c r="AG390" s="1" t="n">
        <v>2.11</v>
      </c>
    </row>
    <row r="391" customFormat="false" ht="12.75" hidden="false" customHeight="false" outlineLevel="0" collapsed="false">
      <c r="C391" s="18"/>
      <c r="AG391" s="1" t="n">
        <v>2.11</v>
      </c>
    </row>
    <row r="392" customFormat="false" ht="12.75" hidden="false" customHeight="false" outlineLevel="0" collapsed="false">
      <c r="C392" s="18"/>
      <c r="AG392" s="1" t="n">
        <v>2.205</v>
      </c>
    </row>
    <row r="393" customFormat="false" ht="12.75" hidden="false" customHeight="false" outlineLevel="0" collapsed="false">
      <c r="C393" s="18"/>
      <c r="AG393" s="1" t="n">
        <v>2.185</v>
      </c>
    </row>
    <row r="394" customFormat="false" ht="12.75" hidden="false" customHeight="false" outlineLevel="0" collapsed="false">
      <c r="C394" s="18"/>
      <c r="AG394" s="1" t="n">
        <v>2.285</v>
      </c>
    </row>
    <row r="395" customFormat="false" ht="12.75" hidden="false" customHeight="false" outlineLevel="0" collapsed="false">
      <c r="C395" s="18"/>
      <c r="AG395" s="1" t="n">
        <v>2.155</v>
      </c>
    </row>
    <row r="396" customFormat="false" ht="12.75" hidden="false" customHeight="false" outlineLevel="0" collapsed="false">
      <c r="C396" s="18"/>
      <c r="AG396" s="1" t="n">
        <v>2.075</v>
      </c>
    </row>
    <row r="397" customFormat="false" ht="12.75" hidden="false" customHeight="false" outlineLevel="0" collapsed="false">
      <c r="C397" s="18"/>
      <c r="AG397" s="1" t="n">
        <v>1.765</v>
      </c>
    </row>
    <row r="398" customFormat="false" ht="12.75" hidden="false" customHeight="false" outlineLevel="0" collapsed="false">
      <c r="C398" s="18"/>
      <c r="AG398" s="1" t="n">
        <v>1.765</v>
      </c>
    </row>
    <row r="399" customFormat="false" ht="12.75" hidden="false" customHeight="false" outlineLevel="0" collapsed="false">
      <c r="C399" s="18"/>
      <c r="AG399" s="1" t="n">
        <v>1.765</v>
      </c>
    </row>
    <row r="400" customFormat="false" ht="12.75" hidden="false" customHeight="false" outlineLevel="0" collapsed="false">
      <c r="C400" s="18"/>
      <c r="AG400" s="1" t="n">
        <v>1.91</v>
      </c>
    </row>
    <row r="401" customFormat="false" ht="12.75" hidden="false" customHeight="false" outlineLevel="0" collapsed="false">
      <c r="C401" s="18"/>
      <c r="AG401" s="1" t="n">
        <v>1.94</v>
      </c>
    </row>
    <row r="402" customFormat="false" ht="12.75" hidden="false" customHeight="false" outlineLevel="0" collapsed="false">
      <c r="C402" s="18"/>
      <c r="AG402" s="1" t="n">
        <v>1.94</v>
      </c>
    </row>
    <row r="403" customFormat="false" ht="12.75" hidden="false" customHeight="false" outlineLevel="0" collapsed="false">
      <c r="C403" s="18"/>
      <c r="AG403" s="1" t="n">
        <v>1.94</v>
      </c>
    </row>
    <row r="404" customFormat="false" ht="12.75" hidden="false" customHeight="false" outlineLevel="0" collapsed="false">
      <c r="C404" s="18"/>
      <c r="AG404" s="1" t="n">
        <v>1.94</v>
      </c>
    </row>
    <row r="405" customFormat="false" ht="12.75" hidden="false" customHeight="false" outlineLevel="0" collapsed="false">
      <c r="C405" s="18"/>
      <c r="AG405" s="1" t="n">
        <v>1.94</v>
      </c>
    </row>
    <row r="406" customFormat="false" ht="12.75" hidden="false" customHeight="false" outlineLevel="0" collapsed="false">
      <c r="C406" s="18"/>
      <c r="AG406" s="1" t="n">
        <v>1.94</v>
      </c>
    </row>
    <row r="407" customFormat="false" ht="12.75" hidden="false" customHeight="false" outlineLevel="0" collapsed="false">
      <c r="C407" s="18"/>
      <c r="AG407" s="1" t="n">
        <v>1.94</v>
      </c>
    </row>
    <row r="408" customFormat="false" ht="12.75" hidden="false" customHeight="false" outlineLevel="0" collapsed="false">
      <c r="C408" s="18"/>
      <c r="AG408" s="1" t="n">
        <v>1.94</v>
      </c>
    </row>
    <row r="409" customFormat="false" ht="12.75" hidden="false" customHeight="false" outlineLevel="0" collapsed="false">
      <c r="C409" s="18"/>
      <c r="AG409" s="1" t="n">
        <v>1.94</v>
      </c>
    </row>
    <row r="410" customFormat="false" ht="12.75" hidden="false" customHeight="false" outlineLevel="0" collapsed="false">
      <c r="C410" s="18"/>
      <c r="AG410" s="1" t="n">
        <v>1.94</v>
      </c>
    </row>
    <row r="411" customFormat="false" ht="12.75" hidden="false" customHeight="false" outlineLevel="0" collapsed="false">
      <c r="C411" s="18"/>
      <c r="AG411" s="1" t="n">
        <v>1.94</v>
      </c>
    </row>
    <row r="412" customFormat="false" ht="12.75" hidden="false" customHeight="false" outlineLevel="0" collapsed="false">
      <c r="C412" s="18"/>
      <c r="AG412" s="1" t="n">
        <v>1.94</v>
      </c>
    </row>
    <row r="413" customFormat="false" ht="12.75" hidden="false" customHeight="false" outlineLevel="0" collapsed="false">
      <c r="C413" s="18"/>
      <c r="AG413" s="1" t="n">
        <v>1.94</v>
      </c>
    </row>
    <row r="414" customFormat="false" ht="12.75" hidden="false" customHeight="false" outlineLevel="0" collapsed="false">
      <c r="C414" s="18"/>
      <c r="AG414" s="1" t="n">
        <v>1.94</v>
      </c>
    </row>
    <row r="415" customFormat="false" ht="12.75" hidden="false" customHeight="false" outlineLevel="0" collapsed="false">
      <c r="C415" s="18"/>
      <c r="AG415" s="1" t="n">
        <v>1.94</v>
      </c>
    </row>
    <row r="416" customFormat="false" ht="12.75" hidden="false" customHeight="false" outlineLevel="0" collapsed="false">
      <c r="C416" s="18"/>
      <c r="AG416" s="1" t="n">
        <v>1.94</v>
      </c>
    </row>
    <row r="417" customFormat="false" ht="12.75" hidden="false" customHeight="false" outlineLevel="0" collapsed="false">
      <c r="C417" s="18"/>
      <c r="AG417" s="1" t="n">
        <v>1.94</v>
      </c>
    </row>
    <row r="418" customFormat="false" ht="12.75" hidden="false" customHeight="false" outlineLevel="0" collapsed="false">
      <c r="C418" s="18"/>
      <c r="AG418" s="1" t="n">
        <v>1.94</v>
      </c>
    </row>
    <row r="419" customFormat="false" ht="12.75" hidden="false" customHeight="false" outlineLevel="0" collapsed="false">
      <c r="C419" s="18"/>
      <c r="AG419" s="1" t="n">
        <v>1.94</v>
      </c>
    </row>
    <row r="420" customFormat="false" ht="12.75" hidden="false" customHeight="false" outlineLevel="0" collapsed="false">
      <c r="C420" s="18"/>
      <c r="AG420" s="1" t="n">
        <v>1.94</v>
      </c>
    </row>
    <row r="421" customFormat="false" ht="12.75" hidden="false" customHeight="false" outlineLevel="0" collapsed="false">
      <c r="C421" s="18"/>
      <c r="AG421" s="1" t="n">
        <v>1.94</v>
      </c>
    </row>
    <row r="422" customFormat="false" ht="12.75" hidden="false" customHeight="false" outlineLevel="0" collapsed="false">
      <c r="C422" s="18"/>
      <c r="AG422" s="1" t="n">
        <v>1.94</v>
      </c>
    </row>
    <row r="423" customFormat="false" ht="12.75" hidden="false" customHeight="false" outlineLevel="0" collapsed="false">
      <c r="C423" s="18"/>
      <c r="AG423" s="1" t="n">
        <v>1.94</v>
      </c>
    </row>
    <row r="424" customFormat="false" ht="12.75" hidden="false" customHeight="false" outlineLevel="0" collapsed="false">
      <c r="C424" s="18"/>
      <c r="AG424" s="1" t="n">
        <v>1.94</v>
      </c>
    </row>
    <row r="425" customFormat="false" ht="12.75" hidden="false" customHeight="false" outlineLevel="0" collapsed="false">
      <c r="C425" s="18"/>
      <c r="AG425" s="1" t="n">
        <v>1.94</v>
      </c>
    </row>
    <row r="426" customFormat="false" ht="12.75" hidden="false" customHeight="false" outlineLevel="0" collapsed="false">
      <c r="C426" s="18"/>
      <c r="AG426" s="1" t="n">
        <v>1.94</v>
      </c>
    </row>
    <row r="427" customFormat="false" ht="12.75" hidden="false" customHeight="false" outlineLevel="0" collapsed="false">
      <c r="C427" s="18"/>
      <c r="AG427" s="1" t="n">
        <v>1.94</v>
      </c>
    </row>
    <row r="428" customFormat="false" ht="12.75" hidden="false" customHeight="false" outlineLevel="0" collapsed="false">
      <c r="C428" s="18"/>
      <c r="AG428" s="1" t="n">
        <v>1.94</v>
      </c>
    </row>
    <row r="429" customFormat="false" ht="12.75" hidden="false" customHeight="false" outlineLevel="0" collapsed="false">
      <c r="C429" s="18"/>
      <c r="AG429" s="1" t="n">
        <v>1.94</v>
      </c>
    </row>
    <row r="430" customFormat="false" ht="12.75" hidden="false" customHeight="false" outlineLevel="0" collapsed="false">
      <c r="C430" s="18"/>
      <c r="AG430" s="1" t="n">
        <v>1.94</v>
      </c>
    </row>
    <row r="431" customFormat="false" ht="12.75" hidden="false" customHeight="false" outlineLevel="0" collapsed="false">
      <c r="C431" s="18"/>
      <c r="AG431" s="1" t="n">
        <v>1.94</v>
      </c>
    </row>
    <row r="432" customFormat="false" ht="12.75" hidden="false" customHeight="false" outlineLevel="0" collapsed="false">
      <c r="C432" s="18"/>
      <c r="AG432" s="1" t="n">
        <v>1.94</v>
      </c>
    </row>
    <row r="433" customFormat="false" ht="12.75" hidden="false" customHeight="false" outlineLevel="0" collapsed="false">
      <c r="C433" s="18"/>
      <c r="AG433" s="1" t="n">
        <v>1.94</v>
      </c>
    </row>
    <row r="434" customFormat="false" ht="12.75" hidden="false" customHeight="false" outlineLevel="0" collapsed="false">
      <c r="C434" s="18"/>
      <c r="AG434" s="1" t="n">
        <v>1.94</v>
      </c>
    </row>
    <row r="435" customFormat="false" ht="12.75" hidden="false" customHeight="false" outlineLevel="0" collapsed="false">
      <c r="C435" s="18"/>
      <c r="AG435" s="1" t="n">
        <v>1.94</v>
      </c>
    </row>
    <row r="436" customFormat="false" ht="12.75" hidden="false" customHeight="false" outlineLevel="0" collapsed="false">
      <c r="C436" s="18"/>
      <c r="AG436" s="1" t="n">
        <v>2.265</v>
      </c>
    </row>
    <row r="437" customFormat="false" ht="12.75" hidden="false" customHeight="false" outlineLevel="0" collapsed="false">
      <c r="C437" s="18"/>
      <c r="AG437" s="1" t="n">
        <v>2.265</v>
      </c>
    </row>
    <row r="438" customFormat="false" ht="12.75" hidden="false" customHeight="false" outlineLevel="0" collapsed="false">
      <c r="C438" s="18"/>
      <c r="AG438" s="1" t="n">
        <v>2.265</v>
      </c>
    </row>
    <row r="439" customFormat="false" ht="12.75" hidden="false" customHeight="false" outlineLevel="0" collapsed="false">
      <c r="C439" s="18"/>
      <c r="AG439" s="1" t="n">
        <v>2.265</v>
      </c>
    </row>
    <row r="440" customFormat="false" ht="12.75" hidden="false" customHeight="false" outlineLevel="0" collapsed="false">
      <c r="C440" s="18"/>
      <c r="AG440" s="1" t="n">
        <v>2.345</v>
      </c>
    </row>
    <row r="441" customFormat="false" ht="12.75" hidden="false" customHeight="false" outlineLevel="0" collapsed="false">
      <c r="C441" s="18"/>
      <c r="AG441" s="1" t="n">
        <v>2.41</v>
      </c>
    </row>
    <row r="442" customFormat="false" ht="12.75" hidden="false" customHeight="false" outlineLevel="0" collapsed="false">
      <c r="C442" s="18"/>
      <c r="AG442" s="1" t="n">
        <v>2.445</v>
      </c>
    </row>
    <row r="443" customFormat="false" ht="12.75" hidden="false" customHeight="false" outlineLevel="0" collapsed="false">
      <c r="C443" s="18"/>
      <c r="AG443" s="1" t="n">
        <v>2.36</v>
      </c>
    </row>
    <row r="444" customFormat="false" ht="12.75" hidden="false" customHeight="false" outlineLevel="0" collapsed="false">
      <c r="C444" s="18"/>
      <c r="AG444" s="1" t="n">
        <v>2.36</v>
      </c>
    </row>
    <row r="445" customFormat="false" ht="12.75" hidden="false" customHeight="false" outlineLevel="0" collapsed="false">
      <c r="C445" s="18"/>
      <c r="AG445" s="1" t="n">
        <v>2.36</v>
      </c>
    </row>
    <row r="446" customFormat="false" ht="12.75" hidden="false" customHeight="false" outlineLevel="0" collapsed="false">
      <c r="C446" s="18"/>
      <c r="AG446" s="1" t="n">
        <v>2.355</v>
      </c>
    </row>
    <row r="447" customFormat="false" ht="12.75" hidden="false" customHeight="false" outlineLevel="0" collapsed="false">
      <c r="C447" s="18"/>
      <c r="AG447" s="1" t="n">
        <v>2.3</v>
      </c>
    </row>
    <row r="448" customFormat="false" ht="12.75" hidden="false" customHeight="false" outlineLevel="0" collapsed="false">
      <c r="C448" s="18"/>
      <c r="AG448" s="1" t="n">
        <v>2.275</v>
      </c>
    </row>
    <row r="449" customFormat="false" ht="12.75" hidden="false" customHeight="false" outlineLevel="0" collapsed="false">
      <c r="C449" s="18"/>
      <c r="AG449" s="1" t="n">
        <v>2.215</v>
      </c>
    </row>
    <row r="450" customFormat="false" ht="12.75" hidden="false" customHeight="false" outlineLevel="0" collapsed="false">
      <c r="C450" s="18"/>
      <c r="AG450" s="1" t="n">
        <v>2.215</v>
      </c>
    </row>
    <row r="451" customFormat="false" ht="12.75" hidden="false" customHeight="false" outlineLevel="0" collapsed="false">
      <c r="C451" s="18"/>
      <c r="AG451" s="1" t="n">
        <v>2.215</v>
      </c>
    </row>
    <row r="452" customFormat="false" ht="12.75" hidden="false" customHeight="false" outlineLevel="0" collapsed="false">
      <c r="C452" s="18"/>
      <c r="AG452" s="1" t="n">
        <v>2.205</v>
      </c>
    </row>
    <row r="453" customFormat="false" ht="12.75" hidden="false" customHeight="false" outlineLevel="0" collapsed="false">
      <c r="C453" s="18"/>
      <c r="AG453" s="1" t="n">
        <v>2.26</v>
      </c>
    </row>
    <row r="454" customFormat="false" ht="12.75" hidden="false" customHeight="false" outlineLevel="0" collapsed="false">
      <c r="C454" s="18"/>
      <c r="AG454" s="1" t="n">
        <v>2.285</v>
      </c>
    </row>
    <row r="455" customFormat="false" ht="12.75" hidden="false" customHeight="false" outlineLevel="0" collapsed="false">
      <c r="C455" s="18"/>
      <c r="AG455" s="1" t="n">
        <v>2.155</v>
      </c>
    </row>
    <row r="456" customFormat="false" ht="12.75" hidden="false" customHeight="false" outlineLevel="0" collapsed="false">
      <c r="C456" s="18"/>
      <c r="AG456" s="1" t="n">
        <v>2.075</v>
      </c>
    </row>
    <row r="457" customFormat="false" ht="12.75" hidden="false" customHeight="false" outlineLevel="0" collapsed="false">
      <c r="C457" s="18"/>
      <c r="AG457" s="1" t="n">
        <v>2.075</v>
      </c>
    </row>
    <row r="458" customFormat="false" ht="12.75" hidden="false" customHeight="false" outlineLevel="0" collapsed="false">
      <c r="C458" s="18"/>
      <c r="AG458" s="1" t="n">
        <v>2.075</v>
      </c>
    </row>
    <row r="459" customFormat="false" ht="12.75" hidden="false" customHeight="false" outlineLevel="0" collapsed="false">
      <c r="C459" s="18"/>
      <c r="AG459" s="1" t="n">
        <v>1.765</v>
      </c>
    </row>
    <row r="460" customFormat="false" ht="12.75" hidden="false" customHeight="false" outlineLevel="0" collapsed="false">
      <c r="C460" s="18"/>
      <c r="AG460" s="1" t="n">
        <v>1.935</v>
      </c>
    </row>
    <row r="461" customFormat="false" ht="12.75" hidden="false" customHeight="false" outlineLevel="0" collapsed="false">
      <c r="C461" s="18"/>
      <c r="AG461" s="1" t="n">
        <v>1.91</v>
      </c>
    </row>
    <row r="462" customFormat="false" ht="12.75" hidden="false" customHeight="false" outlineLevel="0" collapsed="false">
      <c r="C462" s="18"/>
      <c r="AG462" s="1" t="n">
        <v>1.955</v>
      </c>
    </row>
    <row r="463" customFormat="false" ht="12.75" hidden="false" customHeight="false" outlineLevel="0" collapsed="false">
      <c r="C463" s="18"/>
      <c r="AG463" s="1" t="n">
        <v>1.98</v>
      </c>
    </row>
    <row r="464" customFormat="false" ht="12.75" hidden="false" customHeight="false" outlineLevel="0" collapsed="false">
      <c r="C464" s="18"/>
      <c r="AG464" s="1" t="n">
        <v>1.98</v>
      </c>
    </row>
    <row r="465" customFormat="false" ht="12.75" hidden="false" customHeight="false" outlineLevel="0" collapsed="false">
      <c r="C465" s="18"/>
      <c r="AG465" s="1" t="n">
        <v>1.98</v>
      </c>
    </row>
    <row r="466" customFormat="false" ht="12.75" hidden="false" customHeight="false" outlineLevel="0" collapsed="false">
      <c r="C466" s="18"/>
      <c r="AG466" s="1" t="n">
        <v>1.8</v>
      </c>
    </row>
    <row r="467" customFormat="false" ht="12.75" hidden="false" customHeight="false" outlineLevel="0" collapsed="false">
      <c r="C467" s="18"/>
      <c r="AG467" s="1" t="n">
        <v>1.8</v>
      </c>
    </row>
    <row r="468" customFormat="false" ht="12.75" hidden="false" customHeight="false" outlineLevel="0" collapsed="false">
      <c r="C468" s="18"/>
      <c r="AG468" s="1" t="n">
        <v>1.8</v>
      </c>
    </row>
    <row r="469" customFormat="false" ht="12.75" hidden="false" customHeight="false" outlineLevel="0" collapsed="false">
      <c r="C469" s="18"/>
      <c r="AG469" s="1" t="n">
        <v>1.8</v>
      </c>
    </row>
    <row r="470" customFormat="false" ht="12.75" hidden="false" customHeight="false" outlineLevel="0" collapsed="false">
      <c r="C470" s="18"/>
      <c r="AG470" s="1" t="n">
        <v>1.8</v>
      </c>
    </row>
    <row r="471" customFormat="false" ht="12.75" hidden="false" customHeight="false" outlineLevel="0" collapsed="false">
      <c r="C471" s="18"/>
      <c r="AG471" s="1" t="n">
        <v>1.8</v>
      </c>
    </row>
    <row r="472" customFormat="false" ht="12.75" hidden="false" customHeight="false" outlineLevel="0" collapsed="false">
      <c r="C472" s="18"/>
      <c r="AG472" s="1" t="n">
        <v>1.8</v>
      </c>
    </row>
    <row r="473" customFormat="false" ht="12.75" hidden="false" customHeight="false" outlineLevel="0" collapsed="false">
      <c r="C473" s="18"/>
      <c r="AG473" s="1" t="n">
        <v>1.8</v>
      </c>
    </row>
    <row r="474" customFormat="false" ht="12.75" hidden="false" customHeight="false" outlineLevel="0" collapsed="false">
      <c r="C474" s="18"/>
      <c r="AG474" s="1" t="n">
        <v>1.8</v>
      </c>
    </row>
    <row r="475" customFormat="false" ht="12.75" hidden="false" customHeight="false" outlineLevel="0" collapsed="false">
      <c r="C475" s="18"/>
      <c r="AG475" s="1" t="n">
        <v>1.8</v>
      </c>
    </row>
    <row r="476" customFormat="false" ht="12.75" hidden="false" customHeight="false" outlineLevel="0" collapsed="false">
      <c r="C476" s="18"/>
      <c r="AG476" s="1" t="n">
        <v>1.8</v>
      </c>
    </row>
    <row r="477" customFormat="false" ht="12.75" hidden="false" customHeight="false" outlineLevel="0" collapsed="false">
      <c r="C477" s="18"/>
      <c r="AG477" s="1" t="n">
        <v>1.8</v>
      </c>
    </row>
    <row r="478" customFormat="false" ht="12.75" hidden="false" customHeight="false" outlineLevel="0" collapsed="false">
      <c r="C478" s="18"/>
      <c r="AG478" s="1" t="n">
        <v>1.8</v>
      </c>
    </row>
    <row r="479" customFormat="false" ht="12.75" hidden="false" customHeight="false" outlineLevel="0" collapsed="false">
      <c r="C479" s="18"/>
      <c r="AG479" s="1" t="n">
        <v>1.8</v>
      </c>
    </row>
    <row r="480" customFormat="false" ht="12.75" hidden="false" customHeight="false" outlineLevel="0" collapsed="false">
      <c r="C480" s="18"/>
      <c r="AG480" s="1" t="n">
        <v>1.8</v>
      </c>
    </row>
    <row r="481" customFormat="false" ht="12.75" hidden="false" customHeight="false" outlineLevel="0" collapsed="false">
      <c r="C481" s="18"/>
      <c r="AG481" s="1" t="n">
        <v>1.8</v>
      </c>
    </row>
    <row r="482" customFormat="false" ht="12.75" hidden="false" customHeight="false" outlineLevel="0" collapsed="false">
      <c r="C482" s="18"/>
      <c r="AG482" s="1" t="n">
        <v>1.8</v>
      </c>
    </row>
    <row r="483" customFormat="false" ht="12.75" hidden="false" customHeight="false" outlineLevel="0" collapsed="false">
      <c r="C483" s="18"/>
      <c r="AG483" s="1" t="n">
        <v>1.8</v>
      </c>
    </row>
    <row r="484" customFormat="false" ht="12.75" hidden="false" customHeight="false" outlineLevel="0" collapsed="false">
      <c r="C484" s="18"/>
      <c r="AG484" s="1" t="n">
        <v>1.8</v>
      </c>
    </row>
    <row r="485" customFormat="false" ht="12.75" hidden="false" customHeight="false" outlineLevel="0" collapsed="false">
      <c r="C485" s="18"/>
      <c r="AG485" s="1" t="n">
        <v>1.8</v>
      </c>
    </row>
    <row r="486" customFormat="false" ht="12.75" hidden="false" customHeight="false" outlineLevel="0" collapsed="false">
      <c r="C486" s="18"/>
      <c r="AG486" s="1" t="n">
        <v>1.8</v>
      </c>
    </row>
    <row r="487" customFormat="false" ht="12.75" hidden="false" customHeight="false" outlineLevel="0" collapsed="false">
      <c r="C487" s="18"/>
      <c r="AG487" s="1" t="n">
        <v>1.8</v>
      </c>
    </row>
    <row r="488" customFormat="false" ht="12.75" hidden="false" customHeight="false" outlineLevel="0" collapsed="false">
      <c r="C488" s="18"/>
      <c r="AG488" s="1" t="n">
        <v>1.8</v>
      </c>
    </row>
    <row r="489" customFormat="false" ht="12.75" hidden="false" customHeight="false" outlineLevel="0" collapsed="false">
      <c r="C489" s="18"/>
      <c r="AG489" s="1" t="n">
        <v>1.8</v>
      </c>
    </row>
    <row r="490" customFormat="false" ht="12.75" hidden="false" customHeight="false" outlineLevel="0" collapsed="false">
      <c r="C490" s="18"/>
      <c r="AG490" s="1" t="n">
        <v>1.8</v>
      </c>
    </row>
    <row r="491" customFormat="false" ht="12.75" hidden="false" customHeight="false" outlineLevel="0" collapsed="false">
      <c r="C491" s="18"/>
      <c r="AG491" s="1" t="n">
        <v>1.8</v>
      </c>
    </row>
    <row r="492" customFormat="false" ht="12.75" hidden="false" customHeight="false" outlineLevel="0" collapsed="false">
      <c r="C492" s="18"/>
      <c r="AG492" s="1" t="n">
        <v>1.8</v>
      </c>
    </row>
    <row r="493" customFormat="false" ht="12.75" hidden="false" customHeight="false" outlineLevel="0" collapsed="false">
      <c r="C493" s="18"/>
      <c r="AG493" s="1" t="n">
        <v>1.8</v>
      </c>
    </row>
    <row r="494" customFormat="false" ht="12.75" hidden="false" customHeight="false" outlineLevel="0" collapsed="false">
      <c r="C494" s="18"/>
      <c r="AG494" s="1" t="n">
        <v>1.8</v>
      </c>
    </row>
    <row r="495" customFormat="false" ht="12.75" hidden="false" customHeight="false" outlineLevel="0" collapsed="false">
      <c r="C495" s="18"/>
      <c r="AG495" s="1" t="n">
        <v>1.8</v>
      </c>
    </row>
    <row r="496" customFormat="false" ht="12.75" hidden="false" customHeight="false" outlineLevel="0" collapsed="false">
      <c r="C496" s="18"/>
      <c r="AG496" s="1" t="n">
        <v>1.8</v>
      </c>
    </row>
    <row r="497" customFormat="false" ht="12.75" hidden="false" customHeight="false" outlineLevel="0" collapsed="false">
      <c r="C497" s="18"/>
      <c r="AG497" s="1" t="n">
        <v>2.265</v>
      </c>
    </row>
    <row r="498" customFormat="false" ht="12.75" hidden="false" customHeight="false" outlineLevel="0" collapsed="false">
      <c r="C498" s="18"/>
      <c r="AG498" s="1" t="n">
        <v>2.265</v>
      </c>
    </row>
    <row r="499" customFormat="false" ht="12.75" hidden="false" customHeight="false" outlineLevel="0" collapsed="false">
      <c r="C499" s="18"/>
      <c r="AG499" s="1" t="n">
        <v>2.265</v>
      </c>
    </row>
    <row r="500" customFormat="false" ht="12.75" hidden="false" customHeight="false" outlineLevel="0" collapsed="false">
      <c r="C500" s="18"/>
      <c r="AG500" s="1" t="n">
        <v>2.265</v>
      </c>
    </row>
    <row r="501" customFormat="false" ht="12.75" hidden="false" customHeight="false" outlineLevel="0" collapsed="false">
      <c r="C501" s="18"/>
      <c r="AG501" s="1" t="n">
        <v>2.345</v>
      </c>
    </row>
    <row r="502" customFormat="false" ht="12.75" hidden="false" customHeight="false" outlineLevel="0" collapsed="false">
      <c r="C502" s="18"/>
      <c r="AG502" s="1" t="n">
        <v>2.41</v>
      </c>
    </row>
    <row r="503" customFormat="false" ht="12.75" hidden="false" customHeight="false" outlineLevel="0" collapsed="false">
      <c r="C503" s="18"/>
      <c r="AG503" s="1" t="n">
        <v>2.445</v>
      </c>
    </row>
    <row r="504" customFormat="false" ht="12.75" hidden="false" customHeight="false" outlineLevel="0" collapsed="false">
      <c r="C504" s="18"/>
      <c r="AG504" s="1" t="n">
        <v>2.36</v>
      </c>
    </row>
    <row r="505" customFormat="false" ht="12.75" hidden="false" customHeight="false" outlineLevel="0" collapsed="false">
      <c r="C505" s="18"/>
      <c r="AG505" s="1" t="n">
        <v>2.36</v>
      </c>
    </row>
    <row r="506" customFormat="false" ht="12.75" hidden="false" customHeight="false" outlineLevel="0" collapsed="false">
      <c r="C506" s="18"/>
      <c r="AG506" s="1" t="n">
        <v>2.36</v>
      </c>
    </row>
    <row r="507" customFormat="false" ht="12.75" hidden="false" customHeight="false" outlineLevel="0" collapsed="false">
      <c r="C507" s="18"/>
      <c r="AG507" s="1" t="n">
        <v>2.355</v>
      </c>
    </row>
    <row r="508" customFormat="false" ht="12.75" hidden="false" customHeight="false" outlineLevel="0" collapsed="false">
      <c r="C508" s="18"/>
      <c r="AG508" s="1" t="n">
        <v>2.3</v>
      </c>
    </row>
    <row r="509" customFormat="false" ht="12.75" hidden="false" customHeight="false" outlineLevel="0" collapsed="false">
      <c r="C509" s="18"/>
      <c r="AG509" s="1" t="n">
        <v>2.275</v>
      </c>
    </row>
    <row r="510" customFormat="false" ht="12.75" hidden="false" customHeight="false" outlineLevel="0" collapsed="false">
      <c r="C510" s="18"/>
      <c r="AG510" s="1" t="n">
        <v>2.215</v>
      </c>
    </row>
    <row r="511" customFormat="false" ht="12.75" hidden="false" customHeight="false" outlineLevel="0" collapsed="false">
      <c r="C511" s="18"/>
      <c r="AG511" s="1" t="n">
        <v>2.205</v>
      </c>
    </row>
    <row r="512" customFormat="false" ht="12.75" hidden="false" customHeight="false" outlineLevel="0" collapsed="false">
      <c r="C512" s="18"/>
      <c r="AG512" s="1" t="n">
        <v>2.205</v>
      </c>
    </row>
    <row r="513" customFormat="false" ht="12.75" hidden="false" customHeight="false" outlineLevel="0" collapsed="false">
      <c r="C513" s="18"/>
      <c r="AG513" s="1" t="n">
        <v>2.205</v>
      </c>
    </row>
    <row r="514" customFormat="false" ht="12.75" hidden="false" customHeight="false" outlineLevel="0" collapsed="false">
      <c r="C514" s="18"/>
      <c r="AG514" s="1" t="n">
        <v>2.26</v>
      </c>
    </row>
    <row r="515" customFormat="false" ht="12.75" hidden="false" customHeight="false" outlineLevel="0" collapsed="false">
      <c r="C515" s="18"/>
      <c r="AG515" s="1" t="n">
        <v>2.285</v>
      </c>
    </row>
    <row r="516" customFormat="false" ht="12.75" hidden="false" customHeight="false" outlineLevel="0" collapsed="false">
      <c r="C516" s="18"/>
      <c r="AG516" s="1" t="n">
        <v>2.155</v>
      </c>
    </row>
    <row r="517" customFormat="false" ht="12.75" hidden="false" customHeight="false" outlineLevel="0" collapsed="false">
      <c r="C517" s="18"/>
      <c r="AG517" s="1" t="n">
        <v>2.075</v>
      </c>
    </row>
    <row r="518" customFormat="false" ht="12.75" hidden="false" customHeight="false" outlineLevel="0" collapsed="false">
      <c r="C518" s="18"/>
      <c r="AG518" s="1" t="n">
        <v>1.765</v>
      </c>
    </row>
    <row r="519" customFormat="false" ht="12.75" hidden="false" customHeight="false" outlineLevel="0" collapsed="false">
      <c r="C519" s="18"/>
      <c r="AG519" s="1" t="n">
        <v>1.765</v>
      </c>
    </row>
    <row r="520" customFormat="false" ht="12.75" hidden="false" customHeight="false" outlineLevel="0" collapsed="false">
      <c r="C520" s="18"/>
      <c r="AG520" s="1" t="n">
        <v>1.765</v>
      </c>
    </row>
    <row r="521" customFormat="false" ht="12.75" hidden="false" customHeight="false" outlineLevel="0" collapsed="false">
      <c r="C521" s="18"/>
      <c r="AG521" s="1" t="n">
        <v>1.935</v>
      </c>
    </row>
    <row r="522" customFormat="false" ht="12.75" hidden="false" customHeight="false" outlineLevel="0" collapsed="false">
      <c r="C522" s="18"/>
      <c r="AG522" s="1" t="n">
        <v>1.91</v>
      </c>
    </row>
    <row r="523" customFormat="false" ht="12.75" hidden="false" customHeight="false" outlineLevel="0" collapsed="false">
      <c r="C523" s="18"/>
      <c r="AG523" s="1" t="n">
        <v>1.955</v>
      </c>
    </row>
    <row r="524" customFormat="false" ht="12.75" hidden="false" customHeight="false" outlineLevel="0" collapsed="false">
      <c r="C524" s="18"/>
      <c r="AG524" s="1" t="n">
        <v>1.81</v>
      </c>
    </row>
    <row r="525" customFormat="false" ht="12.75" hidden="false" customHeight="false" outlineLevel="0" collapsed="false">
      <c r="C525" s="18"/>
      <c r="AG525" s="1" t="n">
        <v>1.81</v>
      </c>
    </row>
    <row r="526" customFormat="false" ht="12.75" hidden="false" customHeight="false" outlineLevel="0" collapsed="false">
      <c r="C526" s="18"/>
      <c r="AG526" s="1" t="n">
        <v>1.81</v>
      </c>
    </row>
    <row r="527" customFormat="false" ht="12.75" hidden="false" customHeight="false" outlineLevel="0" collapsed="false">
      <c r="C527" s="18"/>
      <c r="AG527" s="1" t="n">
        <v>1.81</v>
      </c>
    </row>
    <row r="528" customFormat="false" ht="12.75" hidden="false" customHeight="false" outlineLevel="0" collapsed="false">
      <c r="C528" s="18"/>
      <c r="AG528" s="1" t="n">
        <v>1.9</v>
      </c>
    </row>
    <row r="529" customFormat="false" ht="12.75" hidden="false" customHeight="false" outlineLevel="0" collapsed="false">
      <c r="C529" s="18"/>
      <c r="AG529" s="1" t="n">
        <v>1.9</v>
      </c>
    </row>
    <row r="530" customFormat="false" ht="12.75" hidden="false" customHeight="false" outlineLevel="0" collapsed="false">
      <c r="C530" s="18"/>
      <c r="AG530" s="1" t="n">
        <v>1.9</v>
      </c>
    </row>
    <row r="531" customFormat="false" ht="12.75" hidden="false" customHeight="false" outlineLevel="0" collapsed="false">
      <c r="C531" s="18"/>
      <c r="AG531" s="1" t="n">
        <v>1.9</v>
      </c>
    </row>
    <row r="532" customFormat="false" ht="12.75" hidden="false" customHeight="false" outlineLevel="0" collapsed="false">
      <c r="C532" s="18"/>
      <c r="AG532" s="1" t="n">
        <v>1.9</v>
      </c>
    </row>
    <row r="533" customFormat="false" ht="12.75" hidden="false" customHeight="false" outlineLevel="0" collapsed="false">
      <c r="C533" s="18"/>
      <c r="AG533" s="1" t="n">
        <v>1.9</v>
      </c>
    </row>
    <row r="534" customFormat="false" ht="12.75" hidden="false" customHeight="false" outlineLevel="0" collapsed="false">
      <c r="C534" s="18"/>
      <c r="AG534" s="1" t="n">
        <v>1.9</v>
      </c>
    </row>
    <row r="535" customFormat="false" ht="12.75" hidden="false" customHeight="false" outlineLevel="0" collapsed="false">
      <c r="C535" s="18"/>
      <c r="AG535" s="1" t="n">
        <v>1.9</v>
      </c>
    </row>
    <row r="536" customFormat="false" ht="12.75" hidden="false" customHeight="false" outlineLevel="0" collapsed="false">
      <c r="C536" s="18"/>
      <c r="AG536" s="1" t="n">
        <v>1.9</v>
      </c>
    </row>
    <row r="537" customFormat="false" ht="12.75" hidden="false" customHeight="false" outlineLevel="0" collapsed="false">
      <c r="C537" s="18"/>
      <c r="AG537" s="1" t="n">
        <v>1.9</v>
      </c>
    </row>
    <row r="538" customFormat="false" ht="12.75" hidden="false" customHeight="false" outlineLevel="0" collapsed="false">
      <c r="C538" s="18"/>
      <c r="AG538" s="1" t="n">
        <v>1.9</v>
      </c>
    </row>
    <row r="539" customFormat="false" ht="12.75" hidden="false" customHeight="false" outlineLevel="0" collapsed="false">
      <c r="C539" s="18"/>
      <c r="AG539" s="1" t="n">
        <v>1.9</v>
      </c>
    </row>
    <row r="540" customFormat="false" ht="12.75" hidden="false" customHeight="false" outlineLevel="0" collapsed="false">
      <c r="C540" s="18"/>
      <c r="AG540" s="1" t="n">
        <v>1.9</v>
      </c>
    </row>
    <row r="541" customFormat="false" ht="12.75" hidden="false" customHeight="false" outlineLevel="0" collapsed="false">
      <c r="C541" s="18"/>
      <c r="AG541" s="1" t="n">
        <v>1.9</v>
      </c>
    </row>
    <row r="542" customFormat="false" ht="12.75" hidden="false" customHeight="false" outlineLevel="0" collapsed="false">
      <c r="C542" s="18"/>
      <c r="AG542" s="1" t="n">
        <v>1.9</v>
      </c>
    </row>
    <row r="543" customFormat="false" ht="12.75" hidden="false" customHeight="false" outlineLevel="0" collapsed="false">
      <c r="C543" s="18"/>
      <c r="AG543" s="1" t="n">
        <v>1.9</v>
      </c>
    </row>
    <row r="544" customFormat="false" ht="12.75" hidden="false" customHeight="false" outlineLevel="0" collapsed="false">
      <c r="C544" s="18"/>
      <c r="AG544" s="1" t="n">
        <v>1.9</v>
      </c>
    </row>
    <row r="545" customFormat="false" ht="12.75" hidden="false" customHeight="false" outlineLevel="0" collapsed="false">
      <c r="C545" s="18"/>
      <c r="AG545" s="1" t="n">
        <v>1.9</v>
      </c>
    </row>
    <row r="546" customFormat="false" ht="12.75" hidden="false" customHeight="false" outlineLevel="0" collapsed="false">
      <c r="C546" s="18"/>
      <c r="AG546" s="1" t="n">
        <v>1.9</v>
      </c>
    </row>
    <row r="547" customFormat="false" ht="12.75" hidden="false" customHeight="false" outlineLevel="0" collapsed="false">
      <c r="C547" s="18"/>
      <c r="AG547" s="1" t="n">
        <v>1.9</v>
      </c>
    </row>
    <row r="548" customFormat="false" ht="12.75" hidden="false" customHeight="false" outlineLevel="0" collapsed="false">
      <c r="C548" s="18"/>
      <c r="AG548" s="1" t="n">
        <v>1.9</v>
      </c>
    </row>
    <row r="549" customFormat="false" ht="12.75" hidden="false" customHeight="false" outlineLevel="0" collapsed="false">
      <c r="C549" s="18"/>
      <c r="AG549" s="1" t="n">
        <v>1.9</v>
      </c>
    </row>
    <row r="550" customFormat="false" ht="12.75" hidden="false" customHeight="false" outlineLevel="0" collapsed="false">
      <c r="C550" s="18"/>
      <c r="AG550" s="1" t="n">
        <v>1.9</v>
      </c>
    </row>
    <row r="551" customFormat="false" ht="12.75" hidden="false" customHeight="false" outlineLevel="0" collapsed="false">
      <c r="C551" s="18"/>
      <c r="AG551" s="1" t="n">
        <v>1.9</v>
      </c>
    </row>
    <row r="552" customFormat="false" ht="12.75" hidden="false" customHeight="false" outlineLevel="0" collapsed="false">
      <c r="C552" s="18"/>
      <c r="AG552" s="1" t="n">
        <v>1.9</v>
      </c>
    </row>
    <row r="553" customFormat="false" ht="12.75" hidden="false" customHeight="false" outlineLevel="0" collapsed="false">
      <c r="C553" s="18"/>
      <c r="AG553" s="1" t="n">
        <v>1.9</v>
      </c>
    </row>
    <row r="554" customFormat="false" ht="12.75" hidden="false" customHeight="false" outlineLevel="0" collapsed="false">
      <c r="C554" s="18"/>
      <c r="AG554" s="1" t="n">
        <v>1.9</v>
      </c>
    </row>
    <row r="555" customFormat="false" ht="12.75" hidden="false" customHeight="false" outlineLevel="0" collapsed="false">
      <c r="C555" s="18"/>
      <c r="AG555" s="1" t="n">
        <v>1.9</v>
      </c>
    </row>
    <row r="556" customFormat="false" ht="12.75" hidden="false" customHeight="false" outlineLevel="0" collapsed="false">
      <c r="C556" s="18"/>
      <c r="AG556" s="1" t="n">
        <v>1.9</v>
      </c>
    </row>
    <row r="557" customFormat="false" ht="12.75" hidden="false" customHeight="false" outlineLevel="0" collapsed="false">
      <c r="C557" s="18"/>
      <c r="AG557" s="1" t="n">
        <v>1.9</v>
      </c>
    </row>
    <row r="558" customFormat="false" ht="12.75" hidden="false" customHeight="false" outlineLevel="0" collapsed="false">
      <c r="C558" s="18"/>
      <c r="AG558" s="1" t="n">
        <v>2.265</v>
      </c>
    </row>
    <row r="559" customFormat="false" ht="12.75" hidden="false" customHeight="false" outlineLevel="0" collapsed="false">
      <c r="C559" s="18"/>
      <c r="AG559" s="1" t="n">
        <v>2.265</v>
      </c>
    </row>
    <row r="560" customFormat="false" ht="12.75" hidden="false" customHeight="false" outlineLevel="0" collapsed="false">
      <c r="C560" s="18"/>
      <c r="AG560" s="1" t="n">
        <v>2.265</v>
      </c>
    </row>
    <row r="561" customFormat="false" ht="12.75" hidden="false" customHeight="false" outlineLevel="0" collapsed="false">
      <c r="C561" s="18"/>
      <c r="AG561" s="1" t="n">
        <v>2.265</v>
      </c>
    </row>
    <row r="562" customFormat="false" ht="12.75" hidden="false" customHeight="false" outlineLevel="0" collapsed="false">
      <c r="C562" s="18"/>
      <c r="AG562" s="1" t="n">
        <v>2.345</v>
      </c>
    </row>
    <row r="563" customFormat="false" ht="12.75" hidden="false" customHeight="false" outlineLevel="0" collapsed="false">
      <c r="C563" s="18"/>
      <c r="AG563" s="1" t="n">
        <v>2.41</v>
      </c>
    </row>
    <row r="564" customFormat="false" ht="12.75" hidden="false" customHeight="false" outlineLevel="0" collapsed="false">
      <c r="C564" s="18"/>
      <c r="AG564" s="1" t="n">
        <v>2.445</v>
      </c>
    </row>
    <row r="565" customFormat="false" ht="12.75" hidden="false" customHeight="false" outlineLevel="0" collapsed="false">
      <c r="C565" s="18"/>
      <c r="AG565" s="1" t="n">
        <v>2.36</v>
      </c>
    </row>
    <row r="566" customFormat="false" ht="12.75" hidden="false" customHeight="false" outlineLevel="0" collapsed="false">
      <c r="C566" s="18"/>
      <c r="AG566" s="1" t="n">
        <v>2.36</v>
      </c>
    </row>
    <row r="567" customFormat="false" ht="12.75" hidden="false" customHeight="false" outlineLevel="0" collapsed="false">
      <c r="C567" s="18"/>
      <c r="AG567" s="1" t="n">
        <v>2.36</v>
      </c>
    </row>
    <row r="568" customFormat="false" ht="12.75" hidden="false" customHeight="false" outlineLevel="0" collapsed="false">
      <c r="C568" s="18"/>
      <c r="AG568" s="1" t="n">
        <v>2.355</v>
      </c>
    </row>
    <row r="569" customFormat="false" ht="12.75" hidden="false" customHeight="false" outlineLevel="0" collapsed="false">
      <c r="C569" s="18"/>
      <c r="AG569" s="1" t="n">
        <v>2.3</v>
      </c>
    </row>
    <row r="570" customFormat="false" ht="12.75" hidden="false" customHeight="false" outlineLevel="0" collapsed="false">
      <c r="C570" s="18"/>
      <c r="AG570" s="1" t="n">
        <v>2.275</v>
      </c>
    </row>
    <row r="571" customFormat="false" ht="12.75" hidden="false" customHeight="false" outlineLevel="0" collapsed="false">
      <c r="C571" s="18"/>
      <c r="AG571" s="1" t="n">
        <v>2.215</v>
      </c>
    </row>
    <row r="572" customFormat="false" ht="12.75" hidden="false" customHeight="false" outlineLevel="0" collapsed="false">
      <c r="C572" s="18"/>
      <c r="AG572" s="1" t="n">
        <v>2.205</v>
      </c>
    </row>
    <row r="573" customFormat="false" ht="12.75" hidden="false" customHeight="false" outlineLevel="0" collapsed="false">
      <c r="C573" s="18"/>
      <c r="AG573" s="1" t="n">
        <v>2.205</v>
      </c>
    </row>
    <row r="574" customFormat="false" ht="12.75" hidden="false" customHeight="false" outlineLevel="0" collapsed="false">
      <c r="C574" s="18"/>
      <c r="AG574" s="1" t="n">
        <v>2.205</v>
      </c>
    </row>
    <row r="575" customFormat="false" ht="12.75" hidden="false" customHeight="false" outlineLevel="0" collapsed="false">
      <c r="C575" s="18"/>
      <c r="AG575" s="1" t="n">
        <v>2.26</v>
      </c>
    </row>
    <row r="576" customFormat="false" ht="12.75" hidden="false" customHeight="false" outlineLevel="0" collapsed="false">
      <c r="C576" s="18"/>
      <c r="AG576" s="1" t="n">
        <v>2.285</v>
      </c>
    </row>
    <row r="577" customFormat="false" ht="12.75" hidden="false" customHeight="false" outlineLevel="0" collapsed="false">
      <c r="C577" s="18"/>
      <c r="AG577" s="1" t="n">
        <v>2.155</v>
      </c>
    </row>
    <row r="578" customFormat="false" ht="12.75" hidden="false" customHeight="false" outlineLevel="0" collapsed="false">
      <c r="C578" s="18"/>
      <c r="AG578" s="1" t="n">
        <v>2.075</v>
      </c>
    </row>
    <row r="579" customFormat="false" ht="12.75" hidden="false" customHeight="false" outlineLevel="0" collapsed="false">
      <c r="C579" s="18"/>
      <c r="AG579" s="1" t="n">
        <v>1.765</v>
      </c>
    </row>
    <row r="580" customFormat="false" ht="12.75" hidden="false" customHeight="false" outlineLevel="0" collapsed="false">
      <c r="C580" s="18"/>
      <c r="AG580" s="1" t="n">
        <v>1.765</v>
      </c>
    </row>
    <row r="581" customFormat="false" ht="12.75" hidden="false" customHeight="false" outlineLevel="0" collapsed="false">
      <c r="C581" s="18"/>
      <c r="AG581" s="1" t="n">
        <v>1.765</v>
      </c>
    </row>
    <row r="582" customFormat="false" ht="12.75" hidden="false" customHeight="false" outlineLevel="0" collapsed="false">
      <c r="C582" s="18"/>
      <c r="AG582" s="1" t="n">
        <v>1.935</v>
      </c>
    </row>
    <row r="583" customFormat="false" ht="12.75" hidden="false" customHeight="false" outlineLevel="0" collapsed="false">
      <c r="C583" s="18"/>
      <c r="AG583" s="1" t="n">
        <v>1.91</v>
      </c>
    </row>
    <row r="584" customFormat="false" ht="12.75" hidden="false" customHeight="false" outlineLevel="0" collapsed="false">
      <c r="C584" s="18"/>
      <c r="AG584" s="1" t="n">
        <v>1.955</v>
      </c>
    </row>
    <row r="585" customFormat="false" ht="12.75" hidden="false" customHeight="false" outlineLevel="0" collapsed="false">
      <c r="C585" s="18"/>
      <c r="AG585" s="1" t="n">
        <v>1.79</v>
      </c>
    </row>
    <row r="586" customFormat="false" ht="12.75" hidden="false" customHeight="false" outlineLevel="0" collapsed="false">
      <c r="C586" s="18"/>
      <c r="AG586" s="1" t="n">
        <v>1.79</v>
      </c>
    </row>
    <row r="587" customFormat="false" ht="12.75" hidden="false" customHeight="false" outlineLevel="0" collapsed="false">
      <c r="C587" s="18"/>
      <c r="AG587" s="1" t="n">
        <v>1.79</v>
      </c>
    </row>
    <row r="588" customFormat="false" ht="12.75" hidden="false" customHeight="false" outlineLevel="0" collapsed="false">
      <c r="C588" s="18"/>
      <c r="AG588" s="1" t="n">
        <v>1.81</v>
      </c>
    </row>
    <row r="589" customFormat="false" ht="12.75" hidden="false" customHeight="false" outlineLevel="0" collapsed="false">
      <c r="C589" s="18"/>
      <c r="AG589" s="1" t="n">
        <v>1.91</v>
      </c>
    </row>
    <row r="590" customFormat="false" ht="12.75" hidden="false" customHeight="false" outlineLevel="0" collapsed="false">
      <c r="C590" s="18"/>
      <c r="AG590" s="1" t="n">
        <v>1.91</v>
      </c>
    </row>
    <row r="591" customFormat="false" ht="12.75" hidden="false" customHeight="false" outlineLevel="0" collapsed="false">
      <c r="C591" s="18"/>
      <c r="AG591" s="1" t="n">
        <v>1.91</v>
      </c>
    </row>
    <row r="592" customFormat="false" ht="12.75" hidden="false" customHeight="false" outlineLevel="0" collapsed="false">
      <c r="C592" s="18"/>
      <c r="AG592" s="1" t="n">
        <v>1.91</v>
      </c>
    </row>
    <row r="593" customFormat="false" ht="12.75" hidden="false" customHeight="false" outlineLevel="0" collapsed="false">
      <c r="C593" s="18"/>
      <c r="AG593" s="1" t="n">
        <v>1.91</v>
      </c>
    </row>
    <row r="594" customFormat="false" ht="12.75" hidden="false" customHeight="false" outlineLevel="0" collapsed="false">
      <c r="C594" s="18"/>
      <c r="AG594" s="1" t="n">
        <v>1.91</v>
      </c>
    </row>
    <row r="595" customFormat="false" ht="12.75" hidden="false" customHeight="false" outlineLevel="0" collapsed="false">
      <c r="C595" s="18"/>
      <c r="AG595" s="1" t="n">
        <v>1.91</v>
      </c>
    </row>
    <row r="596" customFormat="false" ht="12.75" hidden="false" customHeight="false" outlineLevel="0" collapsed="false">
      <c r="C596" s="18"/>
      <c r="AG596" s="1" t="n">
        <v>1.91</v>
      </c>
    </row>
    <row r="597" customFormat="false" ht="12.75" hidden="false" customHeight="false" outlineLevel="0" collapsed="false">
      <c r="C597" s="18"/>
      <c r="AG597" s="1" t="n">
        <v>1.91</v>
      </c>
    </row>
    <row r="598" customFormat="false" ht="12.75" hidden="false" customHeight="false" outlineLevel="0" collapsed="false">
      <c r="C598" s="18"/>
      <c r="AG598" s="1" t="n">
        <v>1.91</v>
      </c>
    </row>
    <row r="599" customFormat="false" ht="12.75" hidden="false" customHeight="false" outlineLevel="0" collapsed="false">
      <c r="C599" s="18"/>
      <c r="AG599" s="1" t="n">
        <v>1.91</v>
      </c>
    </row>
    <row r="600" customFormat="false" ht="12.75" hidden="false" customHeight="false" outlineLevel="0" collapsed="false">
      <c r="C600" s="18"/>
      <c r="AG600" s="1" t="n">
        <v>1.91</v>
      </c>
    </row>
    <row r="601" customFormat="false" ht="12.75" hidden="false" customHeight="false" outlineLevel="0" collapsed="false">
      <c r="C601" s="18"/>
      <c r="AG601" s="1" t="n">
        <v>1.91</v>
      </c>
    </row>
    <row r="602" customFormat="false" ht="12.75" hidden="false" customHeight="false" outlineLevel="0" collapsed="false">
      <c r="C602" s="18"/>
      <c r="AG602" s="1" t="n">
        <v>1.91</v>
      </c>
    </row>
    <row r="603" customFormat="false" ht="12.75" hidden="false" customHeight="false" outlineLevel="0" collapsed="false">
      <c r="C603" s="18"/>
      <c r="AG603" s="1" t="n">
        <v>1.91</v>
      </c>
    </row>
    <row r="604" customFormat="false" ht="12.75" hidden="false" customHeight="false" outlineLevel="0" collapsed="false">
      <c r="C604" s="18"/>
      <c r="AG604" s="1" t="n">
        <v>1.91</v>
      </c>
    </row>
    <row r="605" customFormat="false" ht="12.75" hidden="false" customHeight="false" outlineLevel="0" collapsed="false">
      <c r="C605" s="18"/>
      <c r="AG605" s="1" t="n">
        <v>1.91</v>
      </c>
    </row>
    <row r="606" customFormat="false" ht="12.75" hidden="false" customHeight="false" outlineLevel="0" collapsed="false">
      <c r="C606" s="18"/>
      <c r="AG606" s="1" t="n">
        <v>1.91</v>
      </c>
    </row>
    <row r="607" customFormat="false" ht="12.75" hidden="false" customHeight="false" outlineLevel="0" collapsed="false">
      <c r="C607" s="18"/>
      <c r="AG607" s="1" t="n">
        <v>1.91</v>
      </c>
    </row>
    <row r="608" customFormat="false" ht="12.75" hidden="false" customHeight="false" outlineLevel="0" collapsed="false">
      <c r="C608" s="18"/>
      <c r="AG608" s="1" t="n">
        <v>1.91</v>
      </c>
    </row>
    <row r="609" customFormat="false" ht="12.75" hidden="false" customHeight="false" outlineLevel="0" collapsed="false">
      <c r="C609" s="18"/>
      <c r="AG609" s="1" t="n">
        <v>1.91</v>
      </c>
    </row>
    <row r="610" customFormat="false" ht="12.75" hidden="false" customHeight="false" outlineLevel="0" collapsed="false">
      <c r="C610" s="18"/>
      <c r="AG610" s="1" t="n">
        <v>1.91</v>
      </c>
    </row>
    <row r="611" customFormat="false" ht="12.75" hidden="false" customHeight="false" outlineLevel="0" collapsed="false">
      <c r="C611" s="18"/>
      <c r="AG611" s="1" t="n">
        <v>1.91</v>
      </c>
    </row>
    <row r="612" customFormat="false" ht="12.75" hidden="false" customHeight="false" outlineLevel="0" collapsed="false">
      <c r="C612" s="18"/>
      <c r="AG612" s="1" t="n">
        <v>1.91</v>
      </c>
    </row>
    <row r="613" customFormat="false" ht="12.75" hidden="false" customHeight="false" outlineLevel="0" collapsed="false">
      <c r="C613" s="18"/>
      <c r="AG613" s="1" t="n">
        <v>1.91</v>
      </c>
    </row>
    <row r="614" customFormat="false" ht="12.75" hidden="false" customHeight="false" outlineLevel="0" collapsed="false">
      <c r="C614" s="18"/>
      <c r="AG614" s="1" t="n">
        <v>1.91</v>
      </c>
    </row>
    <row r="615" customFormat="false" ht="12.75" hidden="false" customHeight="false" outlineLevel="0" collapsed="false">
      <c r="C615" s="18"/>
      <c r="AG615" s="1" t="n">
        <v>1.91</v>
      </c>
    </row>
    <row r="616" customFormat="false" ht="12.75" hidden="false" customHeight="false" outlineLevel="0" collapsed="false">
      <c r="C616" s="18"/>
      <c r="AG616" s="1" t="n">
        <v>1.91</v>
      </c>
    </row>
    <row r="617" customFormat="false" ht="12.75" hidden="false" customHeight="false" outlineLevel="0" collapsed="false">
      <c r="C617" s="18"/>
      <c r="AG617" s="1" t="n">
        <v>1.91</v>
      </c>
    </row>
    <row r="618" customFormat="false" ht="12.75" hidden="false" customHeight="false" outlineLevel="0" collapsed="false">
      <c r="C618" s="18"/>
      <c r="AG618" s="1" t="n">
        <v>1.91</v>
      </c>
    </row>
    <row r="619" customFormat="false" ht="12.75" hidden="false" customHeight="false" outlineLevel="0" collapsed="false">
      <c r="C619" s="18"/>
      <c r="AG619" s="1" t="n">
        <v>1.81</v>
      </c>
    </row>
    <row r="620" customFormat="false" ht="12.75" hidden="false" customHeight="false" outlineLevel="0" collapsed="false">
      <c r="C620" s="18"/>
      <c r="AG620" s="1" t="n">
        <v>1.89</v>
      </c>
    </row>
    <row r="621" customFormat="false" ht="12.75" hidden="false" customHeight="false" outlineLevel="0" collapsed="false">
      <c r="C621" s="18"/>
      <c r="AG621" s="1" t="n">
        <v>1.89</v>
      </c>
    </row>
    <row r="622" customFormat="false" ht="12.75" hidden="false" customHeight="false" outlineLevel="0" collapsed="false">
      <c r="C622" s="18"/>
      <c r="AG622" s="1" t="n">
        <v>1.89</v>
      </c>
    </row>
    <row r="623" customFormat="false" ht="12.75" hidden="false" customHeight="false" outlineLevel="0" collapsed="false">
      <c r="C623" s="18"/>
      <c r="AG623" s="1" t="n">
        <v>1.89</v>
      </c>
    </row>
    <row r="624" customFormat="false" ht="12.75" hidden="false" customHeight="false" outlineLevel="0" collapsed="false">
      <c r="C624" s="18"/>
      <c r="AG624" s="1" t="n">
        <v>1.89</v>
      </c>
    </row>
    <row r="625" customFormat="false" ht="12.75" hidden="false" customHeight="false" outlineLevel="0" collapsed="false">
      <c r="C625" s="18"/>
      <c r="AG625" s="1" t="n">
        <v>1.89</v>
      </c>
    </row>
    <row r="626" customFormat="false" ht="12.75" hidden="false" customHeight="false" outlineLevel="0" collapsed="false">
      <c r="C626" s="18"/>
      <c r="AG626" s="1" t="n">
        <v>1.89</v>
      </c>
    </row>
    <row r="627" customFormat="false" ht="12.75" hidden="false" customHeight="false" outlineLevel="0" collapsed="false">
      <c r="C627" s="18"/>
      <c r="AG627" s="1" t="n">
        <v>1.89</v>
      </c>
    </row>
    <row r="628" customFormat="false" ht="12.75" hidden="false" customHeight="false" outlineLevel="0" collapsed="false">
      <c r="C628" s="18"/>
      <c r="AG628" s="1" t="n">
        <v>1.89</v>
      </c>
    </row>
    <row r="629" customFormat="false" ht="12.75" hidden="false" customHeight="false" outlineLevel="0" collapsed="false">
      <c r="C629" s="18"/>
      <c r="AG629" s="1" t="n">
        <v>1.89</v>
      </c>
    </row>
    <row r="630" customFormat="false" ht="12.75" hidden="false" customHeight="false" outlineLevel="0" collapsed="false">
      <c r="C630" s="18"/>
      <c r="AG630" s="1" t="n">
        <v>1.89</v>
      </c>
    </row>
    <row r="631" customFormat="false" ht="12.75" hidden="false" customHeight="false" outlineLevel="0" collapsed="false">
      <c r="C631" s="18"/>
      <c r="AG631" s="1" t="n">
        <v>1.89</v>
      </c>
    </row>
    <row r="632" customFormat="false" ht="12.75" hidden="false" customHeight="false" outlineLevel="0" collapsed="false">
      <c r="C632" s="18"/>
      <c r="AG632" s="1" t="n">
        <v>1.89</v>
      </c>
    </row>
    <row r="633" customFormat="false" ht="12.75" hidden="false" customHeight="false" outlineLevel="0" collapsed="false">
      <c r="C633" s="18"/>
      <c r="AG633" s="1" t="n">
        <v>1.89</v>
      </c>
    </row>
    <row r="634" customFormat="false" ht="12.75" hidden="false" customHeight="false" outlineLevel="0" collapsed="false">
      <c r="C634" s="18"/>
      <c r="AG634" s="1" t="n">
        <v>1.89</v>
      </c>
    </row>
    <row r="635" customFormat="false" ht="12.75" hidden="false" customHeight="false" outlineLevel="0" collapsed="false">
      <c r="C635" s="18"/>
      <c r="AG635" s="1" t="n">
        <v>1.89</v>
      </c>
    </row>
    <row r="636" customFormat="false" ht="12.75" hidden="false" customHeight="false" outlineLevel="0" collapsed="false">
      <c r="C636" s="18"/>
      <c r="AG636" s="1" t="n">
        <v>1.89</v>
      </c>
    </row>
    <row r="637" customFormat="false" ht="12.75" hidden="false" customHeight="false" outlineLevel="0" collapsed="false">
      <c r="C637" s="18"/>
      <c r="AG637" s="1" t="n">
        <v>1.89</v>
      </c>
    </row>
    <row r="638" customFormat="false" ht="12.75" hidden="false" customHeight="false" outlineLevel="0" collapsed="false">
      <c r="C638" s="18"/>
      <c r="AG638" s="1" t="n">
        <v>1.89</v>
      </c>
    </row>
    <row r="639" customFormat="false" ht="12.75" hidden="false" customHeight="false" outlineLevel="0" collapsed="false">
      <c r="C639" s="18"/>
      <c r="AG639" s="1" t="n">
        <v>1.89</v>
      </c>
    </row>
    <row r="640" customFormat="false" ht="12.75" hidden="false" customHeight="false" outlineLevel="0" collapsed="false">
      <c r="C640" s="18"/>
      <c r="AG640" s="1" t="n">
        <v>1.89</v>
      </c>
    </row>
    <row r="641" customFormat="false" ht="12.75" hidden="false" customHeight="false" outlineLevel="0" collapsed="false">
      <c r="C641" s="18"/>
      <c r="AG641" s="1" t="n">
        <v>1.89</v>
      </c>
    </row>
    <row r="642" customFormat="false" ht="12.75" hidden="false" customHeight="false" outlineLevel="0" collapsed="false">
      <c r="C642" s="18"/>
      <c r="AG642" s="1" t="n">
        <v>1.89</v>
      </c>
    </row>
    <row r="643" customFormat="false" ht="12.75" hidden="false" customHeight="false" outlineLevel="0" collapsed="false">
      <c r="C643" s="18"/>
      <c r="AG643" s="1" t="n">
        <v>1.89</v>
      </c>
    </row>
    <row r="644" customFormat="false" ht="12.75" hidden="false" customHeight="false" outlineLevel="0" collapsed="false">
      <c r="C644" s="18"/>
      <c r="AG644" s="1" t="n">
        <v>1.89</v>
      </c>
    </row>
    <row r="645" customFormat="false" ht="12.75" hidden="false" customHeight="false" outlineLevel="0" collapsed="false">
      <c r="C645" s="18"/>
      <c r="AG645" s="1" t="n">
        <v>1.89</v>
      </c>
    </row>
    <row r="646" customFormat="false" ht="12.75" hidden="false" customHeight="false" outlineLevel="0" collapsed="false">
      <c r="C646" s="18"/>
      <c r="AG646" s="1" t="n">
        <v>1.89</v>
      </c>
    </row>
    <row r="647" customFormat="false" ht="12.75" hidden="false" customHeight="false" outlineLevel="0" collapsed="false">
      <c r="C647" s="18"/>
      <c r="AG647" s="1" t="n">
        <v>1.89</v>
      </c>
    </row>
    <row r="648" customFormat="false" ht="12.75" hidden="false" customHeight="false" outlineLevel="0" collapsed="false">
      <c r="C648" s="18"/>
      <c r="AG648" s="1" t="n">
        <v>1.89</v>
      </c>
    </row>
    <row r="649" customFormat="false" ht="12.75" hidden="false" customHeight="false" outlineLevel="0" collapsed="false">
      <c r="C649" s="18"/>
      <c r="AG649" s="1" t="n">
        <v>1.89</v>
      </c>
    </row>
    <row r="650" customFormat="false" ht="12.75" hidden="false" customHeight="false" outlineLevel="0" collapsed="false">
      <c r="C650" s="18"/>
      <c r="AG650" s="1" t="n">
        <v>1.89</v>
      </c>
    </row>
    <row r="651" customFormat="false" ht="12.75" hidden="false" customHeight="false" outlineLevel="0" collapsed="false">
      <c r="C651" s="18"/>
      <c r="AG651" s="1" t="n">
        <v>1.89</v>
      </c>
    </row>
    <row r="652" customFormat="false" ht="12.75" hidden="false" customHeight="false" outlineLevel="0" collapsed="false">
      <c r="C652" s="18"/>
      <c r="AG652" s="1" t="n">
        <v>1.89</v>
      </c>
    </row>
    <row r="653" customFormat="false" ht="12.75" hidden="false" customHeight="false" outlineLevel="0" collapsed="false">
      <c r="C653" s="18"/>
      <c r="AG653" s="1" t="n">
        <v>1.89</v>
      </c>
    </row>
    <row r="654" customFormat="false" ht="12.75" hidden="false" customHeight="false" outlineLevel="0" collapsed="false">
      <c r="C654" s="18"/>
      <c r="AG654" s="1" t="n">
        <v>1.89</v>
      </c>
    </row>
    <row r="655" customFormat="false" ht="12.75" hidden="false" customHeight="false" outlineLevel="0" collapsed="false">
      <c r="C655" s="18"/>
      <c r="AG655" s="1" t="n">
        <v>1.89</v>
      </c>
    </row>
    <row r="656" customFormat="false" ht="12.75" hidden="false" customHeight="false" outlineLevel="0" collapsed="false">
      <c r="C656" s="18"/>
      <c r="AG656" s="1" t="n">
        <v>1.89</v>
      </c>
    </row>
    <row r="657" customFormat="false" ht="12.75" hidden="false" customHeight="false" outlineLevel="0" collapsed="false">
      <c r="C657" s="18"/>
      <c r="AG657" s="1" t="n">
        <v>1.89</v>
      </c>
    </row>
    <row r="658" customFormat="false" ht="12.75" hidden="false" customHeight="false" outlineLevel="0" collapsed="false">
      <c r="C658" s="18"/>
      <c r="AG658" s="1" t="n">
        <v>1.89</v>
      </c>
    </row>
    <row r="659" customFormat="false" ht="12.75" hidden="false" customHeight="false" outlineLevel="0" collapsed="false">
      <c r="C659" s="18"/>
      <c r="AG659" s="1" t="n">
        <v>1.89</v>
      </c>
    </row>
    <row r="660" customFormat="false" ht="12.75" hidden="false" customHeight="false" outlineLevel="0" collapsed="false">
      <c r="C660" s="18"/>
      <c r="AG660" s="1" t="n">
        <v>1.89</v>
      </c>
    </row>
    <row r="661" customFormat="false" ht="12.75" hidden="false" customHeight="false" outlineLevel="0" collapsed="false">
      <c r="C661" s="18"/>
      <c r="AG661" s="1" t="n">
        <v>1.89</v>
      </c>
    </row>
    <row r="662" customFormat="false" ht="12.75" hidden="false" customHeight="false" outlineLevel="0" collapsed="false">
      <c r="C662" s="18"/>
      <c r="AG662" s="1" t="n">
        <v>1.89</v>
      </c>
    </row>
    <row r="663" customFormat="false" ht="12.75" hidden="false" customHeight="false" outlineLevel="0" collapsed="false">
      <c r="C663" s="18"/>
      <c r="AG663" s="1" t="n">
        <v>1.89</v>
      </c>
    </row>
    <row r="664" customFormat="false" ht="12.75" hidden="false" customHeight="false" outlineLevel="0" collapsed="false">
      <c r="C664" s="18"/>
      <c r="AG664" s="1" t="n">
        <v>1.89</v>
      </c>
    </row>
    <row r="665" customFormat="false" ht="12.75" hidden="false" customHeight="false" outlineLevel="0" collapsed="false">
      <c r="C665" s="18"/>
      <c r="AG665" s="1" t="n">
        <v>1.89</v>
      </c>
    </row>
    <row r="666" customFormat="false" ht="12.75" hidden="false" customHeight="false" outlineLevel="0" collapsed="false">
      <c r="C666" s="18"/>
      <c r="AG666" s="1" t="n">
        <v>1.89</v>
      </c>
    </row>
    <row r="667" customFormat="false" ht="12.75" hidden="false" customHeight="false" outlineLevel="0" collapsed="false">
      <c r="C667" s="18"/>
      <c r="AG667" s="1" t="n">
        <v>1.89</v>
      </c>
    </row>
    <row r="668" customFormat="false" ht="12.75" hidden="false" customHeight="false" outlineLevel="0" collapsed="false">
      <c r="C668" s="18"/>
      <c r="AG668" s="1" t="n">
        <v>1.89</v>
      </c>
    </row>
    <row r="669" customFormat="false" ht="12.75" hidden="false" customHeight="false" outlineLevel="0" collapsed="false">
      <c r="C669" s="18"/>
      <c r="AG669" s="1" t="n">
        <v>1.89</v>
      </c>
    </row>
    <row r="670" customFormat="false" ht="12.75" hidden="false" customHeight="false" outlineLevel="0" collapsed="false">
      <c r="C670" s="18"/>
      <c r="AG670" s="1" t="n">
        <v>1.89</v>
      </c>
    </row>
    <row r="671" customFormat="false" ht="12.75" hidden="false" customHeight="false" outlineLevel="0" collapsed="false">
      <c r="C671" s="18"/>
      <c r="AG671" s="1" t="n">
        <v>1.89</v>
      </c>
    </row>
    <row r="672" customFormat="false" ht="12.75" hidden="false" customHeight="false" outlineLevel="0" collapsed="false">
      <c r="C672" s="18"/>
      <c r="AG672" s="1" t="n">
        <v>1.89</v>
      </c>
    </row>
    <row r="673" customFormat="false" ht="12.75" hidden="false" customHeight="false" outlineLevel="0" collapsed="false">
      <c r="C673" s="18"/>
      <c r="AG673" s="1" t="n">
        <v>1.89</v>
      </c>
    </row>
    <row r="674" customFormat="false" ht="12.75" hidden="false" customHeight="false" outlineLevel="0" collapsed="false">
      <c r="C674" s="18"/>
      <c r="AG674" s="1" t="n">
        <v>1.89</v>
      </c>
    </row>
    <row r="675" customFormat="false" ht="12.75" hidden="false" customHeight="false" outlineLevel="0" collapsed="false">
      <c r="C675" s="18"/>
      <c r="AG675" s="1" t="n">
        <v>1.89</v>
      </c>
    </row>
    <row r="676" customFormat="false" ht="12.75" hidden="false" customHeight="false" outlineLevel="0" collapsed="false">
      <c r="C676" s="18"/>
      <c r="AG676" s="1" t="n">
        <v>1.89</v>
      </c>
    </row>
    <row r="677" customFormat="false" ht="12.75" hidden="false" customHeight="false" outlineLevel="0" collapsed="false">
      <c r="C677" s="18"/>
      <c r="AG677" s="1" t="n">
        <v>1.89</v>
      </c>
    </row>
    <row r="678" customFormat="false" ht="12.75" hidden="false" customHeight="false" outlineLevel="0" collapsed="false">
      <c r="C678" s="18"/>
      <c r="AG678" s="1" t="n">
        <v>1.89</v>
      </c>
    </row>
    <row r="679" customFormat="false" ht="12.75" hidden="false" customHeight="false" outlineLevel="0" collapsed="false">
      <c r="C679" s="18"/>
      <c r="AG679" s="1" t="n">
        <v>1.89</v>
      </c>
    </row>
    <row r="680" customFormat="false" ht="12.75" hidden="false" customHeight="false" outlineLevel="0" collapsed="false">
      <c r="C680" s="18"/>
      <c r="AG680" s="1" t="n">
        <v>1.8</v>
      </c>
    </row>
    <row r="681" customFormat="false" ht="12.75" hidden="false" customHeight="false" outlineLevel="0" collapsed="false">
      <c r="C681" s="18"/>
      <c r="AG681" s="1" t="n">
        <v>1.89</v>
      </c>
    </row>
    <row r="682" customFormat="false" ht="12.75" hidden="false" customHeight="false" outlineLevel="0" collapsed="false">
      <c r="C682" s="18"/>
      <c r="AG682" s="1" t="n">
        <v>1.97</v>
      </c>
    </row>
    <row r="683" customFormat="false" ht="12.75" hidden="false" customHeight="false" outlineLevel="0" collapsed="false">
      <c r="C683" s="18"/>
      <c r="AG683" s="1" t="n">
        <v>1.97</v>
      </c>
    </row>
    <row r="684" customFormat="false" ht="12.75" hidden="false" customHeight="false" outlineLevel="0" collapsed="false">
      <c r="C684" s="18"/>
      <c r="AG684" s="1" t="n">
        <v>1.97</v>
      </c>
    </row>
    <row r="685" customFormat="false" ht="12.75" hidden="false" customHeight="false" outlineLevel="0" collapsed="false">
      <c r="C685" s="18"/>
      <c r="AG685" s="1" t="n">
        <v>1.97</v>
      </c>
    </row>
    <row r="686" customFormat="false" ht="12.75" hidden="false" customHeight="false" outlineLevel="0" collapsed="false">
      <c r="C686" s="18"/>
      <c r="AG686" s="1" t="n">
        <v>1.97</v>
      </c>
    </row>
    <row r="687" customFormat="false" ht="12.75" hidden="false" customHeight="false" outlineLevel="0" collapsed="false">
      <c r="C687" s="18"/>
      <c r="AG687" s="1" t="n">
        <v>1.97</v>
      </c>
    </row>
    <row r="688" customFormat="false" ht="12.75" hidden="false" customHeight="false" outlineLevel="0" collapsed="false">
      <c r="C688" s="18"/>
      <c r="AG688" s="1" t="n">
        <v>1.97</v>
      </c>
    </row>
    <row r="689" customFormat="false" ht="12.75" hidden="false" customHeight="false" outlineLevel="0" collapsed="false">
      <c r="C689" s="18"/>
      <c r="AG689" s="1" t="n">
        <v>1.97</v>
      </c>
    </row>
    <row r="690" customFormat="false" ht="12.75" hidden="false" customHeight="false" outlineLevel="0" collapsed="false">
      <c r="C690" s="18"/>
      <c r="AG690" s="1" t="n">
        <v>1.97</v>
      </c>
    </row>
    <row r="691" customFormat="false" ht="12.75" hidden="false" customHeight="false" outlineLevel="0" collapsed="false">
      <c r="C691" s="18"/>
      <c r="AG691" s="1" t="n">
        <v>1.97</v>
      </c>
    </row>
    <row r="692" customFormat="false" ht="12.75" hidden="false" customHeight="false" outlineLevel="0" collapsed="false">
      <c r="C692" s="18"/>
      <c r="AG692" s="1" t="n">
        <v>1.97</v>
      </c>
    </row>
    <row r="693" customFormat="false" ht="12.75" hidden="false" customHeight="false" outlineLevel="0" collapsed="false">
      <c r="C693" s="18"/>
      <c r="AG693" s="1" t="n">
        <v>1.97</v>
      </c>
    </row>
    <row r="694" customFormat="false" ht="12.75" hidden="false" customHeight="false" outlineLevel="0" collapsed="false">
      <c r="C694" s="18"/>
      <c r="AG694" s="1" t="n">
        <v>1.97</v>
      </c>
    </row>
    <row r="695" customFormat="false" ht="12.75" hidden="false" customHeight="false" outlineLevel="0" collapsed="false">
      <c r="C695" s="18"/>
      <c r="AG695" s="1" t="n">
        <v>1.97</v>
      </c>
    </row>
    <row r="696" customFormat="false" ht="12.75" hidden="false" customHeight="false" outlineLevel="0" collapsed="false">
      <c r="C696" s="18"/>
      <c r="AG696" s="1" t="n">
        <v>1.97</v>
      </c>
    </row>
    <row r="697" customFormat="false" ht="12.75" hidden="false" customHeight="false" outlineLevel="0" collapsed="false">
      <c r="C697" s="18"/>
      <c r="AG697" s="1" t="n">
        <v>1.97</v>
      </c>
    </row>
    <row r="698" customFormat="false" ht="12.75" hidden="false" customHeight="false" outlineLevel="0" collapsed="false">
      <c r="C698" s="18"/>
      <c r="AG698" s="1" t="n">
        <v>1.97</v>
      </c>
    </row>
    <row r="699" customFormat="false" ht="12.75" hidden="false" customHeight="false" outlineLevel="0" collapsed="false">
      <c r="C699" s="18"/>
      <c r="AG699" s="1" t="n">
        <v>1.97</v>
      </c>
    </row>
    <row r="700" customFormat="false" ht="12.75" hidden="false" customHeight="false" outlineLevel="0" collapsed="false">
      <c r="C700" s="18"/>
      <c r="AG700" s="1" t="n">
        <v>1.97</v>
      </c>
    </row>
    <row r="701" customFormat="false" ht="12.75" hidden="false" customHeight="false" outlineLevel="0" collapsed="false">
      <c r="C701" s="18"/>
      <c r="AG701" s="1" t="n">
        <v>1.97</v>
      </c>
    </row>
    <row r="702" customFormat="false" ht="12.75" hidden="false" customHeight="false" outlineLevel="0" collapsed="false">
      <c r="C702" s="18"/>
      <c r="AG702" s="1" t="n">
        <v>1.97</v>
      </c>
    </row>
    <row r="703" customFormat="false" ht="12.75" hidden="false" customHeight="false" outlineLevel="0" collapsed="false">
      <c r="C703" s="18"/>
      <c r="AG703" s="1" t="n">
        <v>1.97</v>
      </c>
    </row>
    <row r="704" customFormat="false" ht="12.75" hidden="false" customHeight="false" outlineLevel="0" collapsed="false">
      <c r="C704" s="18"/>
      <c r="AG704" s="1" t="n">
        <v>1.97</v>
      </c>
    </row>
    <row r="705" customFormat="false" ht="12.75" hidden="false" customHeight="false" outlineLevel="0" collapsed="false">
      <c r="C705" s="18"/>
      <c r="AG705" s="1" t="n">
        <v>1.97</v>
      </c>
    </row>
    <row r="706" customFormat="false" ht="12.75" hidden="false" customHeight="false" outlineLevel="0" collapsed="false">
      <c r="C706" s="18"/>
      <c r="AG706" s="1" t="n">
        <v>1.97</v>
      </c>
    </row>
    <row r="707" customFormat="false" ht="12.75" hidden="false" customHeight="false" outlineLevel="0" collapsed="false">
      <c r="C707" s="18"/>
      <c r="AG707" s="1" t="n">
        <v>1.97</v>
      </c>
    </row>
    <row r="708" customFormat="false" ht="12.75" hidden="false" customHeight="false" outlineLevel="0" collapsed="false">
      <c r="C708" s="18"/>
      <c r="AG708" s="1" t="n">
        <v>1.97</v>
      </c>
    </row>
    <row r="709" customFormat="false" ht="12.75" hidden="false" customHeight="false" outlineLevel="0" collapsed="false">
      <c r="C709" s="18"/>
      <c r="AG709" s="1" t="n">
        <v>1.97</v>
      </c>
    </row>
    <row r="710" customFormat="false" ht="12.75" hidden="false" customHeight="false" outlineLevel="0" collapsed="false">
      <c r="C710" s="18"/>
      <c r="AG710" s="1" t="n">
        <v>1.97</v>
      </c>
    </row>
    <row r="711" customFormat="false" ht="12.75" hidden="false" customHeight="false" outlineLevel="0" collapsed="false">
      <c r="C711" s="18"/>
      <c r="AG711" s="1" t="n">
        <v>1.97</v>
      </c>
    </row>
    <row r="712" customFormat="false" ht="12.75" hidden="false" customHeight="false" outlineLevel="0" collapsed="false">
      <c r="C712" s="18"/>
      <c r="AG712" s="1" t="n">
        <v>1.97</v>
      </c>
    </row>
    <row r="713" customFormat="false" ht="12.75" hidden="false" customHeight="false" outlineLevel="0" collapsed="false">
      <c r="C713" s="18"/>
      <c r="AG713" s="1" t="n">
        <v>1.97</v>
      </c>
    </row>
    <row r="714" customFormat="false" ht="12.75" hidden="false" customHeight="false" outlineLevel="0" collapsed="false">
      <c r="C714" s="18"/>
      <c r="AG714" s="1" t="n">
        <v>1.97</v>
      </c>
    </row>
    <row r="715" customFormat="false" ht="12.75" hidden="false" customHeight="false" outlineLevel="0" collapsed="false">
      <c r="C715" s="18"/>
      <c r="AG715" s="1" t="n">
        <v>1.97</v>
      </c>
    </row>
    <row r="716" customFormat="false" ht="12.75" hidden="false" customHeight="false" outlineLevel="0" collapsed="false">
      <c r="C716" s="18"/>
      <c r="AG716" s="1" t="n">
        <v>1.97</v>
      </c>
    </row>
    <row r="717" customFormat="false" ht="12.75" hidden="false" customHeight="false" outlineLevel="0" collapsed="false">
      <c r="C717" s="18"/>
      <c r="AG717" s="1" t="n">
        <v>1.97</v>
      </c>
    </row>
    <row r="718" customFormat="false" ht="12.75" hidden="false" customHeight="false" outlineLevel="0" collapsed="false">
      <c r="C718" s="18"/>
      <c r="AG718" s="1" t="n">
        <v>1.97</v>
      </c>
    </row>
    <row r="719" customFormat="false" ht="12.75" hidden="false" customHeight="false" outlineLevel="0" collapsed="false">
      <c r="C719" s="18"/>
      <c r="AG719" s="1" t="n">
        <v>1.97</v>
      </c>
    </row>
    <row r="720" customFormat="false" ht="12.75" hidden="false" customHeight="false" outlineLevel="0" collapsed="false">
      <c r="C720" s="18"/>
      <c r="AG720" s="1" t="n">
        <v>1.97</v>
      </c>
    </row>
    <row r="721" customFormat="false" ht="12.75" hidden="false" customHeight="false" outlineLevel="0" collapsed="false">
      <c r="C721" s="18"/>
      <c r="AG721" s="1" t="n">
        <v>1.97</v>
      </c>
    </row>
    <row r="722" customFormat="false" ht="12.75" hidden="false" customHeight="false" outlineLevel="0" collapsed="false">
      <c r="C722" s="18"/>
      <c r="AG722" s="1" t="n">
        <v>1.97</v>
      </c>
    </row>
    <row r="723" customFormat="false" ht="12.75" hidden="false" customHeight="false" outlineLevel="0" collapsed="false">
      <c r="C723" s="18"/>
      <c r="AG723" s="1" t="n">
        <v>1.97</v>
      </c>
    </row>
    <row r="724" customFormat="false" ht="12.75" hidden="false" customHeight="false" outlineLevel="0" collapsed="false">
      <c r="C724" s="18"/>
      <c r="AG724" s="1" t="n">
        <v>1.97</v>
      </c>
    </row>
    <row r="725" customFormat="false" ht="12.75" hidden="false" customHeight="false" outlineLevel="0" collapsed="false">
      <c r="C725" s="18"/>
      <c r="AG725" s="1" t="n">
        <v>1.97</v>
      </c>
    </row>
    <row r="726" customFormat="false" ht="12.75" hidden="false" customHeight="false" outlineLevel="0" collapsed="false">
      <c r="C726" s="18"/>
      <c r="AG726" s="1" t="n">
        <v>1.97</v>
      </c>
    </row>
    <row r="727" customFormat="false" ht="12.75" hidden="false" customHeight="false" outlineLevel="0" collapsed="false">
      <c r="C727" s="18"/>
      <c r="AG727" s="1" t="n">
        <v>1.97</v>
      </c>
    </row>
    <row r="728" customFormat="false" ht="12.75" hidden="false" customHeight="false" outlineLevel="0" collapsed="false">
      <c r="C728" s="18"/>
      <c r="AG728" s="1" t="n">
        <v>1.97</v>
      </c>
    </row>
    <row r="729" customFormat="false" ht="12.75" hidden="false" customHeight="false" outlineLevel="0" collapsed="false">
      <c r="C729" s="18"/>
      <c r="AG729" s="1" t="n">
        <v>1.97</v>
      </c>
    </row>
    <row r="730" customFormat="false" ht="12.75" hidden="false" customHeight="false" outlineLevel="0" collapsed="false">
      <c r="C730" s="18"/>
      <c r="AG730" s="1" t="n">
        <v>1.97</v>
      </c>
    </row>
    <row r="731" customFormat="false" ht="12.75" hidden="false" customHeight="false" outlineLevel="0" collapsed="false">
      <c r="C731" s="18"/>
      <c r="AG731" s="1" t="n">
        <v>1.97</v>
      </c>
    </row>
    <row r="732" customFormat="false" ht="12.75" hidden="false" customHeight="false" outlineLevel="0" collapsed="false">
      <c r="C732" s="18"/>
      <c r="AG732" s="1" t="n">
        <v>1.97</v>
      </c>
    </row>
    <row r="733" customFormat="false" ht="12.75" hidden="false" customHeight="false" outlineLevel="0" collapsed="false">
      <c r="C733" s="18"/>
      <c r="AG733" s="1" t="n">
        <v>1.97</v>
      </c>
    </row>
    <row r="734" customFormat="false" ht="12.75" hidden="false" customHeight="false" outlineLevel="0" collapsed="false">
      <c r="C734" s="18"/>
      <c r="AG734" s="1" t="n">
        <v>1.97</v>
      </c>
    </row>
    <row r="735" customFormat="false" ht="12.75" hidden="false" customHeight="false" outlineLevel="0" collapsed="false">
      <c r="C735" s="18"/>
      <c r="AG735" s="1" t="n">
        <v>1.97</v>
      </c>
    </row>
    <row r="736" customFormat="false" ht="12.75" hidden="false" customHeight="false" outlineLevel="0" collapsed="false">
      <c r="C736" s="18"/>
      <c r="AG736" s="1" t="n">
        <v>1.97</v>
      </c>
    </row>
    <row r="737" customFormat="false" ht="12.75" hidden="false" customHeight="false" outlineLevel="0" collapsed="false">
      <c r="C737" s="18"/>
      <c r="AG737" s="1" t="n">
        <v>1.97</v>
      </c>
    </row>
    <row r="738" customFormat="false" ht="12.75" hidden="false" customHeight="false" outlineLevel="0" collapsed="false">
      <c r="C738" s="18"/>
      <c r="AG738" s="1" t="n">
        <v>1.97</v>
      </c>
    </row>
    <row r="739" customFormat="false" ht="12.75" hidden="false" customHeight="false" outlineLevel="0" collapsed="false">
      <c r="C739" s="18"/>
      <c r="AG739" s="1" t="n">
        <v>1.97</v>
      </c>
    </row>
    <row r="740" customFormat="false" ht="12.75" hidden="false" customHeight="false" outlineLevel="0" collapsed="false">
      <c r="C740" s="18"/>
      <c r="AG740" s="1" t="n">
        <v>1.97</v>
      </c>
    </row>
    <row r="741" customFormat="false" ht="12.75" hidden="false" customHeight="false" outlineLevel="0" collapsed="false">
      <c r="C741" s="18"/>
      <c r="AG741" s="1" t="n">
        <v>1.91</v>
      </c>
    </row>
    <row r="742" customFormat="false" ht="12.75" hidden="false" customHeight="false" outlineLevel="0" collapsed="false">
      <c r="C742" s="18"/>
      <c r="AG742" s="1" t="n">
        <v>1.695</v>
      </c>
    </row>
    <row r="743" customFormat="false" ht="12.75" hidden="false" customHeight="false" outlineLevel="0" collapsed="false">
      <c r="C743" s="18"/>
      <c r="AG743" s="1" t="n">
        <v>1.96</v>
      </c>
    </row>
    <row r="744" customFormat="false" ht="12.75" hidden="false" customHeight="false" outlineLevel="0" collapsed="false">
      <c r="C744" s="18"/>
      <c r="AG744" s="1" t="n">
        <v>2.035</v>
      </c>
    </row>
    <row r="745" customFormat="false" ht="12.75" hidden="false" customHeight="false" outlineLevel="0" collapsed="false">
      <c r="C745" s="18"/>
      <c r="AG745" s="1" t="n">
        <v>2</v>
      </c>
    </row>
    <row r="746" customFormat="false" ht="12.75" hidden="false" customHeight="false" outlineLevel="0" collapsed="false">
      <c r="C746" s="18"/>
      <c r="AG746" s="1" t="n">
        <v>2</v>
      </c>
    </row>
    <row r="747" customFormat="false" ht="12.75" hidden="false" customHeight="false" outlineLevel="0" collapsed="false">
      <c r="C747" s="18"/>
      <c r="AG747" s="1" t="n">
        <v>2</v>
      </c>
    </row>
    <row r="748" customFormat="false" ht="12.75" hidden="false" customHeight="false" outlineLevel="0" collapsed="false">
      <c r="C748" s="18"/>
      <c r="AG748" s="1" t="n">
        <v>2</v>
      </c>
    </row>
    <row r="749" customFormat="false" ht="12.75" hidden="false" customHeight="false" outlineLevel="0" collapsed="false">
      <c r="C749" s="18"/>
      <c r="AG749" s="1" t="n">
        <v>2</v>
      </c>
    </row>
    <row r="750" customFormat="false" ht="12.75" hidden="false" customHeight="false" outlineLevel="0" collapsed="false">
      <c r="C750" s="18"/>
      <c r="AG750" s="1" t="n">
        <v>2</v>
      </c>
    </row>
    <row r="751" customFormat="false" ht="12.75" hidden="false" customHeight="false" outlineLevel="0" collapsed="false">
      <c r="C751" s="18"/>
      <c r="AG751" s="1" t="n">
        <v>2</v>
      </c>
    </row>
    <row r="752" customFormat="false" ht="12.75" hidden="false" customHeight="false" outlineLevel="0" collapsed="false">
      <c r="C752" s="18"/>
      <c r="AG752" s="1" t="n">
        <v>2</v>
      </c>
    </row>
    <row r="753" customFormat="false" ht="12.75" hidden="false" customHeight="false" outlineLevel="0" collapsed="false">
      <c r="C753" s="18"/>
      <c r="AG753" s="1" t="n">
        <v>2</v>
      </c>
    </row>
    <row r="754" customFormat="false" ht="12.75" hidden="false" customHeight="false" outlineLevel="0" collapsed="false">
      <c r="C754" s="18"/>
      <c r="AG754" s="1" t="n">
        <v>2</v>
      </c>
    </row>
    <row r="755" customFormat="false" ht="12.75" hidden="false" customHeight="false" outlineLevel="0" collapsed="false">
      <c r="C755" s="18"/>
      <c r="AG755" s="1" t="n">
        <v>2</v>
      </c>
    </row>
    <row r="756" customFormat="false" ht="12.75" hidden="false" customHeight="false" outlineLevel="0" collapsed="false">
      <c r="C756" s="18"/>
      <c r="AG756" s="1" t="n">
        <v>2</v>
      </c>
    </row>
    <row r="757" customFormat="false" ht="12.75" hidden="false" customHeight="false" outlineLevel="0" collapsed="false">
      <c r="C757" s="18"/>
      <c r="AG757" s="1" t="n">
        <v>2</v>
      </c>
    </row>
    <row r="758" customFormat="false" ht="12.75" hidden="false" customHeight="false" outlineLevel="0" collapsed="false">
      <c r="C758" s="18"/>
      <c r="AG758" s="1" t="n">
        <v>2</v>
      </c>
    </row>
    <row r="759" customFormat="false" ht="12.75" hidden="false" customHeight="false" outlineLevel="0" collapsed="false">
      <c r="C759" s="18"/>
      <c r="AG759" s="1" t="n">
        <v>2</v>
      </c>
    </row>
    <row r="760" customFormat="false" ht="12.75" hidden="false" customHeight="false" outlineLevel="0" collapsed="false">
      <c r="C760" s="18"/>
      <c r="AG760" s="1" t="n">
        <v>2</v>
      </c>
    </row>
    <row r="761" customFormat="false" ht="12.75" hidden="false" customHeight="false" outlineLevel="0" collapsed="false">
      <c r="C761" s="18"/>
      <c r="AG761" s="1" t="n">
        <v>2</v>
      </c>
    </row>
    <row r="762" customFormat="false" ht="12.75" hidden="false" customHeight="false" outlineLevel="0" collapsed="false">
      <c r="C762" s="18"/>
      <c r="AG762" s="1" t="n">
        <v>2</v>
      </c>
    </row>
    <row r="763" customFormat="false" ht="12.75" hidden="false" customHeight="false" outlineLevel="0" collapsed="false">
      <c r="C763" s="18"/>
      <c r="AG763" s="1" t="n">
        <v>2</v>
      </c>
    </row>
    <row r="764" customFormat="false" ht="12.75" hidden="false" customHeight="false" outlineLevel="0" collapsed="false">
      <c r="C764" s="18"/>
      <c r="AG764" s="1" t="n">
        <v>2</v>
      </c>
    </row>
    <row r="765" customFormat="false" ht="12.75" hidden="false" customHeight="false" outlineLevel="0" collapsed="false">
      <c r="C765" s="18"/>
      <c r="AG765" s="1" t="n">
        <v>2</v>
      </c>
    </row>
    <row r="766" customFormat="false" ht="12.75" hidden="false" customHeight="false" outlineLevel="0" collapsed="false">
      <c r="C766" s="18"/>
      <c r="AG766" s="1" t="n">
        <v>2</v>
      </c>
    </row>
    <row r="767" customFormat="false" ht="12.75" hidden="false" customHeight="false" outlineLevel="0" collapsed="false">
      <c r="C767" s="18"/>
      <c r="AG767" s="1" t="n">
        <v>2</v>
      </c>
    </row>
    <row r="768" customFormat="false" ht="12.75" hidden="false" customHeight="false" outlineLevel="0" collapsed="false">
      <c r="C768" s="18"/>
      <c r="AG768" s="1" t="n">
        <v>2</v>
      </c>
    </row>
    <row r="769" customFormat="false" ht="12.75" hidden="false" customHeight="false" outlineLevel="0" collapsed="false">
      <c r="C769" s="18"/>
      <c r="AG769" s="1" t="n">
        <v>2</v>
      </c>
    </row>
    <row r="770" customFormat="false" ht="12.75" hidden="false" customHeight="false" outlineLevel="0" collapsed="false">
      <c r="C770" s="18"/>
      <c r="AG770" s="1" t="n">
        <v>2</v>
      </c>
    </row>
    <row r="771" customFormat="false" ht="12.75" hidden="false" customHeight="false" outlineLevel="0" collapsed="false">
      <c r="C771" s="18"/>
      <c r="AG771" s="1" t="n">
        <v>2</v>
      </c>
    </row>
    <row r="772" customFormat="false" ht="12.75" hidden="false" customHeight="false" outlineLevel="0" collapsed="false">
      <c r="C772" s="18"/>
      <c r="AG772" s="1" t="n">
        <v>2</v>
      </c>
    </row>
    <row r="773" customFormat="false" ht="12.75" hidden="false" customHeight="false" outlineLevel="0" collapsed="false">
      <c r="C773" s="18"/>
      <c r="AG773" s="1" t="n">
        <v>2</v>
      </c>
    </row>
    <row r="774" customFormat="false" ht="12.75" hidden="false" customHeight="false" outlineLevel="0" collapsed="false">
      <c r="C774" s="18"/>
      <c r="AG774" s="1" t="n">
        <v>2</v>
      </c>
    </row>
    <row r="775" customFormat="false" ht="12.75" hidden="false" customHeight="false" outlineLevel="0" collapsed="false">
      <c r="C775" s="18"/>
      <c r="AG775" s="1" t="n">
        <v>2</v>
      </c>
    </row>
    <row r="776" customFormat="false" ht="12.75" hidden="false" customHeight="false" outlineLevel="0" collapsed="false">
      <c r="C776" s="18"/>
      <c r="AG776" s="1" t="n">
        <v>2</v>
      </c>
    </row>
    <row r="777" customFormat="false" ht="12.75" hidden="false" customHeight="false" outlineLevel="0" collapsed="false">
      <c r="C777" s="18"/>
      <c r="AG777" s="1" t="n">
        <v>2</v>
      </c>
    </row>
    <row r="778" customFormat="false" ht="12.75" hidden="false" customHeight="false" outlineLevel="0" collapsed="false">
      <c r="C778" s="18"/>
      <c r="AG778" s="1" t="n">
        <v>2</v>
      </c>
    </row>
    <row r="779" customFormat="false" ht="12.75" hidden="false" customHeight="false" outlineLevel="0" collapsed="false">
      <c r="C779" s="18"/>
      <c r="AG779" s="1" t="n">
        <v>2</v>
      </c>
    </row>
    <row r="780" customFormat="false" ht="12.75" hidden="false" customHeight="false" outlineLevel="0" collapsed="false">
      <c r="C780" s="18"/>
      <c r="AG780" s="1" t="n">
        <v>2</v>
      </c>
    </row>
    <row r="781" customFormat="false" ht="12.75" hidden="false" customHeight="false" outlineLevel="0" collapsed="false">
      <c r="C781" s="18"/>
      <c r="AG781" s="1" t="n">
        <v>2</v>
      </c>
    </row>
    <row r="782" customFormat="false" ht="12.75" hidden="false" customHeight="false" outlineLevel="0" collapsed="false">
      <c r="C782" s="18"/>
      <c r="AG782" s="1" t="n">
        <v>2</v>
      </c>
    </row>
    <row r="783" customFormat="false" ht="12.75" hidden="false" customHeight="false" outlineLevel="0" collapsed="false">
      <c r="C783" s="18"/>
      <c r="AG783" s="1" t="n">
        <v>2</v>
      </c>
    </row>
    <row r="784" customFormat="false" ht="12.75" hidden="false" customHeight="false" outlineLevel="0" collapsed="false">
      <c r="C784" s="18"/>
      <c r="AG784" s="1" t="n">
        <v>2</v>
      </c>
    </row>
    <row r="785" customFormat="false" ht="12.75" hidden="false" customHeight="false" outlineLevel="0" collapsed="false">
      <c r="C785" s="18"/>
      <c r="AG785" s="1" t="n">
        <v>2</v>
      </c>
    </row>
    <row r="786" customFormat="false" ht="12.75" hidden="false" customHeight="false" outlineLevel="0" collapsed="false">
      <c r="C786" s="18"/>
      <c r="AG786" s="1" t="n">
        <v>2</v>
      </c>
    </row>
    <row r="787" customFormat="false" ht="12.75" hidden="false" customHeight="false" outlineLevel="0" collapsed="false">
      <c r="C787" s="18"/>
      <c r="AG787" s="1" t="n">
        <v>2</v>
      </c>
    </row>
    <row r="788" customFormat="false" ht="12.75" hidden="false" customHeight="false" outlineLevel="0" collapsed="false">
      <c r="C788" s="18"/>
      <c r="AG788" s="1" t="n">
        <v>2</v>
      </c>
    </row>
    <row r="789" customFormat="false" ht="12.75" hidden="false" customHeight="false" outlineLevel="0" collapsed="false">
      <c r="C789" s="18"/>
      <c r="AG789" s="1" t="n">
        <v>2</v>
      </c>
    </row>
    <row r="790" customFormat="false" ht="12.75" hidden="false" customHeight="false" outlineLevel="0" collapsed="false">
      <c r="C790" s="18"/>
      <c r="AG790" s="1" t="n">
        <v>2</v>
      </c>
    </row>
    <row r="791" customFormat="false" ht="12.75" hidden="false" customHeight="false" outlineLevel="0" collapsed="false">
      <c r="C791" s="18"/>
      <c r="AG791" s="1" t="n">
        <v>2</v>
      </c>
    </row>
    <row r="792" customFormat="false" ht="12.75" hidden="false" customHeight="false" outlineLevel="0" collapsed="false">
      <c r="C792" s="18"/>
      <c r="AG792" s="1" t="n">
        <v>2</v>
      </c>
    </row>
    <row r="793" customFormat="false" ht="12.75" hidden="false" customHeight="false" outlineLevel="0" collapsed="false">
      <c r="C793" s="18"/>
      <c r="AG793" s="1" t="n">
        <v>2</v>
      </c>
    </row>
    <row r="794" customFormat="false" ht="12.75" hidden="false" customHeight="false" outlineLevel="0" collapsed="false">
      <c r="C794" s="18"/>
      <c r="AG794" s="1" t="n">
        <v>2</v>
      </c>
    </row>
    <row r="795" customFormat="false" ht="12.75" hidden="false" customHeight="false" outlineLevel="0" collapsed="false">
      <c r="C795" s="18"/>
      <c r="AG795" s="1" t="n">
        <v>2</v>
      </c>
    </row>
    <row r="796" customFormat="false" ht="12.75" hidden="false" customHeight="false" outlineLevel="0" collapsed="false">
      <c r="C796" s="18"/>
      <c r="AG796" s="1" t="n">
        <v>2</v>
      </c>
    </row>
    <row r="797" customFormat="false" ht="12.75" hidden="false" customHeight="false" outlineLevel="0" collapsed="false">
      <c r="C797" s="18"/>
      <c r="AG797" s="1" t="n">
        <v>2</v>
      </c>
    </row>
    <row r="798" customFormat="false" ht="12.75" hidden="false" customHeight="false" outlineLevel="0" collapsed="false">
      <c r="C798" s="18"/>
      <c r="AG798" s="1" t="n">
        <v>2</v>
      </c>
    </row>
    <row r="799" customFormat="false" ht="12.75" hidden="false" customHeight="false" outlineLevel="0" collapsed="false">
      <c r="C799" s="18"/>
      <c r="AG799" s="1" t="n">
        <v>2</v>
      </c>
    </row>
    <row r="800" customFormat="false" ht="12.75" hidden="false" customHeight="false" outlineLevel="0" collapsed="false">
      <c r="C800" s="18"/>
      <c r="AG800" s="1" t="n">
        <v>2</v>
      </c>
    </row>
    <row r="801" customFormat="false" ht="12.75" hidden="false" customHeight="false" outlineLevel="0" collapsed="false">
      <c r="C801" s="18"/>
      <c r="AG801" s="1" t="n">
        <v>2</v>
      </c>
    </row>
    <row r="802" customFormat="false" ht="12.75" hidden="false" customHeight="false" outlineLevel="0" collapsed="false">
      <c r="C802" s="18"/>
      <c r="AG802" s="1" t="n">
        <v>1.91</v>
      </c>
    </row>
    <row r="803" customFormat="false" ht="12.75" hidden="false" customHeight="false" outlineLevel="0" collapsed="false">
      <c r="C803" s="18"/>
      <c r="AG803" s="1" t="n">
        <v>1.695</v>
      </c>
    </row>
    <row r="804" customFormat="false" ht="12.75" hidden="false" customHeight="false" outlineLevel="0" collapsed="false">
      <c r="C804" s="18"/>
      <c r="AG804" s="1" t="n">
        <v>1.96</v>
      </c>
    </row>
    <row r="805" customFormat="false" ht="12.75" hidden="false" customHeight="false" outlineLevel="0" collapsed="false">
      <c r="C805" s="18"/>
      <c r="AG805" s="1" t="n">
        <v>2.04</v>
      </c>
    </row>
    <row r="806" customFormat="false" ht="12.75" hidden="false" customHeight="false" outlineLevel="0" collapsed="false">
      <c r="C806" s="18"/>
      <c r="AG806" s="1" t="n">
        <v>2.13</v>
      </c>
    </row>
    <row r="807" customFormat="false" ht="12.75" hidden="false" customHeight="false" outlineLevel="0" collapsed="false">
      <c r="C807" s="18"/>
      <c r="AG807" s="1" t="n">
        <v>2.1</v>
      </c>
    </row>
    <row r="808" customFormat="false" ht="12.75" hidden="false" customHeight="false" outlineLevel="0" collapsed="false">
      <c r="C808" s="18"/>
      <c r="AG808" s="1" t="n">
        <v>2.1</v>
      </c>
    </row>
    <row r="809" customFormat="false" ht="12.75" hidden="false" customHeight="false" outlineLevel="0" collapsed="false">
      <c r="C809" s="18"/>
      <c r="AG809" s="1" t="n">
        <v>2.1</v>
      </c>
    </row>
    <row r="810" customFormat="false" ht="12.75" hidden="false" customHeight="false" outlineLevel="0" collapsed="false">
      <c r="C810" s="18"/>
      <c r="AG810" s="1" t="n">
        <v>2.1</v>
      </c>
    </row>
    <row r="811" customFormat="false" ht="12.75" hidden="false" customHeight="false" outlineLevel="0" collapsed="false">
      <c r="C811" s="18"/>
      <c r="AG811" s="1" t="n">
        <v>2.1</v>
      </c>
    </row>
    <row r="812" customFormat="false" ht="12.75" hidden="false" customHeight="false" outlineLevel="0" collapsed="false">
      <c r="C812" s="18"/>
      <c r="AG812" s="1" t="n">
        <v>2.1</v>
      </c>
    </row>
    <row r="813" customFormat="false" ht="12.75" hidden="false" customHeight="false" outlineLevel="0" collapsed="false">
      <c r="C813" s="18"/>
      <c r="AG813" s="1" t="n">
        <v>2.1</v>
      </c>
    </row>
    <row r="814" customFormat="false" ht="12.75" hidden="false" customHeight="false" outlineLevel="0" collapsed="false">
      <c r="C814" s="18"/>
      <c r="AG814" s="1" t="n">
        <v>2.1</v>
      </c>
    </row>
    <row r="815" customFormat="false" ht="12.75" hidden="false" customHeight="false" outlineLevel="0" collapsed="false">
      <c r="C815" s="18"/>
      <c r="AG815" s="1" t="n">
        <v>2.1</v>
      </c>
    </row>
    <row r="816" customFormat="false" ht="12.75" hidden="false" customHeight="false" outlineLevel="0" collapsed="false">
      <c r="C816" s="18"/>
      <c r="AG816" s="1" t="n">
        <v>2.1</v>
      </c>
    </row>
    <row r="817" customFormat="false" ht="12.75" hidden="false" customHeight="false" outlineLevel="0" collapsed="false">
      <c r="C817" s="18"/>
      <c r="AG817" s="1" t="n">
        <v>2.1</v>
      </c>
    </row>
    <row r="818" customFormat="false" ht="12.75" hidden="false" customHeight="false" outlineLevel="0" collapsed="false">
      <c r="C818" s="18"/>
      <c r="AG818" s="1" t="n">
        <v>2.1</v>
      </c>
    </row>
    <row r="819" customFormat="false" ht="12.75" hidden="false" customHeight="false" outlineLevel="0" collapsed="false">
      <c r="C819" s="18"/>
      <c r="AG819" s="1" t="n">
        <v>2.1</v>
      </c>
    </row>
    <row r="820" customFormat="false" ht="12.75" hidden="false" customHeight="false" outlineLevel="0" collapsed="false">
      <c r="C820" s="18"/>
      <c r="AG820" s="1" t="n">
        <v>2.1</v>
      </c>
    </row>
    <row r="821" customFormat="false" ht="12.75" hidden="false" customHeight="false" outlineLevel="0" collapsed="false">
      <c r="C821" s="18"/>
      <c r="AG821" s="1" t="n">
        <v>2.1</v>
      </c>
    </row>
    <row r="822" customFormat="false" ht="12.75" hidden="false" customHeight="false" outlineLevel="0" collapsed="false">
      <c r="C822" s="18"/>
      <c r="AG822" s="1" t="n">
        <v>2.1</v>
      </c>
    </row>
    <row r="823" customFormat="false" ht="12.75" hidden="false" customHeight="false" outlineLevel="0" collapsed="false">
      <c r="C823" s="18"/>
      <c r="AG823" s="1" t="n">
        <v>2.1</v>
      </c>
    </row>
    <row r="824" customFormat="false" ht="12.75" hidden="false" customHeight="false" outlineLevel="0" collapsed="false">
      <c r="C824" s="18"/>
      <c r="AG824" s="1" t="n">
        <v>2.1</v>
      </c>
    </row>
    <row r="825" customFormat="false" ht="12.75" hidden="false" customHeight="false" outlineLevel="0" collapsed="false">
      <c r="C825" s="18"/>
      <c r="AG825" s="1" t="n">
        <v>2.1</v>
      </c>
    </row>
    <row r="826" customFormat="false" ht="12.75" hidden="false" customHeight="false" outlineLevel="0" collapsed="false">
      <c r="C826" s="18"/>
      <c r="AG826" s="1" t="n">
        <v>2.1</v>
      </c>
    </row>
    <row r="827" customFormat="false" ht="12.75" hidden="false" customHeight="false" outlineLevel="0" collapsed="false">
      <c r="C827" s="18"/>
      <c r="AG827" s="1" t="n">
        <v>2.1</v>
      </c>
    </row>
    <row r="828" customFormat="false" ht="12.75" hidden="false" customHeight="false" outlineLevel="0" collapsed="false">
      <c r="C828" s="18"/>
      <c r="AG828" s="1" t="n">
        <v>2.1</v>
      </c>
    </row>
    <row r="829" customFormat="false" ht="12.75" hidden="false" customHeight="false" outlineLevel="0" collapsed="false">
      <c r="C829" s="18"/>
      <c r="AG829" s="1" t="n">
        <v>2.1</v>
      </c>
    </row>
    <row r="830" customFormat="false" ht="12.75" hidden="false" customHeight="false" outlineLevel="0" collapsed="false">
      <c r="C830" s="18"/>
      <c r="AG830" s="1" t="n">
        <v>2.1</v>
      </c>
    </row>
    <row r="831" customFormat="false" ht="12.75" hidden="false" customHeight="false" outlineLevel="0" collapsed="false">
      <c r="C831" s="18"/>
      <c r="AG831" s="1" t="n">
        <v>2.1</v>
      </c>
    </row>
    <row r="832" customFormat="false" ht="12.75" hidden="false" customHeight="false" outlineLevel="0" collapsed="false">
      <c r="C832" s="18"/>
      <c r="AG832" s="1" t="n">
        <v>2.1</v>
      </c>
    </row>
    <row r="833" customFormat="false" ht="12.75" hidden="false" customHeight="false" outlineLevel="0" collapsed="false">
      <c r="C833" s="18"/>
      <c r="AG833" s="1" t="n">
        <v>2.1</v>
      </c>
    </row>
    <row r="834" customFormat="false" ht="12.75" hidden="false" customHeight="false" outlineLevel="0" collapsed="false">
      <c r="C834" s="18"/>
      <c r="AG834" s="1" t="n">
        <v>2.1</v>
      </c>
    </row>
    <row r="835" customFormat="false" ht="12.75" hidden="false" customHeight="false" outlineLevel="0" collapsed="false">
      <c r="C835" s="18"/>
      <c r="AG835" s="1" t="n">
        <v>2.1</v>
      </c>
    </row>
    <row r="836" customFormat="false" ht="12.75" hidden="false" customHeight="false" outlineLevel="0" collapsed="false">
      <c r="C836" s="18"/>
      <c r="AG836" s="1" t="n">
        <v>2.1</v>
      </c>
    </row>
    <row r="837" customFormat="false" ht="12.75" hidden="false" customHeight="false" outlineLevel="0" collapsed="false">
      <c r="C837" s="18"/>
      <c r="AG837" s="1" t="n">
        <v>2.1</v>
      </c>
    </row>
    <row r="838" customFormat="false" ht="12.75" hidden="false" customHeight="false" outlineLevel="0" collapsed="false">
      <c r="C838" s="18"/>
      <c r="AG838" s="1" t="n">
        <v>2.1</v>
      </c>
    </row>
    <row r="839" customFormat="false" ht="12.75" hidden="false" customHeight="false" outlineLevel="0" collapsed="false">
      <c r="C839" s="18"/>
      <c r="AG839" s="1" t="n">
        <v>2.1</v>
      </c>
    </row>
    <row r="840" customFormat="false" ht="12.75" hidden="false" customHeight="false" outlineLevel="0" collapsed="false">
      <c r="C840" s="18"/>
      <c r="AG840" s="1" t="n">
        <v>2.1</v>
      </c>
    </row>
    <row r="841" customFormat="false" ht="12.75" hidden="false" customHeight="false" outlineLevel="0" collapsed="false">
      <c r="C841" s="18"/>
      <c r="AG841" s="1" t="n">
        <v>2.1</v>
      </c>
    </row>
    <row r="842" customFormat="false" ht="12.75" hidden="false" customHeight="false" outlineLevel="0" collapsed="false">
      <c r="C842" s="18"/>
      <c r="AG842" s="1" t="n">
        <v>2.1</v>
      </c>
    </row>
    <row r="843" customFormat="false" ht="12.75" hidden="false" customHeight="false" outlineLevel="0" collapsed="false">
      <c r="C843" s="18"/>
      <c r="AG843" s="1" t="n">
        <v>2.1</v>
      </c>
    </row>
    <row r="844" customFormat="false" ht="12.75" hidden="false" customHeight="false" outlineLevel="0" collapsed="false">
      <c r="C844" s="18"/>
      <c r="AG844" s="1" t="n">
        <v>2.1</v>
      </c>
    </row>
    <row r="845" customFormat="false" ht="12.75" hidden="false" customHeight="false" outlineLevel="0" collapsed="false">
      <c r="C845" s="18"/>
      <c r="AG845" s="1" t="n">
        <v>2.1</v>
      </c>
    </row>
    <row r="846" customFormat="false" ht="12.75" hidden="false" customHeight="false" outlineLevel="0" collapsed="false">
      <c r="C846" s="18"/>
      <c r="AG846" s="1" t="n">
        <v>2.1</v>
      </c>
    </row>
    <row r="847" customFormat="false" ht="12.75" hidden="false" customHeight="false" outlineLevel="0" collapsed="false">
      <c r="C847" s="18"/>
      <c r="AG847" s="1" t="n">
        <v>2.1</v>
      </c>
    </row>
    <row r="848" customFormat="false" ht="12.75" hidden="false" customHeight="false" outlineLevel="0" collapsed="false">
      <c r="C848" s="18"/>
      <c r="AG848" s="1" t="n">
        <v>2.1</v>
      </c>
    </row>
    <row r="849" customFormat="false" ht="12.75" hidden="false" customHeight="false" outlineLevel="0" collapsed="false">
      <c r="C849" s="18"/>
      <c r="AG849" s="1" t="n">
        <v>2.1</v>
      </c>
    </row>
    <row r="850" customFormat="false" ht="12.75" hidden="false" customHeight="false" outlineLevel="0" collapsed="false">
      <c r="C850" s="18"/>
      <c r="AG850" s="1" t="n">
        <v>2.1</v>
      </c>
    </row>
    <row r="851" customFormat="false" ht="12.75" hidden="false" customHeight="false" outlineLevel="0" collapsed="false">
      <c r="C851" s="18"/>
      <c r="AG851" s="1" t="n">
        <v>2.1</v>
      </c>
    </row>
    <row r="852" customFormat="false" ht="12.75" hidden="false" customHeight="false" outlineLevel="0" collapsed="false">
      <c r="C852" s="18"/>
      <c r="AG852" s="1" t="n">
        <v>2.1</v>
      </c>
    </row>
    <row r="853" customFormat="false" ht="12.75" hidden="false" customHeight="false" outlineLevel="0" collapsed="false">
      <c r="C853" s="18"/>
      <c r="AG853" s="1" t="n">
        <v>2.1</v>
      </c>
    </row>
    <row r="854" customFormat="false" ht="12.75" hidden="false" customHeight="false" outlineLevel="0" collapsed="false">
      <c r="C854" s="18"/>
      <c r="AG854" s="1" t="n">
        <v>2.1</v>
      </c>
    </row>
    <row r="855" customFormat="false" ht="12.75" hidden="false" customHeight="false" outlineLevel="0" collapsed="false">
      <c r="C855" s="18"/>
      <c r="AG855" s="1" t="n">
        <v>2.1</v>
      </c>
    </row>
    <row r="856" customFormat="false" ht="12.75" hidden="false" customHeight="false" outlineLevel="0" collapsed="false">
      <c r="C856" s="18"/>
      <c r="AG856" s="1" t="n">
        <v>2.1</v>
      </c>
    </row>
    <row r="857" customFormat="false" ht="12.75" hidden="false" customHeight="false" outlineLevel="0" collapsed="false">
      <c r="C857" s="18"/>
      <c r="AG857" s="1" t="n">
        <v>2.1</v>
      </c>
    </row>
    <row r="858" customFormat="false" ht="12.75" hidden="false" customHeight="false" outlineLevel="0" collapsed="false">
      <c r="C858" s="18"/>
      <c r="AG858" s="1" t="n">
        <v>2.1</v>
      </c>
    </row>
    <row r="859" customFormat="false" ht="12.75" hidden="false" customHeight="false" outlineLevel="0" collapsed="false">
      <c r="C859" s="18"/>
      <c r="AG859" s="1" t="n">
        <v>2.1</v>
      </c>
    </row>
    <row r="860" customFormat="false" ht="12.75" hidden="false" customHeight="false" outlineLevel="0" collapsed="false">
      <c r="C860" s="18"/>
      <c r="AG860" s="1" t="n">
        <v>2.1</v>
      </c>
    </row>
    <row r="861" customFormat="false" ht="12.75" hidden="false" customHeight="false" outlineLevel="0" collapsed="false">
      <c r="C861" s="18"/>
      <c r="AG861" s="1" t="n">
        <v>2.1</v>
      </c>
    </row>
    <row r="862" customFormat="false" ht="12.75" hidden="false" customHeight="false" outlineLevel="0" collapsed="false">
      <c r="C862" s="18"/>
      <c r="AG862" s="1" t="n">
        <v>2.1</v>
      </c>
    </row>
    <row r="863" customFormat="false" ht="12.75" hidden="false" customHeight="false" outlineLevel="0" collapsed="false">
      <c r="C863" s="18"/>
      <c r="AG863" s="1" t="n">
        <v>1.91</v>
      </c>
    </row>
    <row r="864" customFormat="false" ht="12.75" hidden="false" customHeight="false" outlineLevel="0" collapsed="false">
      <c r="C864" s="18"/>
      <c r="AG864" s="1" t="n">
        <v>1.695</v>
      </c>
    </row>
    <row r="865" customFormat="false" ht="12.75" hidden="false" customHeight="false" outlineLevel="0" collapsed="false">
      <c r="C865" s="18"/>
      <c r="AG865" s="1" t="n">
        <v>1.96</v>
      </c>
    </row>
    <row r="866" customFormat="false" ht="12.75" hidden="false" customHeight="false" outlineLevel="0" collapsed="false">
      <c r="C866" s="18"/>
      <c r="AG866" s="1" t="n">
        <v>2.04</v>
      </c>
    </row>
    <row r="867" customFormat="false" ht="12.75" hidden="false" customHeight="false" outlineLevel="0" collapsed="false">
      <c r="C867" s="18"/>
      <c r="AG867" s="1" t="n">
        <v>2.13</v>
      </c>
    </row>
    <row r="868" customFormat="false" ht="12.75" hidden="false" customHeight="false" outlineLevel="0" collapsed="false">
      <c r="C868" s="18"/>
      <c r="AG868" s="1" t="n">
        <v>1.925</v>
      </c>
    </row>
    <row r="869" customFormat="false" ht="12.75" hidden="false" customHeight="false" outlineLevel="0" collapsed="false">
      <c r="C869" s="18"/>
      <c r="AG869" s="1" t="n">
        <v>1.925</v>
      </c>
    </row>
    <row r="870" customFormat="false" ht="12.75" hidden="false" customHeight="false" outlineLevel="0" collapsed="false">
      <c r="C870" s="18"/>
      <c r="AG870" s="1" t="n">
        <v>1.925</v>
      </c>
    </row>
    <row r="871" customFormat="false" ht="12.75" hidden="false" customHeight="false" outlineLevel="0" collapsed="false">
      <c r="C871" s="18"/>
      <c r="AG871" s="1" t="n">
        <v>1.95</v>
      </c>
    </row>
    <row r="872" customFormat="false" ht="12.75" hidden="false" customHeight="false" outlineLevel="0" collapsed="false">
      <c r="C872" s="18"/>
      <c r="AG872" s="1" t="n">
        <v>1.95</v>
      </c>
    </row>
    <row r="873" customFormat="false" ht="12.75" hidden="false" customHeight="false" outlineLevel="0" collapsed="false">
      <c r="C873" s="18"/>
      <c r="AG873" s="1" t="n">
        <v>1.95</v>
      </c>
    </row>
    <row r="874" customFormat="false" ht="12.75" hidden="false" customHeight="false" outlineLevel="0" collapsed="false">
      <c r="C874" s="18"/>
      <c r="AG874" s="1" t="n">
        <v>1.95</v>
      </c>
    </row>
    <row r="875" customFormat="false" ht="12.75" hidden="false" customHeight="false" outlineLevel="0" collapsed="false">
      <c r="C875" s="18"/>
      <c r="AG875" s="1" t="n">
        <v>1.95</v>
      </c>
    </row>
    <row r="876" customFormat="false" ht="12.75" hidden="false" customHeight="false" outlineLevel="0" collapsed="false">
      <c r="C876" s="18"/>
      <c r="AG876" s="1" t="n">
        <v>1.95</v>
      </c>
    </row>
    <row r="877" customFormat="false" ht="12.75" hidden="false" customHeight="false" outlineLevel="0" collapsed="false">
      <c r="C877" s="18"/>
      <c r="AG877" s="1" t="n">
        <v>1.95</v>
      </c>
    </row>
    <row r="878" customFormat="false" ht="12.75" hidden="false" customHeight="false" outlineLevel="0" collapsed="false">
      <c r="C878" s="18"/>
      <c r="AG878" s="1" t="n">
        <v>1.95</v>
      </c>
    </row>
    <row r="879" customFormat="false" ht="12.75" hidden="false" customHeight="false" outlineLevel="0" collapsed="false">
      <c r="C879" s="18"/>
      <c r="AG879" s="1" t="n">
        <v>1.95</v>
      </c>
    </row>
    <row r="880" customFormat="false" ht="12.75" hidden="false" customHeight="false" outlineLevel="0" collapsed="false">
      <c r="C880" s="18"/>
      <c r="AG880" s="1" t="n">
        <v>1.95</v>
      </c>
    </row>
    <row r="881" customFormat="false" ht="12.75" hidden="false" customHeight="false" outlineLevel="0" collapsed="false">
      <c r="C881" s="18"/>
      <c r="AG881" s="1" t="n">
        <v>1.95</v>
      </c>
    </row>
    <row r="882" customFormat="false" ht="12.75" hidden="false" customHeight="false" outlineLevel="0" collapsed="false">
      <c r="C882" s="18"/>
      <c r="AG882" s="1" t="n">
        <v>1.95</v>
      </c>
    </row>
    <row r="883" customFormat="false" ht="12.75" hidden="false" customHeight="false" outlineLevel="0" collapsed="false">
      <c r="C883" s="18"/>
      <c r="AG883" s="1" t="n">
        <v>1.95</v>
      </c>
    </row>
    <row r="884" customFormat="false" ht="12.75" hidden="false" customHeight="false" outlineLevel="0" collapsed="false">
      <c r="C884" s="18"/>
      <c r="AG884" s="1" t="n">
        <v>1.95</v>
      </c>
    </row>
    <row r="885" customFormat="false" ht="12.75" hidden="false" customHeight="false" outlineLevel="0" collapsed="false">
      <c r="C885" s="18"/>
      <c r="AG885" s="1" t="n">
        <v>1.95</v>
      </c>
    </row>
    <row r="886" customFormat="false" ht="12.75" hidden="false" customHeight="false" outlineLevel="0" collapsed="false">
      <c r="C886" s="18"/>
      <c r="AG886" s="1" t="n">
        <v>1.95</v>
      </c>
    </row>
    <row r="887" customFormat="false" ht="12.75" hidden="false" customHeight="false" outlineLevel="0" collapsed="false">
      <c r="C887" s="18"/>
      <c r="AG887" s="1" t="n">
        <v>1.95</v>
      </c>
    </row>
    <row r="888" customFormat="false" ht="12.75" hidden="false" customHeight="false" outlineLevel="0" collapsed="false">
      <c r="C888" s="18"/>
      <c r="AG888" s="1" t="n">
        <v>1.95</v>
      </c>
    </row>
    <row r="889" customFormat="false" ht="12.75" hidden="false" customHeight="false" outlineLevel="0" collapsed="false">
      <c r="C889" s="18"/>
      <c r="AG889" s="1" t="n">
        <v>1.95</v>
      </c>
    </row>
    <row r="890" customFormat="false" ht="12.75" hidden="false" customHeight="false" outlineLevel="0" collapsed="false">
      <c r="C890" s="18"/>
      <c r="AG890" s="1" t="n">
        <v>1.95</v>
      </c>
    </row>
    <row r="891" customFormat="false" ht="12.75" hidden="false" customHeight="false" outlineLevel="0" collapsed="false">
      <c r="C891" s="18"/>
      <c r="AG891" s="1" t="n">
        <v>1.95</v>
      </c>
    </row>
    <row r="892" customFormat="false" ht="12.75" hidden="false" customHeight="false" outlineLevel="0" collapsed="false">
      <c r="C892" s="18"/>
      <c r="AG892" s="1" t="n">
        <v>1.95</v>
      </c>
    </row>
    <row r="893" customFormat="false" ht="12.75" hidden="false" customHeight="false" outlineLevel="0" collapsed="false">
      <c r="C893" s="18"/>
      <c r="AG893" s="1" t="n">
        <v>1.95</v>
      </c>
    </row>
    <row r="894" customFormat="false" ht="12.75" hidden="false" customHeight="false" outlineLevel="0" collapsed="false">
      <c r="C894" s="18"/>
      <c r="AG894" s="1" t="n">
        <v>1.95</v>
      </c>
    </row>
    <row r="895" customFormat="false" ht="12.75" hidden="false" customHeight="false" outlineLevel="0" collapsed="false">
      <c r="C895" s="18"/>
      <c r="AG895" s="1" t="n">
        <v>1.95</v>
      </c>
    </row>
    <row r="896" customFormat="false" ht="12.75" hidden="false" customHeight="false" outlineLevel="0" collapsed="false">
      <c r="C896" s="18"/>
      <c r="AG896" s="1" t="n">
        <v>1.95</v>
      </c>
    </row>
    <row r="897" customFormat="false" ht="12.75" hidden="false" customHeight="false" outlineLevel="0" collapsed="false">
      <c r="C897" s="18"/>
      <c r="AG897" s="1" t="n">
        <v>1.95</v>
      </c>
    </row>
    <row r="898" customFormat="false" ht="12.75" hidden="false" customHeight="false" outlineLevel="0" collapsed="false">
      <c r="C898" s="18"/>
      <c r="AG898" s="1" t="n">
        <v>1.95</v>
      </c>
    </row>
    <row r="899" customFormat="false" ht="12.75" hidden="false" customHeight="false" outlineLevel="0" collapsed="false">
      <c r="C899" s="18"/>
      <c r="AG899" s="1" t="n">
        <v>1.95</v>
      </c>
    </row>
    <row r="900" customFormat="false" ht="12.75" hidden="false" customHeight="false" outlineLevel="0" collapsed="false">
      <c r="C900" s="18"/>
      <c r="AG900" s="1" t="n">
        <v>1.95</v>
      </c>
    </row>
    <row r="901" customFormat="false" ht="12.75" hidden="false" customHeight="false" outlineLevel="0" collapsed="false">
      <c r="C901" s="18"/>
      <c r="AG901" s="1" t="n">
        <v>1.95</v>
      </c>
    </row>
    <row r="902" customFormat="false" ht="12.75" hidden="false" customHeight="false" outlineLevel="0" collapsed="false">
      <c r="C902" s="18"/>
      <c r="AG902" s="1" t="n">
        <v>1.95</v>
      </c>
    </row>
    <row r="903" customFormat="false" ht="12.75" hidden="false" customHeight="false" outlineLevel="0" collapsed="false">
      <c r="C903" s="18"/>
      <c r="AG903" s="1" t="n">
        <v>1.95</v>
      </c>
    </row>
    <row r="904" customFormat="false" ht="12.75" hidden="false" customHeight="false" outlineLevel="0" collapsed="false">
      <c r="C904" s="18"/>
      <c r="AG904" s="1" t="n">
        <v>1.95</v>
      </c>
    </row>
    <row r="905" customFormat="false" ht="12.75" hidden="false" customHeight="false" outlineLevel="0" collapsed="false">
      <c r="C905" s="18"/>
      <c r="AG905" s="1" t="n">
        <v>1.95</v>
      </c>
    </row>
    <row r="906" customFormat="false" ht="12.75" hidden="false" customHeight="false" outlineLevel="0" collapsed="false">
      <c r="C906" s="18"/>
      <c r="AG906" s="1" t="n">
        <v>1.95</v>
      </c>
    </row>
    <row r="907" customFormat="false" ht="12.75" hidden="false" customHeight="false" outlineLevel="0" collapsed="false">
      <c r="C907" s="18"/>
      <c r="AG907" s="1" t="n">
        <v>1.95</v>
      </c>
    </row>
    <row r="908" customFormat="false" ht="12.75" hidden="false" customHeight="false" outlineLevel="0" collapsed="false">
      <c r="C908" s="18"/>
      <c r="AG908" s="1" t="n">
        <v>1.95</v>
      </c>
    </row>
    <row r="909" customFormat="false" ht="12.75" hidden="false" customHeight="false" outlineLevel="0" collapsed="false">
      <c r="C909" s="18"/>
      <c r="AG909" s="1" t="n">
        <v>1.95</v>
      </c>
    </row>
    <row r="910" customFormat="false" ht="12.75" hidden="false" customHeight="false" outlineLevel="0" collapsed="false">
      <c r="C910" s="18"/>
      <c r="AG910" s="1" t="n">
        <v>1.95</v>
      </c>
    </row>
    <row r="911" customFormat="false" ht="12.75" hidden="false" customHeight="false" outlineLevel="0" collapsed="false">
      <c r="C911" s="18"/>
      <c r="AG911" s="1" t="n">
        <v>1.95</v>
      </c>
    </row>
    <row r="912" customFormat="false" ht="12.75" hidden="false" customHeight="false" outlineLevel="0" collapsed="false">
      <c r="C912" s="18"/>
      <c r="AG912" s="1" t="n">
        <v>1.95</v>
      </c>
    </row>
    <row r="913" customFormat="false" ht="12.75" hidden="false" customHeight="false" outlineLevel="0" collapsed="false">
      <c r="C913" s="18"/>
      <c r="AG913" s="1" t="n">
        <v>1.95</v>
      </c>
    </row>
    <row r="914" customFormat="false" ht="12.75" hidden="false" customHeight="false" outlineLevel="0" collapsed="false">
      <c r="C914" s="18"/>
      <c r="AG914" s="1" t="n">
        <v>1.95</v>
      </c>
    </row>
    <row r="915" customFormat="false" ht="12.75" hidden="false" customHeight="false" outlineLevel="0" collapsed="false">
      <c r="C915" s="18"/>
      <c r="AG915" s="1" t="n">
        <v>1.95</v>
      </c>
    </row>
    <row r="916" customFormat="false" ht="12.75" hidden="false" customHeight="false" outlineLevel="0" collapsed="false">
      <c r="C916" s="18"/>
      <c r="AG916" s="1" t="n">
        <v>1.95</v>
      </c>
    </row>
    <row r="917" customFormat="false" ht="12.75" hidden="false" customHeight="false" outlineLevel="0" collapsed="false">
      <c r="C917" s="18"/>
      <c r="AG917" s="1" t="n">
        <v>1.95</v>
      </c>
    </row>
    <row r="918" customFormat="false" ht="12.75" hidden="false" customHeight="false" outlineLevel="0" collapsed="false">
      <c r="C918" s="18"/>
      <c r="AG918" s="1" t="n">
        <v>1.95</v>
      </c>
    </row>
    <row r="919" customFormat="false" ht="12.75" hidden="false" customHeight="false" outlineLevel="0" collapsed="false">
      <c r="C919" s="18"/>
      <c r="AG919" s="1" t="n">
        <v>1.95</v>
      </c>
    </row>
    <row r="920" customFormat="false" ht="12.75" hidden="false" customHeight="false" outlineLevel="0" collapsed="false">
      <c r="C920" s="18"/>
      <c r="AG920" s="1" t="n">
        <v>1.95</v>
      </c>
    </row>
    <row r="921" customFormat="false" ht="12.75" hidden="false" customHeight="false" outlineLevel="0" collapsed="false">
      <c r="C921" s="18"/>
      <c r="AG921" s="1" t="n">
        <v>1.95</v>
      </c>
    </row>
    <row r="922" customFormat="false" ht="12.75" hidden="false" customHeight="false" outlineLevel="0" collapsed="false">
      <c r="C922" s="18"/>
      <c r="AG922" s="1" t="n">
        <v>1.95</v>
      </c>
    </row>
    <row r="923" customFormat="false" ht="12.75" hidden="false" customHeight="false" outlineLevel="0" collapsed="false">
      <c r="C923" s="18"/>
      <c r="AG923" s="1" t="n">
        <v>1.95</v>
      </c>
    </row>
    <row r="924" customFormat="false" ht="12.75" hidden="false" customHeight="false" outlineLevel="0" collapsed="false">
      <c r="C924" s="18"/>
      <c r="AG924" s="1" t="n">
        <v>1.91</v>
      </c>
    </row>
    <row r="925" customFormat="false" ht="12.75" hidden="false" customHeight="false" outlineLevel="0" collapsed="false">
      <c r="C925" s="18"/>
      <c r="AG925" s="1" t="n">
        <v>1.695</v>
      </c>
    </row>
    <row r="926" customFormat="false" ht="12.75" hidden="false" customHeight="false" outlineLevel="0" collapsed="false">
      <c r="C926" s="18"/>
      <c r="AG926" s="1" t="n">
        <v>1.96</v>
      </c>
    </row>
    <row r="927" customFormat="false" ht="12.75" hidden="false" customHeight="false" outlineLevel="0" collapsed="false">
      <c r="C927" s="18"/>
      <c r="AG927" s="1" t="n">
        <v>2.04</v>
      </c>
    </row>
    <row r="928" customFormat="false" ht="12.75" hidden="false" customHeight="false" outlineLevel="0" collapsed="false">
      <c r="C928" s="18"/>
      <c r="AG928" s="1" t="n">
        <v>2.13</v>
      </c>
    </row>
    <row r="929" customFormat="false" ht="12.75" hidden="false" customHeight="false" outlineLevel="0" collapsed="false">
      <c r="C929" s="18"/>
      <c r="AG929" s="1" t="n">
        <v>1.915</v>
      </c>
    </row>
    <row r="930" customFormat="false" ht="12.75" hidden="false" customHeight="false" outlineLevel="0" collapsed="false">
      <c r="C930" s="18"/>
      <c r="AG930" s="1" t="n">
        <v>1.915</v>
      </c>
    </row>
    <row r="931" customFormat="false" ht="12.75" hidden="false" customHeight="false" outlineLevel="0" collapsed="false">
      <c r="C931" s="18"/>
      <c r="AG931" s="1" t="n">
        <v>1.915</v>
      </c>
    </row>
    <row r="932" customFormat="false" ht="12.75" hidden="false" customHeight="false" outlineLevel="0" collapsed="false">
      <c r="C932" s="18"/>
      <c r="AG932" s="1" t="n">
        <v>1.91</v>
      </c>
    </row>
    <row r="933" customFormat="false" ht="12.75" hidden="false" customHeight="false" outlineLevel="0" collapsed="false">
      <c r="C933" s="18"/>
      <c r="AG933" s="1" t="n">
        <v>1.94</v>
      </c>
    </row>
    <row r="934" customFormat="false" ht="12.75" hidden="false" customHeight="false" outlineLevel="0" collapsed="false">
      <c r="C934" s="18"/>
      <c r="AG934" s="1" t="n">
        <v>1.94</v>
      </c>
    </row>
    <row r="935" customFormat="false" ht="12.75" hidden="false" customHeight="false" outlineLevel="0" collapsed="false">
      <c r="C935" s="18"/>
      <c r="AG935" s="1" t="n">
        <v>1.94</v>
      </c>
    </row>
    <row r="936" customFormat="false" ht="12.75" hidden="false" customHeight="false" outlineLevel="0" collapsed="false">
      <c r="C936" s="18"/>
      <c r="AG936" s="1" t="n">
        <v>1.94</v>
      </c>
    </row>
    <row r="937" customFormat="false" ht="12.75" hidden="false" customHeight="false" outlineLevel="0" collapsed="false">
      <c r="C937" s="18"/>
      <c r="AG937" s="1" t="n">
        <v>1.94</v>
      </c>
    </row>
    <row r="938" customFormat="false" ht="12.75" hidden="false" customHeight="false" outlineLevel="0" collapsed="false">
      <c r="C938" s="18"/>
      <c r="AG938" s="1" t="n">
        <v>1.94</v>
      </c>
    </row>
    <row r="939" customFormat="false" ht="12.75" hidden="false" customHeight="false" outlineLevel="0" collapsed="false">
      <c r="C939" s="18"/>
      <c r="AG939" s="1" t="n">
        <v>1.94</v>
      </c>
    </row>
    <row r="940" customFormat="false" ht="12.75" hidden="false" customHeight="false" outlineLevel="0" collapsed="false">
      <c r="C940" s="18"/>
      <c r="AG940" s="1" t="n">
        <v>1.94</v>
      </c>
    </row>
    <row r="941" customFormat="false" ht="12.75" hidden="false" customHeight="false" outlineLevel="0" collapsed="false">
      <c r="C941" s="18"/>
      <c r="AG941" s="1" t="n">
        <v>1.94</v>
      </c>
    </row>
    <row r="942" customFormat="false" ht="12.75" hidden="false" customHeight="false" outlineLevel="0" collapsed="false">
      <c r="C942" s="18"/>
      <c r="AG942" s="1" t="n">
        <v>1.94</v>
      </c>
    </row>
    <row r="943" customFormat="false" ht="12.75" hidden="false" customHeight="false" outlineLevel="0" collapsed="false">
      <c r="C943" s="18"/>
      <c r="AG943" s="1" t="n">
        <v>1.94</v>
      </c>
    </row>
    <row r="944" customFormat="false" ht="12.75" hidden="false" customHeight="false" outlineLevel="0" collapsed="false">
      <c r="C944" s="18"/>
      <c r="AG944" s="1" t="n">
        <v>1.94</v>
      </c>
    </row>
    <row r="945" customFormat="false" ht="12.75" hidden="false" customHeight="false" outlineLevel="0" collapsed="false">
      <c r="C945" s="18"/>
      <c r="AG945" s="1" t="n">
        <v>1.94</v>
      </c>
    </row>
    <row r="946" customFormat="false" ht="12.75" hidden="false" customHeight="false" outlineLevel="0" collapsed="false">
      <c r="C946" s="18"/>
      <c r="AG946" s="1" t="n">
        <v>1.94</v>
      </c>
    </row>
    <row r="947" customFormat="false" ht="12.75" hidden="false" customHeight="false" outlineLevel="0" collapsed="false">
      <c r="C947" s="18"/>
      <c r="AG947" s="1" t="n">
        <v>1.94</v>
      </c>
    </row>
    <row r="948" customFormat="false" ht="12.75" hidden="false" customHeight="false" outlineLevel="0" collapsed="false">
      <c r="C948" s="18"/>
      <c r="AG948" s="1" t="n">
        <v>1.94</v>
      </c>
    </row>
    <row r="949" customFormat="false" ht="12.75" hidden="false" customHeight="false" outlineLevel="0" collapsed="false">
      <c r="C949" s="18"/>
      <c r="AG949" s="1" t="n">
        <v>1.94</v>
      </c>
    </row>
    <row r="950" customFormat="false" ht="12.75" hidden="false" customHeight="false" outlineLevel="0" collapsed="false">
      <c r="C950" s="18"/>
      <c r="AG950" s="1" t="n">
        <v>1.94</v>
      </c>
    </row>
    <row r="951" customFormat="false" ht="12.75" hidden="false" customHeight="false" outlineLevel="0" collapsed="false">
      <c r="C951" s="18"/>
      <c r="AG951" s="1" t="n">
        <v>1.94</v>
      </c>
    </row>
    <row r="952" customFormat="false" ht="12.75" hidden="false" customHeight="false" outlineLevel="0" collapsed="false">
      <c r="C952" s="18"/>
      <c r="AG952" s="1" t="n">
        <v>1.94</v>
      </c>
    </row>
    <row r="953" customFormat="false" ht="12.75" hidden="false" customHeight="false" outlineLevel="0" collapsed="false">
      <c r="C953" s="18"/>
      <c r="AG953" s="1" t="n">
        <v>1.94</v>
      </c>
    </row>
    <row r="954" customFormat="false" ht="12.75" hidden="false" customHeight="false" outlineLevel="0" collapsed="false">
      <c r="C954" s="18"/>
      <c r="AG954" s="1" t="n">
        <v>1.94</v>
      </c>
    </row>
    <row r="955" customFormat="false" ht="12.75" hidden="false" customHeight="false" outlineLevel="0" collapsed="false">
      <c r="C955" s="18"/>
      <c r="AG955" s="1" t="n">
        <v>1.94</v>
      </c>
    </row>
    <row r="956" customFormat="false" ht="12.75" hidden="false" customHeight="false" outlineLevel="0" collapsed="false">
      <c r="C956" s="18"/>
      <c r="AG956" s="1" t="n">
        <v>1.94</v>
      </c>
    </row>
    <row r="957" customFormat="false" ht="12.75" hidden="false" customHeight="false" outlineLevel="0" collapsed="false">
      <c r="C957" s="18"/>
      <c r="AG957" s="1" t="n">
        <v>1.94</v>
      </c>
    </row>
    <row r="958" customFormat="false" ht="12.75" hidden="false" customHeight="false" outlineLevel="0" collapsed="false">
      <c r="C958" s="18"/>
      <c r="AG958" s="1" t="n">
        <v>1.94</v>
      </c>
    </row>
    <row r="959" customFormat="false" ht="12.75" hidden="false" customHeight="false" outlineLevel="0" collapsed="false">
      <c r="C959" s="18"/>
      <c r="AG959" s="1" t="n">
        <v>1.94</v>
      </c>
    </row>
    <row r="960" customFormat="false" ht="12.75" hidden="false" customHeight="false" outlineLevel="0" collapsed="false">
      <c r="C960" s="18"/>
      <c r="AG960" s="1" t="n">
        <v>1.94</v>
      </c>
    </row>
    <row r="961" customFormat="false" ht="12.75" hidden="false" customHeight="false" outlineLevel="0" collapsed="false">
      <c r="C961" s="18"/>
      <c r="AG961" s="1" t="n">
        <v>1.94</v>
      </c>
    </row>
    <row r="962" customFormat="false" ht="12.75" hidden="false" customHeight="false" outlineLevel="0" collapsed="false">
      <c r="C962" s="18"/>
      <c r="AG962" s="1" t="n">
        <v>1.94</v>
      </c>
    </row>
    <row r="963" customFormat="false" ht="12.75" hidden="false" customHeight="false" outlineLevel="0" collapsed="false">
      <c r="C963" s="18"/>
      <c r="AG963" s="1" t="n">
        <v>1.94</v>
      </c>
    </row>
    <row r="964" customFormat="false" ht="12.75" hidden="false" customHeight="false" outlineLevel="0" collapsed="false">
      <c r="C964" s="18"/>
      <c r="AG964" s="1" t="n">
        <v>1.94</v>
      </c>
    </row>
    <row r="965" customFormat="false" ht="12.75" hidden="false" customHeight="false" outlineLevel="0" collapsed="false">
      <c r="C965" s="18"/>
      <c r="AG965" s="1" t="n">
        <v>1.94</v>
      </c>
    </row>
    <row r="966" customFormat="false" ht="12.75" hidden="false" customHeight="false" outlineLevel="0" collapsed="false">
      <c r="C966" s="18"/>
      <c r="AG966" s="1" t="n">
        <v>1.94</v>
      </c>
    </row>
    <row r="967" customFormat="false" ht="12.75" hidden="false" customHeight="false" outlineLevel="0" collapsed="false">
      <c r="C967" s="18"/>
      <c r="AG967" s="1" t="n">
        <v>1.94</v>
      </c>
    </row>
    <row r="968" customFormat="false" ht="12.75" hidden="false" customHeight="false" outlineLevel="0" collapsed="false">
      <c r="C968" s="18"/>
      <c r="AG968" s="1" t="n">
        <v>1.94</v>
      </c>
    </row>
    <row r="969" customFormat="false" ht="12.75" hidden="false" customHeight="false" outlineLevel="0" collapsed="false">
      <c r="C969" s="18"/>
      <c r="AG969" s="1" t="n">
        <v>1.94</v>
      </c>
    </row>
    <row r="970" customFormat="false" ht="12.75" hidden="false" customHeight="false" outlineLevel="0" collapsed="false">
      <c r="C970" s="18"/>
      <c r="AG970" s="1" t="n">
        <v>1.94</v>
      </c>
    </row>
    <row r="971" customFormat="false" ht="12.75" hidden="false" customHeight="false" outlineLevel="0" collapsed="false">
      <c r="C971" s="18"/>
      <c r="AG971" s="1" t="n">
        <v>1.94</v>
      </c>
    </row>
    <row r="972" customFormat="false" ht="12.75" hidden="false" customHeight="false" outlineLevel="0" collapsed="false">
      <c r="C972" s="18"/>
      <c r="AG972" s="1" t="n">
        <v>1.94</v>
      </c>
    </row>
    <row r="973" customFormat="false" ht="12.75" hidden="false" customHeight="false" outlineLevel="0" collapsed="false">
      <c r="C973" s="18"/>
      <c r="AG973" s="1" t="n">
        <v>1.94</v>
      </c>
    </row>
    <row r="974" customFormat="false" ht="12.75" hidden="false" customHeight="false" outlineLevel="0" collapsed="false">
      <c r="C974" s="18"/>
      <c r="AG974" s="1" t="n">
        <v>1.94</v>
      </c>
    </row>
    <row r="975" customFormat="false" ht="12.75" hidden="false" customHeight="false" outlineLevel="0" collapsed="false">
      <c r="C975" s="18"/>
      <c r="AG975" s="1" t="n">
        <v>1.94</v>
      </c>
    </row>
    <row r="976" customFormat="false" ht="12.75" hidden="false" customHeight="false" outlineLevel="0" collapsed="false">
      <c r="C976" s="18"/>
      <c r="AG976" s="1" t="n">
        <v>1.94</v>
      </c>
    </row>
    <row r="977" customFormat="false" ht="12.75" hidden="false" customHeight="false" outlineLevel="0" collapsed="false">
      <c r="C977" s="18"/>
      <c r="AG977" s="1" t="n">
        <v>1.94</v>
      </c>
    </row>
    <row r="978" customFormat="false" ht="12.75" hidden="false" customHeight="false" outlineLevel="0" collapsed="false">
      <c r="C978" s="18"/>
      <c r="AG978" s="1" t="n">
        <v>1.94</v>
      </c>
    </row>
    <row r="979" customFormat="false" ht="12.75" hidden="false" customHeight="false" outlineLevel="0" collapsed="false">
      <c r="C979" s="18"/>
      <c r="AG979" s="1" t="n">
        <v>1.94</v>
      </c>
    </row>
    <row r="980" customFormat="false" ht="12.75" hidden="false" customHeight="false" outlineLevel="0" collapsed="false">
      <c r="C980" s="18"/>
      <c r="AG980" s="1" t="n">
        <v>1.94</v>
      </c>
    </row>
    <row r="981" customFormat="false" ht="12.75" hidden="false" customHeight="false" outlineLevel="0" collapsed="false">
      <c r="C981" s="18"/>
      <c r="AG981" s="1" t="n">
        <v>1.94</v>
      </c>
    </row>
    <row r="982" customFormat="false" ht="12.75" hidden="false" customHeight="false" outlineLevel="0" collapsed="false">
      <c r="C982" s="18"/>
      <c r="AG982" s="1" t="n">
        <v>1.94</v>
      </c>
    </row>
    <row r="983" customFormat="false" ht="12.75" hidden="false" customHeight="false" outlineLevel="0" collapsed="false">
      <c r="C983" s="18"/>
      <c r="AG983" s="1" t="n">
        <v>1.94</v>
      </c>
    </row>
    <row r="984" customFormat="false" ht="12.75" hidden="false" customHeight="false" outlineLevel="0" collapsed="false">
      <c r="C984" s="18"/>
      <c r="AG984" s="1" t="n">
        <v>1.94</v>
      </c>
    </row>
    <row r="985" customFormat="false" ht="12.75" hidden="false" customHeight="false" outlineLevel="0" collapsed="false">
      <c r="C985" s="18"/>
      <c r="AG985" s="1" t="n">
        <v>1.91</v>
      </c>
    </row>
    <row r="986" customFormat="false" ht="12.75" hidden="false" customHeight="false" outlineLevel="0" collapsed="false">
      <c r="C986" s="18"/>
      <c r="AG986" s="1" t="n">
        <v>1.695</v>
      </c>
    </row>
    <row r="987" customFormat="false" ht="12.75" hidden="false" customHeight="false" outlineLevel="0" collapsed="false">
      <c r="C987" s="18"/>
      <c r="AG987" s="1" t="n">
        <v>1.96</v>
      </c>
    </row>
    <row r="988" customFormat="false" ht="12.75" hidden="false" customHeight="false" outlineLevel="0" collapsed="false">
      <c r="C988" s="18"/>
      <c r="AG988" s="1" t="n">
        <v>2.04</v>
      </c>
    </row>
    <row r="989" customFormat="false" ht="12.75" hidden="false" customHeight="false" outlineLevel="0" collapsed="false">
      <c r="C989" s="18"/>
      <c r="AG989" s="1" t="n">
        <v>2.13</v>
      </c>
    </row>
    <row r="990" customFormat="false" ht="12.75" hidden="false" customHeight="false" outlineLevel="0" collapsed="false">
      <c r="C990" s="18"/>
      <c r="AG990" s="1" t="n">
        <v>1.915</v>
      </c>
    </row>
    <row r="991" customFormat="false" ht="12.75" hidden="false" customHeight="false" outlineLevel="0" collapsed="false">
      <c r="C991" s="18"/>
      <c r="AG991" s="1" t="n">
        <v>1.915</v>
      </c>
    </row>
    <row r="992" customFormat="false" ht="12.75" hidden="false" customHeight="false" outlineLevel="0" collapsed="false">
      <c r="C992" s="18"/>
      <c r="AG992" s="1" t="n">
        <v>1.915</v>
      </c>
    </row>
    <row r="993" customFormat="false" ht="12.75" hidden="false" customHeight="false" outlineLevel="0" collapsed="false">
      <c r="C993" s="18"/>
      <c r="AG993" s="1" t="n">
        <v>1.905</v>
      </c>
    </row>
    <row r="994" customFormat="false" ht="12.75" hidden="false" customHeight="false" outlineLevel="0" collapsed="false">
      <c r="C994" s="18"/>
      <c r="AG994" s="1" t="n">
        <v>1.89</v>
      </c>
    </row>
    <row r="995" customFormat="false" ht="12.75" hidden="false" customHeight="false" outlineLevel="0" collapsed="false">
      <c r="C995" s="18"/>
      <c r="AG995" s="1" t="n">
        <v>1.99</v>
      </c>
    </row>
    <row r="996" customFormat="false" ht="12.75" hidden="false" customHeight="false" outlineLevel="0" collapsed="false">
      <c r="C996" s="18"/>
      <c r="AG996" s="1" t="n">
        <v>1.99</v>
      </c>
    </row>
    <row r="997" customFormat="false" ht="12.75" hidden="false" customHeight="false" outlineLevel="0" collapsed="false">
      <c r="C997" s="18"/>
      <c r="AG997" s="1" t="n">
        <v>1.99</v>
      </c>
    </row>
    <row r="998" customFormat="false" ht="12.75" hidden="false" customHeight="false" outlineLevel="0" collapsed="false">
      <c r="C998" s="18"/>
      <c r="AG998" s="1" t="n">
        <v>1.99</v>
      </c>
    </row>
    <row r="999" customFormat="false" ht="12.75" hidden="false" customHeight="false" outlineLevel="0" collapsed="false">
      <c r="C999" s="18"/>
      <c r="AG999" s="1" t="n">
        <v>1.99</v>
      </c>
    </row>
    <row r="1000" customFormat="false" ht="12.75" hidden="false" customHeight="false" outlineLevel="0" collapsed="false">
      <c r="C1000" s="18"/>
      <c r="AG1000" s="1" t="n">
        <v>1.99</v>
      </c>
    </row>
    <row r="1001" customFormat="false" ht="12.75" hidden="false" customHeight="false" outlineLevel="0" collapsed="false">
      <c r="C1001" s="18"/>
      <c r="AG1001" s="1" t="n">
        <v>1.99</v>
      </c>
    </row>
    <row r="1002" customFormat="false" ht="12.75" hidden="false" customHeight="false" outlineLevel="0" collapsed="false">
      <c r="C1002" s="18"/>
      <c r="AG1002" s="1" t="n">
        <v>1.99</v>
      </c>
    </row>
    <row r="1003" customFormat="false" ht="12.75" hidden="false" customHeight="false" outlineLevel="0" collapsed="false">
      <c r="C1003" s="18"/>
      <c r="AG1003" s="1" t="n">
        <v>1.99</v>
      </c>
    </row>
    <row r="1004" customFormat="false" ht="12.75" hidden="false" customHeight="false" outlineLevel="0" collapsed="false">
      <c r="C1004" s="18"/>
      <c r="AG1004" s="1" t="n">
        <v>1.99</v>
      </c>
    </row>
    <row r="1005" customFormat="false" ht="12.75" hidden="false" customHeight="false" outlineLevel="0" collapsed="false">
      <c r="C1005" s="18"/>
      <c r="AG1005" s="1" t="n">
        <v>1.99</v>
      </c>
    </row>
    <row r="1006" customFormat="false" ht="12.75" hidden="false" customHeight="false" outlineLevel="0" collapsed="false">
      <c r="C1006" s="18"/>
      <c r="AG1006" s="1" t="n">
        <v>1.99</v>
      </c>
    </row>
    <row r="1007" customFormat="false" ht="12.75" hidden="false" customHeight="false" outlineLevel="0" collapsed="false">
      <c r="C1007" s="18"/>
      <c r="AG1007" s="1" t="n">
        <v>1.99</v>
      </c>
    </row>
    <row r="1008" customFormat="false" ht="12.75" hidden="false" customHeight="false" outlineLevel="0" collapsed="false">
      <c r="C1008" s="18"/>
      <c r="AG1008" s="1" t="n">
        <v>1.99</v>
      </c>
    </row>
    <row r="1009" customFormat="false" ht="12.75" hidden="false" customHeight="false" outlineLevel="0" collapsed="false">
      <c r="C1009" s="18"/>
      <c r="AG1009" s="1" t="n">
        <v>1.99</v>
      </c>
    </row>
    <row r="1010" customFormat="false" ht="12.75" hidden="false" customHeight="false" outlineLevel="0" collapsed="false">
      <c r="C1010" s="18"/>
      <c r="AG1010" s="1" t="n">
        <v>1.99</v>
      </c>
    </row>
    <row r="1011" customFormat="false" ht="12.75" hidden="false" customHeight="false" outlineLevel="0" collapsed="false">
      <c r="C1011" s="18"/>
      <c r="AG1011" s="1" t="n">
        <v>1.99</v>
      </c>
    </row>
    <row r="1012" customFormat="false" ht="12.75" hidden="false" customHeight="false" outlineLevel="0" collapsed="false">
      <c r="C1012" s="18"/>
      <c r="AG1012" s="1" t="n">
        <v>1.99</v>
      </c>
    </row>
    <row r="1013" customFormat="false" ht="12.75" hidden="false" customHeight="false" outlineLevel="0" collapsed="false">
      <c r="C1013" s="18"/>
      <c r="AG1013" s="1" t="n">
        <v>1.99</v>
      </c>
    </row>
    <row r="1014" customFormat="false" ht="12.75" hidden="false" customHeight="false" outlineLevel="0" collapsed="false">
      <c r="C1014" s="18"/>
      <c r="AG1014" s="1" t="n">
        <v>1.99</v>
      </c>
    </row>
    <row r="1015" customFormat="false" ht="12.75" hidden="false" customHeight="false" outlineLevel="0" collapsed="false">
      <c r="C1015" s="18"/>
      <c r="AG1015" s="1" t="n">
        <v>1.99</v>
      </c>
    </row>
    <row r="1016" customFormat="false" ht="12.75" hidden="false" customHeight="false" outlineLevel="0" collapsed="false">
      <c r="C1016" s="18"/>
      <c r="AG1016" s="1" t="n">
        <v>1.99</v>
      </c>
    </row>
    <row r="1017" customFormat="false" ht="12.75" hidden="false" customHeight="false" outlineLevel="0" collapsed="false">
      <c r="C1017" s="18"/>
      <c r="AG1017" s="1" t="n">
        <v>1.99</v>
      </c>
    </row>
    <row r="1018" customFormat="false" ht="12.75" hidden="false" customHeight="false" outlineLevel="0" collapsed="false">
      <c r="C1018" s="18"/>
      <c r="AG1018" s="1" t="n">
        <v>1.99</v>
      </c>
    </row>
    <row r="1019" customFormat="false" ht="12.75" hidden="false" customHeight="false" outlineLevel="0" collapsed="false">
      <c r="C1019" s="18"/>
      <c r="AG1019" s="1" t="n">
        <v>1.99</v>
      </c>
    </row>
    <row r="1020" customFormat="false" ht="12.75" hidden="false" customHeight="false" outlineLevel="0" collapsed="false">
      <c r="C1020" s="18"/>
      <c r="AG1020" s="1" t="n">
        <v>1.99</v>
      </c>
    </row>
    <row r="1021" customFormat="false" ht="12.75" hidden="false" customHeight="false" outlineLevel="0" collapsed="false">
      <c r="C1021" s="18"/>
      <c r="AG1021" s="1" t="n">
        <v>1.99</v>
      </c>
    </row>
    <row r="1022" customFormat="false" ht="12.75" hidden="false" customHeight="false" outlineLevel="0" collapsed="false">
      <c r="C1022" s="18"/>
      <c r="AG1022" s="1" t="n">
        <v>1.99</v>
      </c>
    </row>
    <row r="1023" customFormat="false" ht="12.75" hidden="false" customHeight="false" outlineLevel="0" collapsed="false">
      <c r="C1023" s="18"/>
      <c r="AG1023" s="1" t="n">
        <v>1.99</v>
      </c>
    </row>
    <row r="1024" customFormat="false" ht="12.75" hidden="false" customHeight="false" outlineLevel="0" collapsed="false">
      <c r="C1024" s="18"/>
      <c r="AG1024" s="1" t="n">
        <v>1.99</v>
      </c>
    </row>
    <row r="1025" customFormat="false" ht="12.75" hidden="false" customHeight="false" outlineLevel="0" collapsed="false">
      <c r="C1025" s="18"/>
      <c r="AG1025" s="1" t="n">
        <v>1.99</v>
      </c>
    </row>
    <row r="1026" customFormat="false" ht="12.75" hidden="false" customHeight="false" outlineLevel="0" collapsed="false">
      <c r="C1026" s="18"/>
      <c r="AG1026" s="1" t="n">
        <v>1.99</v>
      </c>
    </row>
    <row r="1027" customFormat="false" ht="12.75" hidden="false" customHeight="false" outlineLevel="0" collapsed="false">
      <c r="C1027" s="18"/>
      <c r="AG1027" s="1" t="n">
        <v>1.99</v>
      </c>
    </row>
    <row r="1028" customFormat="false" ht="12.75" hidden="false" customHeight="false" outlineLevel="0" collapsed="false">
      <c r="C1028" s="18"/>
      <c r="AG1028" s="1" t="n">
        <v>1.99</v>
      </c>
    </row>
    <row r="1029" customFormat="false" ht="12.75" hidden="false" customHeight="false" outlineLevel="0" collapsed="false">
      <c r="C1029" s="18"/>
      <c r="AG1029" s="1" t="n">
        <v>1.99</v>
      </c>
    </row>
    <row r="1030" customFormat="false" ht="12.75" hidden="false" customHeight="false" outlineLevel="0" collapsed="false">
      <c r="C1030" s="18"/>
      <c r="AG1030" s="1" t="n">
        <v>1.99</v>
      </c>
    </row>
    <row r="1031" customFormat="false" ht="12.75" hidden="false" customHeight="false" outlineLevel="0" collapsed="false">
      <c r="C1031" s="18"/>
      <c r="AG1031" s="1" t="n">
        <v>1.99</v>
      </c>
    </row>
    <row r="1032" customFormat="false" ht="12.75" hidden="false" customHeight="false" outlineLevel="0" collapsed="false">
      <c r="C1032" s="18"/>
      <c r="AG1032" s="1" t="n">
        <v>1.99</v>
      </c>
    </row>
    <row r="1033" customFormat="false" ht="12.75" hidden="false" customHeight="false" outlineLevel="0" collapsed="false">
      <c r="C1033" s="18"/>
      <c r="AG1033" s="1" t="n">
        <v>1.99</v>
      </c>
    </row>
    <row r="1034" customFormat="false" ht="12.75" hidden="false" customHeight="false" outlineLevel="0" collapsed="false">
      <c r="C1034" s="18"/>
      <c r="AG1034" s="1" t="n">
        <v>1.99</v>
      </c>
    </row>
    <row r="1035" customFormat="false" ht="12.75" hidden="false" customHeight="false" outlineLevel="0" collapsed="false">
      <c r="C1035" s="18"/>
      <c r="AG1035" s="1" t="n">
        <v>1.99</v>
      </c>
    </row>
    <row r="1036" customFormat="false" ht="12.75" hidden="false" customHeight="false" outlineLevel="0" collapsed="false">
      <c r="C1036" s="18"/>
      <c r="AG1036" s="1" t="n">
        <v>1.99</v>
      </c>
    </row>
    <row r="1037" customFormat="false" ht="12.75" hidden="false" customHeight="false" outlineLevel="0" collapsed="false">
      <c r="C1037" s="18"/>
      <c r="AG1037" s="1" t="n">
        <v>1.99</v>
      </c>
    </row>
    <row r="1038" customFormat="false" ht="12.75" hidden="false" customHeight="false" outlineLevel="0" collapsed="false">
      <c r="C1038" s="18"/>
      <c r="AG1038" s="1" t="n">
        <v>1.99</v>
      </c>
    </row>
    <row r="1039" customFormat="false" ht="12.75" hidden="false" customHeight="false" outlineLevel="0" collapsed="false">
      <c r="C1039" s="18"/>
      <c r="AG1039" s="1" t="n">
        <v>1.99</v>
      </c>
    </row>
    <row r="1040" customFormat="false" ht="12.75" hidden="false" customHeight="false" outlineLevel="0" collapsed="false">
      <c r="C1040" s="18"/>
      <c r="AG1040" s="1" t="n">
        <v>1.99</v>
      </c>
    </row>
    <row r="1041" customFormat="false" ht="12.75" hidden="false" customHeight="false" outlineLevel="0" collapsed="false">
      <c r="C1041" s="18"/>
      <c r="AG1041" s="1" t="n">
        <v>1.99</v>
      </c>
    </row>
    <row r="1042" customFormat="false" ht="12.75" hidden="false" customHeight="false" outlineLevel="0" collapsed="false">
      <c r="C1042" s="18"/>
      <c r="AG1042" s="1" t="n">
        <v>1.99</v>
      </c>
    </row>
    <row r="1043" customFormat="false" ht="12.75" hidden="false" customHeight="false" outlineLevel="0" collapsed="false">
      <c r="C1043" s="18"/>
      <c r="AG1043" s="1" t="n">
        <v>1.99</v>
      </c>
    </row>
    <row r="1044" customFormat="false" ht="12.75" hidden="false" customHeight="false" outlineLevel="0" collapsed="false">
      <c r="C1044" s="18"/>
      <c r="AG1044" s="1" t="n">
        <v>1.99</v>
      </c>
    </row>
    <row r="1045" customFormat="false" ht="12.75" hidden="false" customHeight="false" outlineLevel="0" collapsed="false">
      <c r="C1045" s="18"/>
      <c r="AG1045" s="1" t="n">
        <v>1.99</v>
      </c>
    </row>
    <row r="1046" customFormat="false" ht="12.75" hidden="false" customHeight="false" outlineLevel="0" collapsed="false">
      <c r="C1046" s="18"/>
      <c r="AG1046" s="1" t="n">
        <v>1.91</v>
      </c>
    </row>
    <row r="1047" customFormat="false" ht="12.75" hidden="false" customHeight="false" outlineLevel="0" collapsed="false">
      <c r="C1047" s="18"/>
      <c r="AG1047" s="1" t="n">
        <v>1.695</v>
      </c>
    </row>
    <row r="1048" customFormat="false" ht="12.75" hidden="false" customHeight="false" outlineLevel="0" collapsed="false">
      <c r="C1048" s="18"/>
      <c r="AG1048" s="1" t="n">
        <v>1.96</v>
      </c>
    </row>
    <row r="1049" customFormat="false" ht="12.75" hidden="false" customHeight="false" outlineLevel="0" collapsed="false">
      <c r="C1049" s="18"/>
      <c r="AG1049" s="1" t="n">
        <v>2.04</v>
      </c>
    </row>
    <row r="1050" customFormat="false" ht="12.75" hidden="false" customHeight="false" outlineLevel="0" collapsed="false">
      <c r="C1050" s="18"/>
      <c r="AG1050" s="1" t="n">
        <v>2.13</v>
      </c>
    </row>
    <row r="1051" customFormat="false" ht="12.75" hidden="false" customHeight="false" outlineLevel="0" collapsed="false">
      <c r="C1051" s="18"/>
      <c r="AG1051" s="1" t="n">
        <v>1.915</v>
      </c>
    </row>
    <row r="1052" customFormat="false" ht="12.75" hidden="false" customHeight="false" outlineLevel="0" collapsed="false">
      <c r="C1052" s="18"/>
      <c r="AG1052" s="1" t="n">
        <v>1.915</v>
      </c>
    </row>
    <row r="1053" customFormat="false" ht="12.75" hidden="false" customHeight="false" outlineLevel="0" collapsed="false">
      <c r="C1053" s="18"/>
      <c r="AG1053" s="1" t="n">
        <v>1.915</v>
      </c>
    </row>
    <row r="1054" customFormat="false" ht="12.75" hidden="false" customHeight="false" outlineLevel="0" collapsed="false">
      <c r="C1054" s="18"/>
      <c r="AG1054" s="1" t="n">
        <v>1.905</v>
      </c>
    </row>
    <row r="1055" customFormat="false" ht="12.75" hidden="false" customHeight="false" outlineLevel="0" collapsed="false">
      <c r="C1055" s="18"/>
      <c r="AG1055" s="1" t="n">
        <v>1.89</v>
      </c>
    </row>
    <row r="1056" customFormat="false" ht="12.75" hidden="false" customHeight="false" outlineLevel="0" collapsed="false">
      <c r="C1056" s="18"/>
      <c r="AG1056" s="1" t="n">
        <v>2.045</v>
      </c>
    </row>
    <row r="1057" customFormat="false" ht="12.75" hidden="false" customHeight="false" outlineLevel="0" collapsed="false">
      <c r="C1057" s="18"/>
      <c r="AG1057" s="1" t="n">
        <v>2.24</v>
      </c>
    </row>
    <row r="1058" customFormat="false" ht="12.75" hidden="false" customHeight="false" outlineLevel="0" collapsed="false">
      <c r="C1058" s="18"/>
      <c r="AG1058" s="1" t="n">
        <v>2.24</v>
      </c>
    </row>
    <row r="1059" customFormat="false" ht="12.75" hidden="false" customHeight="false" outlineLevel="0" collapsed="false">
      <c r="C1059" s="18"/>
      <c r="AG1059" s="1" t="n">
        <v>2.24</v>
      </c>
    </row>
    <row r="1060" customFormat="false" ht="12.75" hidden="false" customHeight="false" outlineLevel="0" collapsed="false">
      <c r="C1060" s="18"/>
      <c r="AG1060" s="1" t="n">
        <v>2.24</v>
      </c>
    </row>
    <row r="1061" customFormat="false" ht="12.75" hidden="false" customHeight="false" outlineLevel="0" collapsed="false">
      <c r="C1061" s="18"/>
      <c r="AG1061" s="1" t="n">
        <v>2.24</v>
      </c>
    </row>
    <row r="1062" customFormat="false" ht="12.75" hidden="false" customHeight="false" outlineLevel="0" collapsed="false">
      <c r="C1062" s="18"/>
      <c r="AG1062" s="1" t="n">
        <v>2.24</v>
      </c>
    </row>
    <row r="1063" customFormat="false" ht="12.75" hidden="false" customHeight="false" outlineLevel="0" collapsed="false">
      <c r="C1063" s="18"/>
      <c r="AG1063" s="1" t="n">
        <v>2.24</v>
      </c>
    </row>
    <row r="1064" customFormat="false" ht="12.75" hidden="false" customHeight="false" outlineLevel="0" collapsed="false">
      <c r="C1064" s="18"/>
      <c r="AG1064" s="1" t="n">
        <v>2.24</v>
      </c>
    </row>
    <row r="1065" customFormat="false" ht="12.75" hidden="false" customHeight="false" outlineLevel="0" collapsed="false">
      <c r="C1065" s="18"/>
      <c r="AG1065" s="1" t="n">
        <v>2.24</v>
      </c>
    </row>
    <row r="1066" customFormat="false" ht="12.75" hidden="false" customHeight="false" outlineLevel="0" collapsed="false">
      <c r="C1066" s="18"/>
      <c r="AG1066" s="1" t="n">
        <v>2.24</v>
      </c>
    </row>
    <row r="1067" customFormat="false" ht="12.75" hidden="false" customHeight="false" outlineLevel="0" collapsed="false">
      <c r="C1067" s="18"/>
      <c r="AG1067" s="1" t="n">
        <v>2.24</v>
      </c>
    </row>
    <row r="1068" customFormat="false" ht="12.75" hidden="false" customHeight="false" outlineLevel="0" collapsed="false">
      <c r="C1068" s="18"/>
      <c r="AG1068" s="1" t="n">
        <v>2.24</v>
      </c>
    </row>
    <row r="1069" customFormat="false" ht="12.75" hidden="false" customHeight="false" outlineLevel="0" collapsed="false">
      <c r="C1069" s="18"/>
      <c r="AG1069" s="1" t="n">
        <v>2.24</v>
      </c>
    </row>
    <row r="1070" customFormat="false" ht="12.75" hidden="false" customHeight="false" outlineLevel="0" collapsed="false">
      <c r="C1070" s="18"/>
      <c r="AG1070" s="1" t="n">
        <v>2.24</v>
      </c>
    </row>
    <row r="1071" customFormat="false" ht="12.75" hidden="false" customHeight="false" outlineLevel="0" collapsed="false">
      <c r="C1071" s="18"/>
      <c r="AG1071" s="1" t="n">
        <v>2.24</v>
      </c>
    </row>
    <row r="1072" customFormat="false" ht="12.75" hidden="false" customHeight="false" outlineLevel="0" collapsed="false">
      <c r="C1072" s="18"/>
      <c r="AG1072" s="1" t="n">
        <v>2.24</v>
      </c>
    </row>
    <row r="1073" customFormat="false" ht="12.75" hidden="false" customHeight="false" outlineLevel="0" collapsed="false">
      <c r="C1073" s="18"/>
      <c r="AG1073" s="1" t="n">
        <v>2.24</v>
      </c>
    </row>
    <row r="1074" customFormat="false" ht="12.75" hidden="false" customHeight="false" outlineLevel="0" collapsed="false">
      <c r="C1074" s="18"/>
      <c r="AG1074" s="1" t="n">
        <v>2.24</v>
      </c>
    </row>
    <row r="1075" customFormat="false" ht="12.75" hidden="false" customHeight="false" outlineLevel="0" collapsed="false">
      <c r="C1075" s="18"/>
      <c r="AG1075" s="1" t="n">
        <v>2.24</v>
      </c>
    </row>
    <row r="1076" customFormat="false" ht="12.75" hidden="false" customHeight="false" outlineLevel="0" collapsed="false">
      <c r="C1076" s="18"/>
      <c r="AG1076" s="1" t="n">
        <v>2.24</v>
      </c>
    </row>
    <row r="1077" customFormat="false" ht="12.75" hidden="false" customHeight="false" outlineLevel="0" collapsed="false">
      <c r="C1077" s="18"/>
      <c r="AG1077" s="1" t="n">
        <v>2.24</v>
      </c>
    </row>
    <row r="1078" customFormat="false" ht="12.75" hidden="false" customHeight="false" outlineLevel="0" collapsed="false">
      <c r="C1078" s="18"/>
      <c r="AG1078" s="1" t="n">
        <v>2.24</v>
      </c>
    </row>
    <row r="1079" customFormat="false" ht="12.75" hidden="false" customHeight="false" outlineLevel="0" collapsed="false">
      <c r="C1079" s="18"/>
      <c r="AG1079" s="1" t="n">
        <v>2.24</v>
      </c>
    </row>
    <row r="1080" customFormat="false" ht="12.75" hidden="false" customHeight="false" outlineLevel="0" collapsed="false">
      <c r="C1080" s="18"/>
      <c r="AG1080" s="1" t="n">
        <v>2.24</v>
      </c>
    </row>
    <row r="1081" customFormat="false" ht="12.75" hidden="false" customHeight="false" outlineLevel="0" collapsed="false">
      <c r="C1081" s="18"/>
      <c r="AG1081" s="1" t="n">
        <v>2.24</v>
      </c>
    </row>
    <row r="1082" customFormat="false" ht="12.75" hidden="false" customHeight="false" outlineLevel="0" collapsed="false">
      <c r="C1082" s="18"/>
      <c r="AG1082" s="1" t="n">
        <v>2.24</v>
      </c>
    </row>
    <row r="1083" customFormat="false" ht="12.75" hidden="false" customHeight="false" outlineLevel="0" collapsed="false">
      <c r="AG1083" s="1" t="n">
        <v>2.24</v>
      </c>
    </row>
    <row r="1084" customFormat="false" ht="12.75" hidden="false" customHeight="false" outlineLevel="0" collapsed="false">
      <c r="AG1084" s="1" t="n">
        <v>2.24</v>
      </c>
    </row>
    <row r="1085" customFormat="false" ht="12.75" hidden="false" customHeight="false" outlineLevel="0" collapsed="false">
      <c r="AG1085" s="1" t="n">
        <v>2.24</v>
      </c>
    </row>
    <row r="1086" customFormat="false" ht="12.75" hidden="false" customHeight="false" outlineLevel="0" collapsed="false">
      <c r="AG1086" s="1" t="n">
        <v>2.24</v>
      </c>
    </row>
    <row r="1087" customFormat="false" ht="12.75" hidden="false" customHeight="false" outlineLevel="0" collapsed="false">
      <c r="AG1087" s="1" t="n">
        <v>2.24</v>
      </c>
    </row>
    <row r="1088" customFormat="false" ht="12.75" hidden="false" customHeight="false" outlineLevel="0" collapsed="false">
      <c r="AG1088" s="1" t="n">
        <v>2.24</v>
      </c>
    </row>
    <row r="1089" customFormat="false" ht="12.75" hidden="false" customHeight="false" outlineLevel="0" collapsed="false">
      <c r="AG1089" s="1" t="n">
        <v>2.24</v>
      </c>
    </row>
    <row r="1090" customFormat="false" ht="12.75" hidden="false" customHeight="false" outlineLevel="0" collapsed="false">
      <c r="AG1090" s="1" t="n">
        <v>2.24</v>
      </c>
    </row>
    <row r="1091" customFormat="false" ht="12.75" hidden="false" customHeight="false" outlineLevel="0" collapsed="false">
      <c r="AG1091" s="1" t="n">
        <v>2.24</v>
      </c>
    </row>
    <row r="1092" customFormat="false" ht="12.75" hidden="false" customHeight="false" outlineLevel="0" collapsed="false">
      <c r="AG1092" s="1" t="n">
        <v>2.24</v>
      </c>
    </row>
    <row r="1093" customFormat="false" ht="12.75" hidden="false" customHeight="false" outlineLevel="0" collapsed="false">
      <c r="AG1093" s="1" t="n">
        <v>2.24</v>
      </c>
    </row>
    <row r="1094" customFormat="false" ht="12.75" hidden="false" customHeight="false" outlineLevel="0" collapsed="false">
      <c r="AG1094" s="1" t="n">
        <v>2.24</v>
      </c>
    </row>
    <row r="1095" customFormat="false" ht="12.75" hidden="false" customHeight="false" outlineLevel="0" collapsed="false">
      <c r="AG1095" s="1" t="n">
        <v>2.24</v>
      </c>
    </row>
    <row r="1096" customFormat="false" ht="12.75" hidden="false" customHeight="false" outlineLevel="0" collapsed="false">
      <c r="AG1096" s="1" t="n">
        <v>2.24</v>
      </c>
    </row>
    <row r="1097" customFormat="false" ht="12.75" hidden="false" customHeight="false" outlineLevel="0" collapsed="false">
      <c r="AG1097" s="1" t="n">
        <v>2.24</v>
      </c>
    </row>
    <row r="1098" customFormat="false" ht="12.75" hidden="false" customHeight="false" outlineLevel="0" collapsed="false">
      <c r="AG1098" s="1" t="n">
        <v>2.24</v>
      </c>
    </row>
    <row r="1099" customFormat="false" ht="12.75" hidden="false" customHeight="false" outlineLevel="0" collapsed="false">
      <c r="AG1099" s="1" t="n">
        <v>2.24</v>
      </c>
    </row>
    <row r="1100" customFormat="false" ht="12.75" hidden="false" customHeight="false" outlineLevel="0" collapsed="false">
      <c r="AG1100" s="1" t="n">
        <v>2.24</v>
      </c>
    </row>
    <row r="1101" customFormat="false" ht="12.75" hidden="false" customHeight="false" outlineLevel="0" collapsed="false">
      <c r="AG1101" s="1" t="n">
        <v>2.24</v>
      </c>
    </row>
    <row r="1102" customFormat="false" ht="12.75" hidden="false" customHeight="false" outlineLevel="0" collapsed="false">
      <c r="AG1102" s="1" t="n">
        <v>2.24</v>
      </c>
    </row>
    <row r="1103" customFormat="false" ht="12.75" hidden="false" customHeight="false" outlineLevel="0" collapsed="false">
      <c r="AG1103" s="1" t="n">
        <v>2.24</v>
      </c>
    </row>
    <row r="1104" customFormat="false" ht="12.75" hidden="false" customHeight="false" outlineLevel="0" collapsed="false">
      <c r="AG1104" s="1" t="n">
        <v>2.24</v>
      </c>
    </row>
    <row r="1105" customFormat="false" ht="12.75" hidden="false" customHeight="false" outlineLevel="0" collapsed="false">
      <c r="AG1105" s="1" t="n">
        <v>2.24</v>
      </c>
    </row>
    <row r="1106" customFormat="false" ht="12.75" hidden="false" customHeight="false" outlineLevel="0" collapsed="false">
      <c r="AG1106" s="1" t="n">
        <v>2.24</v>
      </c>
    </row>
    <row r="1107" customFormat="false" ht="12.75" hidden="false" customHeight="false" outlineLevel="0" collapsed="false">
      <c r="AG1107" s="1" t="n">
        <v>1.91</v>
      </c>
    </row>
    <row r="1108" customFormat="false" ht="12.75" hidden="false" customHeight="false" outlineLevel="0" collapsed="false">
      <c r="AG1108" s="1" t="n">
        <v>1.695</v>
      </c>
    </row>
    <row r="1109" customFormat="false" ht="12.75" hidden="false" customHeight="false" outlineLevel="0" collapsed="false">
      <c r="AG1109" s="1" t="n">
        <v>1.96</v>
      </c>
    </row>
    <row r="1110" customFormat="false" ht="12.75" hidden="false" customHeight="false" outlineLevel="0" collapsed="false">
      <c r="AG1110" s="1" t="n">
        <v>2.04</v>
      </c>
    </row>
    <row r="1111" customFormat="false" ht="12.75" hidden="false" customHeight="false" outlineLevel="0" collapsed="false">
      <c r="AG1111" s="1" t="n">
        <v>2.13</v>
      </c>
    </row>
    <row r="1112" customFormat="false" ht="12.75" hidden="false" customHeight="false" outlineLevel="0" collapsed="false">
      <c r="AG1112" s="1" t="n">
        <v>1.915</v>
      </c>
    </row>
    <row r="1113" customFormat="false" ht="12.75" hidden="false" customHeight="false" outlineLevel="0" collapsed="false">
      <c r="AG1113" s="1" t="n">
        <v>1.915</v>
      </c>
    </row>
    <row r="1114" customFormat="false" ht="12.75" hidden="false" customHeight="false" outlineLevel="0" collapsed="false">
      <c r="AG1114" s="1" t="n">
        <v>1.915</v>
      </c>
    </row>
    <row r="1115" customFormat="false" ht="12.75" hidden="false" customHeight="false" outlineLevel="0" collapsed="false">
      <c r="AG1115" s="1" t="n">
        <v>1.905</v>
      </c>
    </row>
    <row r="1116" customFormat="false" ht="12.75" hidden="false" customHeight="false" outlineLevel="0" collapsed="false">
      <c r="AG1116" s="1" t="n">
        <v>1.89</v>
      </c>
    </row>
    <row r="1117" customFormat="false" ht="12.75" hidden="false" customHeight="false" outlineLevel="0" collapsed="false">
      <c r="AG1117" s="1" t="n">
        <v>2.045</v>
      </c>
    </row>
    <row r="1118" customFormat="false" ht="12.75" hidden="false" customHeight="false" outlineLevel="0" collapsed="false">
      <c r="AG1118" s="1" t="n">
        <v>2.34</v>
      </c>
    </row>
    <row r="1119" customFormat="false" ht="12.75" hidden="false" customHeight="false" outlineLevel="0" collapsed="false">
      <c r="AG1119" s="1" t="n">
        <v>2.31</v>
      </c>
    </row>
    <row r="1120" customFormat="false" ht="12.75" hidden="false" customHeight="false" outlineLevel="0" collapsed="false">
      <c r="AG1120" s="1" t="n">
        <v>2.31</v>
      </c>
    </row>
    <row r="1121" customFormat="false" ht="12.75" hidden="false" customHeight="false" outlineLevel="0" collapsed="false">
      <c r="AG1121" s="1" t="n">
        <v>2.31</v>
      </c>
    </row>
    <row r="1122" customFormat="false" ht="12.75" hidden="false" customHeight="false" outlineLevel="0" collapsed="false">
      <c r="AG1122" s="1" t="n">
        <v>2.31</v>
      </c>
    </row>
    <row r="1123" customFormat="false" ht="12.75" hidden="false" customHeight="false" outlineLevel="0" collapsed="false">
      <c r="AG1123" s="1" t="n">
        <v>2.31</v>
      </c>
    </row>
    <row r="1124" customFormat="false" ht="12.75" hidden="false" customHeight="false" outlineLevel="0" collapsed="false">
      <c r="AG1124" s="1" t="n">
        <v>2.31</v>
      </c>
    </row>
    <row r="1125" customFormat="false" ht="12.75" hidden="false" customHeight="false" outlineLevel="0" collapsed="false">
      <c r="AG1125" s="1" t="n">
        <v>2.31</v>
      </c>
    </row>
    <row r="1126" customFormat="false" ht="12.75" hidden="false" customHeight="false" outlineLevel="0" collapsed="false">
      <c r="AG1126" s="1" t="n">
        <v>2.31</v>
      </c>
    </row>
    <row r="1127" customFormat="false" ht="12.75" hidden="false" customHeight="false" outlineLevel="0" collapsed="false">
      <c r="AG1127" s="1" t="n">
        <v>2.31</v>
      </c>
    </row>
    <row r="1128" customFormat="false" ht="12.75" hidden="false" customHeight="false" outlineLevel="0" collapsed="false">
      <c r="AG1128" s="1" t="n">
        <v>2.31</v>
      </c>
    </row>
    <row r="1129" customFormat="false" ht="12.75" hidden="false" customHeight="false" outlineLevel="0" collapsed="false">
      <c r="AG1129" s="1" t="n">
        <v>2.31</v>
      </c>
    </row>
    <row r="1130" customFormat="false" ht="12.75" hidden="false" customHeight="false" outlineLevel="0" collapsed="false">
      <c r="AG1130" s="1" t="n">
        <v>2.31</v>
      </c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231840</xdr:colOff>
                    <xdr:row>1</xdr:row>
                    <xdr:rowOff>9000</xdr:rowOff>
                  </from>
                  <to>
                    <xdr:col>6</xdr:col>
                    <xdr:colOff>414000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3"/>
  <sheetViews>
    <sheetView showFormulas="false" showGridLines="fals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D4" activeCellId="0" sqref="D4"/>
    </sheetView>
  </sheetViews>
  <sheetFormatPr defaultColWidth="15.70703125" defaultRowHeight="12.75" customHeight="true" zeroHeight="false" outlineLevelRow="0" outlineLevelCol="0"/>
  <cols>
    <col collapsed="false" customWidth="false" hidden="false" outlineLevel="0" max="1" min="1" style="22" width="15.7"/>
    <col collapsed="false" customWidth="true" hidden="false" outlineLevel="0" max="2" min="2" style="1" width="3.7"/>
    <col collapsed="false" customWidth="false" hidden="false" outlineLevel="0" max="3" min="3" style="23" width="15.7"/>
    <col collapsed="false" customWidth="true" hidden="false" outlineLevel="0" max="4" min="4" style="22" width="9.99"/>
    <col collapsed="false" customWidth="true" hidden="false" outlineLevel="0" max="5" min="5" style="22" width="7.7"/>
    <col collapsed="false" customWidth="true" hidden="false" outlineLevel="0" max="6" min="6" style="22" width="16.56"/>
    <col collapsed="false" customWidth="true" hidden="false" outlineLevel="0" max="7" min="7" style="22" width="15.28"/>
    <col collapsed="false" customWidth="true" hidden="false" outlineLevel="0" max="9" min="8" style="22" width="17.99"/>
    <col collapsed="false" customWidth="true" hidden="false" outlineLevel="0" max="10" min="10" style="22" width="12.28"/>
    <col collapsed="false" customWidth="true" hidden="false" outlineLevel="0" max="11" min="11" style="22" width="17.28"/>
    <col collapsed="false" customWidth="true" hidden="false" outlineLevel="0" max="13" min="12" style="22" width="15.28"/>
    <col collapsed="false" customWidth="true" hidden="false" outlineLevel="0" max="14" min="14" style="22" width="19.14"/>
    <col collapsed="false" customWidth="true" hidden="false" outlineLevel="0" max="16" min="15" style="22" width="17.42"/>
    <col collapsed="false" customWidth="true" hidden="false" outlineLevel="0" max="17" min="17" style="22" width="18.14"/>
    <col collapsed="false" customWidth="true" hidden="false" outlineLevel="0" max="18" min="18" style="22" width="16.99"/>
    <col collapsed="false" customWidth="true" hidden="false" outlineLevel="0" max="19" min="19" style="22" width="18.7"/>
    <col collapsed="false" customWidth="true" hidden="false" outlineLevel="0" max="21" min="20" style="22" width="18.14"/>
    <col collapsed="false" customWidth="true" hidden="false" outlineLevel="0" max="23" min="22" style="22" width="11.85"/>
    <col collapsed="false" customWidth="true" hidden="false" outlineLevel="0" max="25" min="24" style="22" width="17.28"/>
    <col collapsed="false" customWidth="true" hidden="false" outlineLevel="0" max="27" min="26" style="22" width="18.56"/>
    <col collapsed="false" customWidth="true" hidden="true" outlineLevel="0" max="28" min="28" style="22" width="18.14"/>
    <col collapsed="false" customWidth="true" hidden="true" outlineLevel="0" max="29" min="29" style="22" width="19.14"/>
    <col collapsed="false" customWidth="true" hidden="true" outlineLevel="0" max="30" min="30" style="22" width="12.14"/>
    <col collapsed="false" customWidth="true" hidden="true" outlineLevel="0" max="31" min="31" style="22" width="17.42"/>
    <col collapsed="false" customWidth="true" hidden="true" outlineLevel="0" max="32" min="32" style="22" width="11.99"/>
    <col collapsed="false" customWidth="true" hidden="true" outlineLevel="0" max="33" min="33" style="22" width="17.28"/>
    <col collapsed="false" customWidth="true" hidden="true" outlineLevel="0" max="34" min="34" style="22" width="18.28"/>
    <col collapsed="false" customWidth="true" hidden="true" outlineLevel="0" max="35" min="35" style="22" width="17.85"/>
    <col collapsed="false" customWidth="true" hidden="true" outlineLevel="0" max="36" min="36" style="22" width="10.28"/>
    <col collapsed="false" customWidth="true" hidden="true" outlineLevel="0" max="37" min="37" style="22" width="18.28"/>
    <col collapsed="false" customWidth="true" hidden="true" outlineLevel="0" max="38" min="38" style="22" width="18.7"/>
    <col collapsed="false" customWidth="false" hidden="true" outlineLevel="0" max="39" min="39" style="22" width="15.7"/>
    <col collapsed="false" customWidth="true" hidden="true" outlineLevel="0" max="40" min="40" style="22" width="19.28"/>
    <col collapsed="false" customWidth="true" hidden="true" outlineLevel="0" max="41" min="41" style="22" width="18.28"/>
    <col collapsed="false" customWidth="false" hidden="true" outlineLevel="0" max="43" min="42" style="22" width="15.7"/>
    <col collapsed="false" customWidth="true" hidden="true" outlineLevel="0" max="44" min="44" style="22" width="18.14"/>
    <col collapsed="false" customWidth="true" hidden="true" outlineLevel="0" max="45" min="45" style="22" width="17.85"/>
    <col collapsed="false" customWidth="false" hidden="true" outlineLevel="0" max="50" min="46" style="22" width="15.7"/>
    <col collapsed="false" customWidth="true" hidden="true" outlineLevel="0" max="51" min="51" style="22" width="17.7"/>
    <col collapsed="false" customWidth="false" hidden="true" outlineLevel="0" max="63" min="52" style="22" width="15.7"/>
    <col collapsed="false" customWidth="false" hidden="true" outlineLevel="0" max="257" min="64" style="1" width="15.7"/>
  </cols>
  <sheetData>
    <row r="2" customFormat="false" ht="20.25" hidden="false" customHeight="false" outlineLevel="0" collapsed="false">
      <c r="C2" s="24" t="s">
        <v>0</v>
      </c>
      <c r="D2" s="24"/>
      <c r="E2" s="25"/>
      <c r="M2" s="26"/>
    </row>
    <row r="3" customFormat="false" ht="12.75" hidden="false" customHeight="false" outlineLevel="0" collapsed="false">
      <c r="C3" s="27" t="s">
        <v>1</v>
      </c>
      <c r="D3" s="28" t="n">
        <f aca="true">TODAY()-1</f>
        <v>45925</v>
      </c>
      <c r="E3" s="29"/>
      <c r="M3" s="26"/>
    </row>
    <row r="4" customFormat="false" ht="12.75" hidden="false" customHeight="false" outlineLevel="0" collapsed="false">
      <c r="M4" s="26"/>
    </row>
    <row r="5" customFormat="false" ht="12.75" hidden="false" customHeight="false" outlineLevel="0" collapsed="false">
      <c r="A5" s="30"/>
      <c r="B5" s="11"/>
      <c r="C5" s="3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</row>
    <row r="6" customFormat="false" ht="12.75" hidden="false" customHeight="false" outlineLevel="0" collapsed="false">
      <c r="A6" s="33" t="s">
        <v>39</v>
      </c>
      <c r="C6" s="8" t="s">
        <v>2</v>
      </c>
      <c r="D6" s="34" t="s">
        <v>40</v>
      </c>
      <c r="E6" s="34" t="s">
        <v>41</v>
      </c>
      <c r="F6" s="35" t="s">
        <v>6</v>
      </c>
      <c r="G6" s="35" t="s">
        <v>6</v>
      </c>
      <c r="H6" s="34" t="s">
        <v>4</v>
      </c>
      <c r="I6" s="34" t="s">
        <v>4</v>
      </c>
      <c r="J6" s="34" t="s">
        <v>5</v>
      </c>
      <c r="K6" s="34" t="s">
        <v>5</v>
      </c>
      <c r="L6" s="34" t="s">
        <v>13</v>
      </c>
      <c r="M6" s="34" t="s">
        <v>13</v>
      </c>
      <c r="N6" s="34" t="s">
        <v>7</v>
      </c>
      <c r="O6" s="34" t="s">
        <v>7</v>
      </c>
      <c r="P6" s="34" t="s">
        <v>16</v>
      </c>
      <c r="Q6" s="34" t="s">
        <v>16</v>
      </c>
      <c r="R6" s="34" t="s">
        <v>9</v>
      </c>
      <c r="S6" s="34" t="s">
        <v>9</v>
      </c>
      <c r="T6" s="34" t="s">
        <v>42</v>
      </c>
      <c r="U6" s="34" t="s">
        <v>42</v>
      </c>
      <c r="V6" s="34" t="s">
        <v>10</v>
      </c>
      <c r="W6" s="34" t="s">
        <v>10</v>
      </c>
      <c r="X6" s="34" t="s">
        <v>15</v>
      </c>
      <c r="Y6" s="34" t="s">
        <v>15</v>
      </c>
      <c r="Z6" s="34" t="s">
        <v>43</v>
      </c>
      <c r="AA6" s="34" t="s">
        <v>43</v>
      </c>
      <c r="AB6" s="34" t="s">
        <v>44</v>
      </c>
      <c r="AC6" s="34" t="s">
        <v>45</v>
      </c>
      <c r="AD6" s="34" t="s">
        <v>46</v>
      </c>
      <c r="AE6" s="34" t="s">
        <v>47</v>
      </c>
      <c r="AF6" s="34" t="s">
        <v>48</v>
      </c>
      <c r="AG6" s="34" t="s">
        <v>49</v>
      </c>
      <c r="AH6" s="34" t="s">
        <v>50</v>
      </c>
      <c r="AI6" s="34"/>
      <c r="AJ6" s="34"/>
      <c r="AK6" s="34"/>
      <c r="AL6" s="34"/>
      <c r="AM6" s="9"/>
      <c r="AN6" s="34"/>
      <c r="AO6" s="34"/>
      <c r="AP6" s="34"/>
      <c r="AQ6" s="34"/>
      <c r="AR6" s="34"/>
      <c r="AS6" s="34"/>
      <c r="AT6" s="9"/>
      <c r="AU6" s="9"/>
      <c r="AV6" s="9"/>
      <c r="AW6" s="9"/>
      <c r="AX6" s="9"/>
      <c r="AY6" s="9"/>
      <c r="AZ6" s="9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36"/>
      <c r="B7" s="11"/>
      <c r="C7" s="12" t="s">
        <v>33</v>
      </c>
      <c r="D7" s="37" t="s">
        <v>34</v>
      </c>
      <c r="E7" s="37" t="s">
        <v>51</v>
      </c>
      <c r="F7" s="37" t="s">
        <v>34</v>
      </c>
      <c r="G7" s="37" t="s">
        <v>34</v>
      </c>
      <c r="H7" s="37" t="s">
        <v>34</v>
      </c>
      <c r="I7" s="37" t="s">
        <v>34</v>
      </c>
      <c r="J7" s="37" t="s">
        <v>34</v>
      </c>
      <c r="K7" s="37" t="s">
        <v>34</v>
      </c>
      <c r="L7" s="37" t="s">
        <v>34</v>
      </c>
      <c r="M7" s="37" t="s">
        <v>34</v>
      </c>
      <c r="N7" s="37" t="s">
        <v>34</v>
      </c>
      <c r="O7" s="37" t="s">
        <v>34</v>
      </c>
      <c r="P7" s="37" t="s">
        <v>34</v>
      </c>
      <c r="Q7" s="37" t="s">
        <v>34</v>
      </c>
      <c r="R7" s="37" t="s">
        <v>34</v>
      </c>
      <c r="S7" s="37" t="s">
        <v>34</v>
      </c>
      <c r="T7" s="37" t="s">
        <v>34</v>
      </c>
      <c r="U7" s="37" t="s">
        <v>34</v>
      </c>
      <c r="V7" s="37" t="s">
        <v>34</v>
      </c>
      <c r="W7" s="37" t="s">
        <v>34</v>
      </c>
      <c r="X7" s="37" t="s">
        <v>34</v>
      </c>
      <c r="Y7" s="37" t="s">
        <v>34</v>
      </c>
      <c r="Z7" s="37" t="s">
        <v>34</v>
      </c>
      <c r="AA7" s="37" t="s">
        <v>34</v>
      </c>
      <c r="AB7" s="37" t="s">
        <v>34</v>
      </c>
      <c r="AC7" s="37" t="s">
        <v>34</v>
      </c>
      <c r="AD7" s="37" t="s">
        <v>34</v>
      </c>
      <c r="AE7" s="37" t="s">
        <v>34</v>
      </c>
      <c r="AF7" s="37" t="s">
        <v>34</v>
      </c>
      <c r="AG7" s="37" t="s">
        <v>34</v>
      </c>
      <c r="AH7" s="37" t="s">
        <v>34</v>
      </c>
      <c r="AI7" s="37"/>
      <c r="AJ7" s="37"/>
      <c r="AK7" s="37"/>
      <c r="AL7" s="37"/>
      <c r="AM7" s="13"/>
      <c r="AN7" s="37"/>
      <c r="AO7" s="37"/>
      <c r="AP7" s="37"/>
      <c r="AQ7" s="37"/>
      <c r="AR7" s="37"/>
      <c r="AS7" s="37"/>
      <c r="AT7" s="13"/>
      <c r="AU7" s="13"/>
      <c r="AV7" s="13"/>
      <c r="AW7" s="13"/>
      <c r="AX7" s="13"/>
      <c r="AY7" s="13"/>
      <c r="AZ7" s="13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38"/>
      <c r="B8" s="11"/>
      <c r="C8" s="15" t="s">
        <v>36</v>
      </c>
      <c r="D8" s="39" t="s">
        <v>52</v>
      </c>
      <c r="E8" s="39" t="s">
        <v>53</v>
      </c>
      <c r="F8" s="39" t="s">
        <v>38</v>
      </c>
      <c r="G8" s="39" t="s">
        <v>54</v>
      </c>
      <c r="H8" s="39" t="s">
        <v>38</v>
      </c>
      <c r="I8" s="39" t="s">
        <v>54</v>
      </c>
      <c r="J8" s="39" t="s">
        <v>38</v>
      </c>
      <c r="K8" s="39" t="s">
        <v>54</v>
      </c>
      <c r="L8" s="39" t="s">
        <v>38</v>
      </c>
      <c r="M8" s="39" t="s">
        <v>54</v>
      </c>
      <c r="N8" s="39" t="s">
        <v>38</v>
      </c>
      <c r="O8" s="39" t="s">
        <v>54</v>
      </c>
      <c r="P8" s="39" t="s">
        <v>38</v>
      </c>
      <c r="Q8" s="39" t="s">
        <v>54</v>
      </c>
      <c r="R8" s="39" t="s">
        <v>38</v>
      </c>
      <c r="S8" s="39" t="s">
        <v>54</v>
      </c>
      <c r="T8" s="39" t="s">
        <v>38</v>
      </c>
      <c r="U8" s="39" t="s">
        <v>54</v>
      </c>
      <c r="V8" s="39" t="s">
        <v>38</v>
      </c>
      <c r="W8" s="39" t="s">
        <v>54</v>
      </c>
      <c r="X8" s="39" t="s">
        <v>38</v>
      </c>
      <c r="Y8" s="39" t="s">
        <v>54</v>
      </c>
      <c r="Z8" s="39" t="s">
        <v>38</v>
      </c>
      <c r="AA8" s="39" t="s">
        <v>54</v>
      </c>
      <c r="AB8" s="39" t="s">
        <v>38</v>
      </c>
      <c r="AC8" s="39" t="s">
        <v>38</v>
      </c>
      <c r="AD8" s="39" t="s">
        <v>38</v>
      </c>
      <c r="AE8" s="39" t="s">
        <v>38</v>
      </c>
      <c r="AF8" s="39" t="s">
        <v>38</v>
      </c>
      <c r="AG8" s="39" t="s">
        <v>38</v>
      </c>
      <c r="AH8" s="39" t="s">
        <v>38</v>
      </c>
      <c r="AI8" s="39"/>
      <c r="AJ8" s="39"/>
      <c r="AK8" s="39"/>
      <c r="AL8" s="39"/>
      <c r="AM8" s="16"/>
      <c r="AN8" s="39"/>
      <c r="AO8" s="39"/>
      <c r="AP8" s="39"/>
      <c r="AQ8" s="39"/>
      <c r="AR8" s="39"/>
      <c r="AS8" s="39"/>
      <c r="AT8" s="16"/>
      <c r="AU8" s="16"/>
      <c r="AV8" s="16"/>
      <c r="AW8" s="16"/>
      <c r="AX8" s="16"/>
      <c r="AY8" s="16"/>
      <c r="AZ8" s="16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22" t="n">
        <f aca="true">1/((1+E9/2)^(2*(C9-TODAY()+1)/365.25))</f>
        <v>1.65350483395475</v>
      </c>
      <c r="C9" s="40" t="n">
        <v>37226</v>
      </c>
      <c r="D9" s="22" t="n">
        <v>2.733</v>
      </c>
      <c r="E9" s="22" t="n">
        <v>0.021227296590828</v>
      </c>
      <c r="F9" s="22" t="n">
        <v>-0.185</v>
      </c>
      <c r="G9" s="22" t="n">
        <v>-0.01</v>
      </c>
      <c r="H9" s="22" t="n">
        <v>-0.155</v>
      </c>
      <c r="I9" s="22" t="n">
        <v>0.01</v>
      </c>
      <c r="J9" s="22" t="n">
        <v>-0.22</v>
      </c>
      <c r="K9" s="22" t="n">
        <v>0.02</v>
      </c>
      <c r="L9" s="22" t="n">
        <v>-0.73</v>
      </c>
      <c r="M9" s="22" t="n">
        <v>0.02</v>
      </c>
      <c r="N9" s="22" t="n">
        <v>-0.68</v>
      </c>
      <c r="O9" s="22" t="n">
        <v>0.015</v>
      </c>
      <c r="P9" s="22" t="n">
        <v>-0.285</v>
      </c>
      <c r="Q9" s="22" t="n">
        <v>-0.0275</v>
      </c>
      <c r="R9" s="22" t="n">
        <v>-0.485</v>
      </c>
      <c r="S9" s="22" t="n">
        <v>-0.01</v>
      </c>
      <c r="T9" s="22" t="n">
        <v>-0.18</v>
      </c>
      <c r="U9" s="22" t="n">
        <v>0.04</v>
      </c>
      <c r="V9" s="22" t="n">
        <v>-0.22</v>
      </c>
      <c r="W9" s="22" t="n">
        <v>-0.02</v>
      </c>
      <c r="X9" s="22" t="n">
        <v>0.01</v>
      </c>
      <c r="Y9" s="22" t="n">
        <v>0</v>
      </c>
      <c r="Z9" s="22" t="n">
        <v>-0.369069454166</v>
      </c>
      <c r="AA9" s="22" t="n">
        <v>0</v>
      </c>
      <c r="AB9" s="22" t="n">
        <v>-0.12</v>
      </c>
      <c r="AC9" s="22" t="n">
        <v>-0.05</v>
      </c>
      <c r="AD9" s="22" t="n">
        <v>-0.18</v>
      </c>
      <c r="AE9" s="22" t="n">
        <v>0.385</v>
      </c>
      <c r="AF9" s="22" t="n">
        <v>0.355</v>
      </c>
      <c r="AG9" s="22" t="n">
        <v>-0.139</v>
      </c>
      <c r="AH9" s="22" t="n">
        <v>-0.025</v>
      </c>
      <c r="AT9" s="22" t="n">
        <v>-0.1125</v>
      </c>
      <c r="AU9" s="22" t="n">
        <v>-0.05</v>
      </c>
      <c r="AV9" s="22" t="n">
        <v>-0.175</v>
      </c>
      <c r="AW9" s="22" t="n">
        <v>0.38</v>
      </c>
      <c r="AX9" s="22" t="n">
        <v>0.35</v>
      </c>
      <c r="AY9" s="22" t="n">
        <v>-0.068</v>
      </c>
      <c r="AZ9" s="22" t="n">
        <v>-0.04</v>
      </c>
    </row>
    <row r="10" customFormat="false" ht="12.75" hidden="false" customHeight="false" outlineLevel="0" collapsed="false">
      <c r="A10" s="22" t="n">
        <f aca="true">1/((1+E10/2)^(2*(C10-TODAY()+1)/365.25))</f>
        <v>1.64735716756011</v>
      </c>
      <c r="C10" s="40" t="n">
        <v>37257</v>
      </c>
      <c r="D10" s="22" t="n">
        <v>2.93</v>
      </c>
      <c r="E10" s="22" t="n">
        <v>0.0211449920857216</v>
      </c>
      <c r="F10" s="22" t="n">
        <v>-0.155</v>
      </c>
      <c r="G10" s="22" t="n">
        <v>-0.01</v>
      </c>
      <c r="H10" s="22" t="n">
        <v>-0.13</v>
      </c>
      <c r="I10" s="22" t="n">
        <v>0.01</v>
      </c>
      <c r="J10" s="22" t="n">
        <v>-0.18</v>
      </c>
      <c r="K10" s="22" t="n">
        <v>0.02</v>
      </c>
      <c r="L10" s="22" t="n">
        <v>-0.545</v>
      </c>
      <c r="M10" s="22" t="n">
        <v>0.02</v>
      </c>
      <c r="N10" s="22" t="n">
        <v>-0.5</v>
      </c>
      <c r="O10" s="22" t="n">
        <v>0.015</v>
      </c>
      <c r="P10" s="22" t="n">
        <v>-0.245</v>
      </c>
      <c r="Q10" s="22" t="n">
        <v>-0.0275</v>
      </c>
      <c r="R10" s="22" t="n">
        <v>-0.38</v>
      </c>
      <c r="S10" s="22" t="n">
        <v>-0.01</v>
      </c>
      <c r="T10" s="22" t="n">
        <v>-0.085</v>
      </c>
      <c r="U10" s="22" t="n">
        <v>0.04</v>
      </c>
      <c r="V10" s="22" t="n">
        <v>-0.19</v>
      </c>
      <c r="W10" s="22" t="n">
        <v>-0.02</v>
      </c>
      <c r="X10" s="22" t="n">
        <v>0.145</v>
      </c>
      <c r="Y10" s="22" t="n">
        <v>0</v>
      </c>
      <c r="Z10" s="22" t="n">
        <v>-0.505</v>
      </c>
      <c r="AA10" s="22" t="n">
        <v>-0.0013152120474367</v>
      </c>
      <c r="AB10" s="22" t="n">
        <v>-0.13</v>
      </c>
      <c r="AC10" s="22" t="n">
        <v>-0.055</v>
      </c>
      <c r="AD10" s="22" t="n">
        <v>-0.19</v>
      </c>
      <c r="AE10" s="22" t="n">
        <v>0.335</v>
      </c>
      <c r="AF10" s="22" t="n">
        <v>0.305</v>
      </c>
      <c r="AG10" s="22" t="n">
        <v>-0.101</v>
      </c>
      <c r="AH10" s="22" t="n">
        <v>-0.025</v>
      </c>
      <c r="AT10" s="22" t="n">
        <v>-0.1125</v>
      </c>
      <c r="AU10" s="22" t="n">
        <v>-0.03</v>
      </c>
      <c r="AV10" s="22" t="n">
        <v>-0.175</v>
      </c>
      <c r="AW10" s="22" t="n">
        <v>0.41</v>
      </c>
      <c r="AX10" s="22" t="n">
        <v>0.38</v>
      </c>
      <c r="AY10" s="22" t="n">
        <v>-0.139</v>
      </c>
      <c r="AZ10" s="22" t="n">
        <v>-0.0225</v>
      </c>
    </row>
    <row r="11" customFormat="false" ht="12.75" hidden="false" customHeight="false" outlineLevel="0" collapsed="false">
      <c r="A11" s="22" t="n">
        <f aca="true">1/((1+E11/2)^(2*(C11-TODAY()+1)/365.25))</f>
        <v>1.62774977761662</v>
      </c>
      <c r="C11" s="40" t="n">
        <v>37288</v>
      </c>
      <c r="D11" s="22" t="n">
        <v>2.968</v>
      </c>
      <c r="E11" s="22" t="n">
        <v>0.0207096221474532</v>
      </c>
      <c r="F11" s="22" t="n">
        <v>-0.175</v>
      </c>
      <c r="G11" s="22" t="n">
        <v>-0.01</v>
      </c>
      <c r="H11" s="22" t="n">
        <v>-0.135</v>
      </c>
      <c r="I11" s="22" t="n">
        <v>0.01</v>
      </c>
      <c r="J11" s="22" t="n">
        <v>-0.2</v>
      </c>
      <c r="K11" s="22" t="n">
        <v>0.02</v>
      </c>
      <c r="L11" s="22" t="n">
        <v>-0.545</v>
      </c>
      <c r="M11" s="22" t="n">
        <v>0.02</v>
      </c>
      <c r="N11" s="22" t="n">
        <v>-0.5</v>
      </c>
      <c r="O11" s="22" t="n">
        <v>0.015</v>
      </c>
      <c r="P11" s="22" t="n">
        <v>-0.225</v>
      </c>
      <c r="Q11" s="22" t="n">
        <v>-0.0275</v>
      </c>
      <c r="R11" s="22" t="n">
        <v>-0.34</v>
      </c>
      <c r="S11" s="22" t="n">
        <v>-0.01</v>
      </c>
      <c r="T11" s="22" t="n">
        <v>-0.215</v>
      </c>
      <c r="U11" s="22" t="n">
        <v>0.03</v>
      </c>
      <c r="V11" s="22" t="n">
        <v>-0.175</v>
      </c>
      <c r="W11" s="22" t="n">
        <v>-0.02</v>
      </c>
      <c r="X11" s="22" t="n">
        <v>0.035</v>
      </c>
      <c r="Y11" s="22" t="n">
        <v>0</v>
      </c>
      <c r="Z11" s="22" t="n">
        <v>-0.51</v>
      </c>
      <c r="AA11" s="22" t="n">
        <v>-0.001315162408066</v>
      </c>
      <c r="AB11" s="22" t="n">
        <v>-0.1175</v>
      </c>
      <c r="AC11" s="22" t="n">
        <v>-0.06</v>
      </c>
      <c r="AD11" s="22" t="n">
        <v>-0.1775</v>
      </c>
      <c r="AE11" s="22" t="n">
        <v>0.345</v>
      </c>
      <c r="AF11" s="22" t="n">
        <v>0.315</v>
      </c>
      <c r="AG11" s="22" t="n">
        <v>-0.101</v>
      </c>
      <c r="AH11" s="22" t="n">
        <v>-0.025</v>
      </c>
      <c r="AT11" s="22" t="n">
        <v>-0.1225</v>
      </c>
      <c r="AU11" s="22" t="n">
        <v>-0.04</v>
      </c>
      <c r="AV11" s="22" t="n">
        <v>-0.185</v>
      </c>
      <c r="AW11" s="22" t="n">
        <v>0.35</v>
      </c>
      <c r="AX11" s="22" t="n">
        <v>0.32</v>
      </c>
      <c r="AY11" s="22" t="n">
        <v>-0.101</v>
      </c>
      <c r="AZ11" s="22" t="n">
        <v>-0.0225</v>
      </c>
    </row>
    <row r="12" customFormat="false" ht="12.75" hidden="false" customHeight="false" outlineLevel="0" collapsed="false">
      <c r="A12" s="22" t="n">
        <f aca="true">1/((1+E12/2)^(2*(C12-TODAY()+1)/365.25))</f>
        <v>1.61338249937589</v>
      </c>
      <c r="C12" s="40" t="n">
        <v>37316</v>
      </c>
      <c r="D12" s="22" t="n">
        <v>2.953</v>
      </c>
      <c r="E12" s="22" t="n">
        <v>0.020397316385151</v>
      </c>
      <c r="F12" s="22" t="n">
        <v>-0.2</v>
      </c>
      <c r="G12" s="22" t="n">
        <v>-0.01</v>
      </c>
      <c r="H12" s="22" t="n">
        <v>-0.17</v>
      </c>
      <c r="I12" s="22" t="n">
        <v>0.01</v>
      </c>
      <c r="J12" s="22" t="n">
        <v>-0.24</v>
      </c>
      <c r="K12" s="22" t="n">
        <v>0.02</v>
      </c>
      <c r="L12" s="22" t="n">
        <v>-0.585</v>
      </c>
      <c r="M12" s="22" t="n">
        <v>0.02</v>
      </c>
      <c r="N12" s="22" t="n">
        <v>-0.54</v>
      </c>
      <c r="O12" s="22" t="n">
        <v>0.015</v>
      </c>
      <c r="P12" s="22" t="n">
        <v>-0.22</v>
      </c>
      <c r="Q12" s="22" t="n">
        <v>-0.0275</v>
      </c>
      <c r="R12" s="22" t="n">
        <v>-0.36</v>
      </c>
      <c r="S12" s="22" t="n">
        <v>-0.01</v>
      </c>
      <c r="T12" s="22" t="n">
        <v>-0.385</v>
      </c>
      <c r="U12" s="22" t="n">
        <v>0.015</v>
      </c>
      <c r="V12" s="22" t="n">
        <v>-0.17</v>
      </c>
      <c r="W12" s="22" t="n">
        <v>-0.02</v>
      </c>
      <c r="X12" s="22" t="n">
        <v>-0.075</v>
      </c>
      <c r="Y12" s="22" t="n">
        <v>0</v>
      </c>
      <c r="Z12" s="22" t="n">
        <v>-0.515</v>
      </c>
      <c r="AA12" s="22" t="n">
        <v>-0.0013150986550572</v>
      </c>
      <c r="AB12" s="22" t="n">
        <v>-0.105</v>
      </c>
      <c r="AC12" s="22" t="n">
        <v>-0.06</v>
      </c>
      <c r="AD12" s="22" t="n">
        <v>-0.165</v>
      </c>
      <c r="AE12" s="22" t="n">
        <v>0.355</v>
      </c>
      <c r="AF12" s="22" t="n">
        <v>0.325</v>
      </c>
      <c r="AG12" s="22" t="n">
        <v>-0.102</v>
      </c>
      <c r="AH12" s="22" t="n">
        <v>-0.025</v>
      </c>
      <c r="AT12" s="22" t="n">
        <v>-0.11</v>
      </c>
      <c r="AU12" s="22" t="n">
        <v>-0.04</v>
      </c>
      <c r="AV12" s="22" t="n">
        <v>-0.1725</v>
      </c>
      <c r="AW12" s="22" t="n">
        <v>0.37</v>
      </c>
      <c r="AX12" s="22" t="n">
        <v>0.34</v>
      </c>
      <c r="AY12" s="22" t="n">
        <v>-0.101</v>
      </c>
      <c r="AZ12" s="22" t="n">
        <v>-0.0225</v>
      </c>
    </row>
    <row r="13" customFormat="false" ht="12.75" hidden="false" customHeight="false" outlineLevel="0" collapsed="false">
      <c r="A13" s="22" t="n">
        <f aca="true">1/((1+E13/2)^(2*(C13-TODAY()+1)/365.25))</f>
        <v>1.60429802003907</v>
      </c>
      <c r="C13" s="40" t="n">
        <v>37347</v>
      </c>
      <c r="D13" s="22" t="n">
        <v>2.92</v>
      </c>
      <c r="E13" s="22" t="n">
        <v>0.0202285276494614</v>
      </c>
      <c r="F13" s="22" t="n">
        <v>-0.06</v>
      </c>
      <c r="G13" s="22" t="n">
        <v>-0.01</v>
      </c>
      <c r="H13" s="22" t="n">
        <v>-0.08</v>
      </c>
      <c r="I13" s="22" t="n">
        <v>0.03</v>
      </c>
      <c r="J13" s="22" t="n">
        <v>-0.245</v>
      </c>
      <c r="K13" s="22" t="n">
        <v>0.02</v>
      </c>
      <c r="L13" s="22" t="n">
        <v>-0.715</v>
      </c>
      <c r="M13" s="22" t="n">
        <v>0.01</v>
      </c>
      <c r="N13" s="22" t="n">
        <v>-0.605</v>
      </c>
      <c r="O13" s="22" t="n">
        <v>0.02</v>
      </c>
      <c r="P13" s="22" t="n">
        <v>-0.18</v>
      </c>
      <c r="Q13" s="22" t="n">
        <v>-0.01</v>
      </c>
      <c r="R13" s="22" t="n">
        <v>-0.4</v>
      </c>
      <c r="S13" s="22" t="n">
        <v>0</v>
      </c>
      <c r="T13" s="22" t="n">
        <v>-0.37</v>
      </c>
      <c r="U13" s="22" t="n">
        <v>0.01</v>
      </c>
      <c r="V13" s="22" t="n">
        <v>-0.13</v>
      </c>
      <c r="W13" s="22" t="n">
        <v>0</v>
      </c>
      <c r="X13" s="22" t="n">
        <v>-0.12</v>
      </c>
      <c r="Y13" s="22" t="n">
        <v>0</v>
      </c>
      <c r="Z13" s="22" t="n">
        <v>-0.51</v>
      </c>
      <c r="AA13" s="22" t="n">
        <v>-0.001314946900591</v>
      </c>
      <c r="AB13" s="22" t="n">
        <v>-0.1375</v>
      </c>
      <c r="AC13" s="22" t="n">
        <v>-0.025</v>
      </c>
      <c r="AD13" s="22" t="n">
        <v>-0.2025</v>
      </c>
      <c r="AE13" s="22" t="n">
        <v>0.19</v>
      </c>
      <c r="AF13" s="22" t="n">
        <v>0.17</v>
      </c>
      <c r="AG13" s="22" t="n">
        <v>-0.0995</v>
      </c>
      <c r="AH13" s="22" t="n">
        <v>-0.025</v>
      </c>
      <c r="AT13" s="22" t="n">
        <v>-0.0975</v>
      </c>
      <c r="AU13" s="22" t="n">
        <v>-0.04</v>
      </c>
      <c r="AV13" s="22" t="n">
        <v>-0.16</v>
      </c>
      <c r="AW13" s="22" t="n">
        <v>0.38</v>
      </c>
      <c r="AX13" s="22" t="n">
        <v>0.35</v>
      </c>
      <c r="AY13" s="22" t="n">
        <v>-0.102</v>
      </c>
      <c r="AZ13" s="22" t="n">
        <v>-0.0225</v>
      </c>
    </row>
    <row r="14" customFormat="false" ht="12.75" hidden="false" customHeight="false" outlineLevel="0" collapsed="false">
      <c r="A14" s="22" t="n">
        <f aca="true">1/((1+E14/2)^(2*(C14-TODAY()+1)/365.25))</f>
        <v>1.59933137837372</v>
      </c>
      <c r="C14" s="40" t="n">
        <v>37377</v>
      </c>
      <c r="D14" s="22" t="n">
        <v>2.96</v>
      </c>
      <c r="E14" s="22" t="n">
        <v>0.0201660522939635</v>
      </c>
      <c r="F14" s="22" t="n">
        <v>-0.03</v>
      </c>
      <c r="G14" s="22" t="n">
        <v>-0.01</v>
      </c>
      <c r="H14" s="22" t="n">
        <v>-0.045</v>
      </c>
      <c r="I14" s="22" t="n">
        <v>0.03</v>
      </c>
      <c r="J14" s="22" t="n">
        <v>-0.245</v>
      </c>
      <c r="K14" s="22" t="n">
        <v>0.02</v>
      </c>
      <c r="L14" s="22" t="n">
        <v>-0.715</v>
      </c>
      <c r="M14" s="22" t="n">
        <v>0.01</v>
      </c>
      <c r="N14" s="22" t="n">
        <v>-0.605</v>
      </c>
      <c r="O14" s="22" t="n">
        <v>0.02</v>
      </c>
      <c r="P14" s="22" t="n">
        <v>-0.175</v>
      </c>
      <c r="Q14" s="22" t="n">
        <v>-0.01</v>
      </c>
      <c r="R14" s="22" t="n">
        <v>-0.4</v>
      </c>
      <c r="S14" s="22" t="n">
        <v>0</v>
      </c>
      <c r="T14" s="22" t="n">
        <v>-0.37</v>
      </c>
      <c r="U14" s="22" t="n">
        <v>0.01</v>
      </c>
      <c r="V14" s="22" t="n">
        <v>-0.1225</v>
      </c>
      <c r="W14" s="22" t="n">
        <v>0</v>
      </c>
      <c r="X14" s="22" t="n">
        <v>-0.095</v>
      </c>
      <c r="Y14" s="22" t="n">
        <v>0</v>
      </c>
      <c r="Z14" s="22" t="n">
        <v>-0.51</v>
      </c>
      <c r="AA14" s="22" t="n">
        <v>-0.0013149066119885</v>
      </c>
      <c r="AB14" s="22" t="n">
        <v>-0.115</v>
      </c>
      <c r="AC14" s="22" t="n">
        <v>-0.025</v>
      </c>
      <c r="AD14" s="22" t="n">
        <v>-0.175</v>
      </c>
      <c r="AE14" s="22" t="n">
        <v>0.19</v>
      </c>
      <c r="AF14" s="22" t="n">
        <v>0.17</v>
      </c>
      <c r="AG14" s="22" t="n">
        <v>-0.0995</v>
      </c>
      <c r="AH14" s="22" t="n">
        <v>-0.025</v>
      </c>
      <c r="AT14" s="22" t="n">
        <v>-0.1375</v>
      </c>
      <c r="AU14" s="22" t="n">
        <v>-0.025</v>
      </c>
      <c r="AV14" s="22" t="n">
        <v>-0.2</v>
      </c>
      <c r="AW14" s="22" t="n">
        <v>0.205</v>
      </c>
      <c r="AX14" s="22" t="n">
        <v>0.185</v>
      </c>
      <c r="AY14" s="22" t="n">
        <v>-0.0995</v>
      </c>
      <c r="AZ14" s="22" t="n">
        <v>-0.0225</v>
      </c>
    </row>
    <row r="15" customFormat="false" ht="12.75" hidden="false" customHeight="false" outlineLevel="0" collapsed="false">
      <c r="A15" s="22" t="n">
        <f aca="true">1/((1+E15/2)^(2*(C15-TODAY()+1)/365.25))</f>
        <v>1.5942322766763</v>
      </c>
      <c r="C15" s="40" t="n">
        <v>37408</v>
      </c>
      <c r="D15" s="22" t="n">
        <v>3.005</v>
      </c>
      <c r="E15" s="22" t="n">
        <v>0.0201014944280047</v>
      </c>
      <c r="F15" s="22" t="n">
        <v>0.005</v>
      </c>
      <c r="G15" s="22" t="n">
        <v>-0.01</v>
      </c>
      <c r="H15" s="22" t="n">
        <v>0.085</v>
      </c>
      <c r="I15" s="22" t="n">
        <v>0.03</v>
      </c>
      <c r="J15" s="22" t="n">
        <v>-0.245</v>
      </c>
      <c r="K15" s="22" t="n">
        <v>0.02</v>
      </c>
      <c r="L15" s="22" t="n">
        <v>-0.715</v>
      </c>
      <c r="M15" s="22" t="n">
        <v>0.01</v>
      </c>
      <c r="N15" s="22" t="n">
        <v>-0.605</v>
      </c>
      <c r="O15" s="22" t="n">
        <v>0.02</v>
      </c>
      <c r="P15" s="22" t="n">
        <v>-0.165</v>
      </c>
      <c r="Q15" s="22" t="n">
        <v>-0.01</v>
      </c>
      <c r="R15" s="22" t="n">
        <v>-0.4</v>
      </c>
      <c r="S15" s="22" t="n">
        <v>0</v>
      </c>
      <c r="T15" s="22" t="n">
        <v>-0.37</v>
      </c>
      <c r="U15" s="22" t="n">
        <v>0.01</v>
      </c>
      <c r="V15" s="22" t="n">
        <v>-0.1075</v>
      </c>
      <c r="W15" s="22" t="n">
        <v>0</v>
      </c>
      <c r="X15" s="22" t="n">
        <v>-0.09</v>
      </c>
      <c r="Y15" s="22" t="n">
        <v>0</v>
      </c>
      <c r="Z15" s="22" t="n">
        <v>-0.51</v>
      </c>
      <c r="AA15" s="22" t="n">
        <v>-0.0013149114379292</v>
      </c>
      <c r="AB15" s="22" t="n">
        <v>-0.0625</v>
      </c>
      <c r="AC15" s="22" t="n">
        <v>-0.025</v>
      </c>
      <c r="AD15" s="22" t="n">
        <v>-0.1225</v>
      </c>
      <c r="AE15" s="22" t="n">
        <v>0.19</v>
      </c>
      <c r="AF15" s="22" t="n">
        <v>0.17</v>
      </c>
      <c r="AG15" s="22" t="n">
        <v>-0.0995</v>
      </c>
      <c r="AH15" s="22" t="n">
        <v>-0.025</v>
      </c>
      <c r="AT15" s="22" t="n">
        <v>-0.115</v>
      </c>
      <c r="AU15" s="22" t="n">
        <v>-0.025</v>
      </c>
      <c r="AV15" s="22" t="n">
        <v>-0.1725</v>
      </c>
      <c r="AW15" s="22" t="n">
        <v>0.205</v>
      </c>
      <c r="AX15" s="22" t="n">
        <v>0.185</v>
      </c>
      <c r="AY15" s="22" t="n">
        <v>-0.0995</v>
      </c>
      <c r="AZ15" s="22" t="n">
        <v>-0.0225</v>
      </c>
    </row>
    <row r="16" customFormat="false" ht="12.75" hidden="false" customHeight="false" outlineLevel="0" collapsed="false">
      <c r="A16" s="22" t="n">
        <f aca="true">1/((1+E16/2)^(2*(C16-TODAY()+1)/365.25))</f>
        <v>1.59365178622255</v>
      </c>
      <c r="C16" s="40" t="n">
        <v>37438</v>
      </c>
      <c r="D16" s="22" t="n">
        <v>3.045</v>
      </c>
      <c r="E16" s="22" t="n">
        <v>0.0201570754437221</v>
      </c>
      <c r="F16" s="22" t="n">
        <v>0.16</v>
      </c>
      <c r="G16" s="22" t="n">
        <v>-0.01</v>
      </c>
      <c r="H16" s="22" t="n">
        <v>0.195</v>
      </c>
      <c r="I16" s="22" t="n">
        <v>0.03</v>
      </c>
      <c r="J16" s="22" t="n">
        <v>-0.06</v>
      </c>
      <c r="K16" s="22" t="n">
        <v>0.02</v>
      </c>
      <c r="L16" s="22" t="n">
        <v>-0.715</v>
      </c>
      <c r="M16" s="22" t="n">
        <v>0.01</v>
      </c>
      <c r="N16" s="22" t="n">
        <v>-0.605</v>
      </c>
      <c r="O16" s="22" t="n">
        <v>0.02</v>
      </c>
      <c r="P16" s="22" t="n">
        <v>-0.14</v>
      </c>
      <c r="Q16" s="22" t="n">
        <v>-0.01</v>
      </c>
      <c r="R16" s="22" t="n">
        <v>-0.355</v>
      </c>
      <c r="S16" s="22" t="n">
        <v>0</v>
      </c>
      <c r="T16" s="22" t="n">
        <v>-0.43</v>
      </c>
      <c r="U16" s="22" t="n">
        <v>0.01</v>
      </c>
      <c r="V16" s="22" t="n">
        <v>-0.0825</v>
      </c>
      <c r="W16" s="22" t="n">
        <v>0</v>
      </c>
      <c r="X16" s="22" t="n">
        <v>0.055</v>
      </c>
      <c r="Y16" s="22" t="n">
        <v>0</v>
      </c>
      <c r="Z16" s="22" t="n">
        <v>-0.51</v>
      </c>
      <c r="AA16" s="22" t="n">
        <v>-0.0013149467787306</v>
      </c>
      <c r="AB16" s="22" t="n">
        <v>-0.0725</v>
      </c>
      <c r="AC16" s="22" t="n">
        <v>-0.025</v>
      </c>
      <c r="AD16" s="22" t="n">
        <v>-0.1325</v>
      </c>
      <c r="AE16" s="22" t="n">
        <v>0.19</v>
      </c>
      <c r="AF16" s="22" t="n">
        <v>0.17</v>
      </c>
      <c r="AG16" s="22" t="n">
        <v>-0.0995</v>
      </c>
      <c r="AH16" s="22" t="n">
        <v>-0.025</v>
      </c>
      <c r="AT16" s="22" t="n">
        <v>-0.0625</v>
      </c>
      <c r="AU16" s="22" t="n">
        <v>-0.025</v>
      </c>
      <c r="AV16" s="22" t="n">
        <v>-0.12</v>
      </c>
      <c r="AW16" s="22" t="n">
        <v>0.205</v>
      </c>
      <c r="AX16" s="22" t="n">
        <v>0.185</v>
      </c>
      <c r="AY16" s="22" t="n">
        <v>-0.0995</v>
      </c>
      <c r="AZ16" s="22" t="n">
        <v>-0.0225</v>
      </c>
    </row>
    <row r="17" customFormat="false" ht="12.75" hidden="false" customHeight="false" outlineLevel="0" collapsed="false">
      <c r="A17" s="22" t="n">
        <f aca="true">1/((1+E17/2)^(2*(C17-TODAY()+1)/365.25))</f>
        <v>1.60000745741162</v>
      </c>
      <c r="C17" s="40" t="n">
        <v>37469</v>
      </c>
      <c r="D17" s="22" t="n">
        <v>3.085</v>
      </c>
      <c r="E17" s="22" t="n">
        <v>0.0204050119669308</v>
      </c>
      <c r="F17" s="22" t="n">
        <v>0.175</v>
      </c>
      <c r="G17" s="22" t="n">
        <v>-0.01</v>
      </c>
      <c r="H17" s="22" t="n">
        <v>0.205</v>
      </c>
      <c r="I17" s="22" t="n">
        <v>0.03</v>
      </c>
      <c r="J17" s="22" t="n">
        <v>-0.06</v>
      </c>
      <c r="K17" s="22" t="n">
        <v>0.02</v>
      </c>
      <c r="L17" s="22" t="n">
        <v>-0.715</v>
      </c>
      <c r="M17" s="22" t="n">
        <v>0.01</v>
      </c>
      <c r="N17" s="22" t="n">
        <v>-0.605</v>
      </c>
      <c r="O17" s="22" t="n">
        <v>0.02</v>
      </c>
      <c r="P17" s="22" t="n">
        <v>-0.13</v>
      </c>
      <c r="Q17" s="22" t="n">
        <v>-0.01</v>
      </c>
      <c r="R17" s="22" t="n">
        <v>-0.355</v>
      </c>
      <c r="S17" s="22" t="n">
        <v>0</v>
      </c>
      <c r="T17" s="22" t="n">
        <v>-0.43</v>
      </c>
      <c r="U17" s="22" t="n">
        <v>0.01</v>
      </c>
      <c r="V17" s="22" t="n">
        <v>-0.075</v>
      </c>
      <c r="W17" s="22" t="n">
        <v>0</v>
      </c>
      <c r="X17" s="22" t="n">
        <v>0.06</v>
      </c>
      <c r="Y17" s="22" t="n">
        <v>0</v>
      </c>
      <c r="Z17" s="22" t="n">
        <v>-0.51</v>
      </c>
      <c r="AA17" s="22" t="n">
        <v>-0.0013150485528725</v>
      </c>
      <c r="AB17" s="22" t="n">
        <v>-0.0675</v>
      </c>
      <c r="AC17" s="22" t="n">
        <v>-0.025</v>
      </c>
      <c r="AD17" s="22" t="n">
        <v>-0.1275</v>
      </c>
      <c r="AE17" s="22" t="n">
        <v>0.19</v>
      </c>
      <c r="AF17" s="22" t="n">
        <v>0.17</v>
      </c>
      <c r="AG17" s="22" t="n">
        <v>-0.0995</v>
      </c>
      <c r="AH17" s="22" t="n">
        <v>-0.025</v>
      </c>
      <c r="AT17" s="22" t="n">
        <v>-0.0725</v>
      </c>
      <c r="AU17" s="22" t="n">
        <v>-0.025</v>
      </c>
      <c r="AV17" s="22" t="n">
        <v>-0.13</v>
      </c>
      <c r="AW17" s="22" t="n">
        <v>0.205</v>
      </c>
      <c r="AX17" s="22" t="n">
        <v>0.185</v>
      </c>
      <c r="AY17" s="22" t="n">
        <v>-0.0995</v>
      </c>
      <c r="AZ17" s="22" t="n">
        <v>-0.0225</v>
      </c>
    </row>
    <row r="18" customFormat="false" ht="12.75" hidden="false" customHeight="false" outlineLevel="0" collapsed="false">
      <c r="A18" s="22" t="n">
        <f aca="true">1/((1+E18/2)^(2*(C18-TODAY()+1)/365.25))</f>
        <v>1.60632043352219</v>
      </c>
      <c r="C18" s="40" t="n">
        <v>37500</v>
      </c>
      <c r="D18" s="22" t="n">
        <v>3.098</v>
      </c>
      <c r="E18" s="22" t="n">
        <v>0.0206529485109637</v>
      </c>
      <c r="F18" s="22" t="n">
        <v>0.16</v>
      </c>
      <c r="G18" s="22" t="n">
        <v>-0.01</v>
      </c>
      <c r="H18" s="22" t="n">
        <v>0.15</v>
      </c>
      <c r="I18" s="22" t="n">
        <v>0.03</v>
      </c>
      <c r="J18" s="22" t="n">
        <v>-0.06</v>
      </c>
      <c r="K18" s="22" t="n">
        <v>0.02</v>
      </c>
      <c r="L18" s="22" t="n">
        <v>-0.715</v>
      </c>
      <c r="M18" s="22" t="n">
        <v>0.0125</v>
      </c>
      <c r="N18" s="22" t="n">
        <v>-0.605</v>
      </c>
      <c r="O18" s="22" t="n">
        <v>0</v>
      </c>
      <c r="P18" s="22" t="n">
        <v>-0.145</v>
      </c>
      <c r="Q18" s="22" t="n">
        <v>-0.01</v>
      </c>
      <c r="R18" s="22" t="n">
        <v>-0.355</v>
      </c>
      <c r="S18" s="22" t="n">
        <v>0</v>
      </c>
      <c r="T18" s="22" t="n">
        <v>-0.43</v>
      </c>
      <c r="U18" s="22" t="n">
        <v>0.01</v>
      </c>
      <c r="V18" s="22" t="n">
        <v>-0.085</v>
      </c>
      <c r="W18" s="22" t="n">
        <v>0</v>
      </c>
      <c r="X18" s="22" t="n">
        <v>-0.01</v>
      </c>
      <c r="Y18" s="22" t="n">
        <v>0</v>
      </c>
      <c r="Z18" s="22" t="n">
        <v>-0.51</v>
      </c>
      <c r="AA18" s="22" t="n">
        <v>-0.0013151989285051</v>
      </c>
      <c r="AB18" s="22" t="n">
        <v>-0.0775</v>
      </c>
      <c r="AC18" s="22" t="n">
        <v>-0.025</v>
      </c>
      <c r="AD18" s="22" t="n">
        <v>-0.1375</v>
      </c>
      <c r="AE18" s="22" t="n">
        <v>0.19</v>
      </c>
      <c r="AF18" s="22" t="n">
        <v>0.17</v>
      </c>
      <c r="AG18" s="22" t="n">
        <v>-0.102</v>
      </c>
      <c r="AH18" s="22" t="n">
        <v>-0.025</v>
      </c>
      <c r="AT18" s="22" t="n">
        <v>-0.0675</v>
      </c>
      <c r="AU18" s="22" t="n">
        <v>-0.025</v>
      </c>
      <c r="AV18" s="22" t="n">
        <v>-0.125</v>
      </c>
      <c r="AW18" s="22" t="n">
        <v>0.205</v>
      </c>
      <c r="AX18" s="22" t="n">
        <v>0.185</v>
      </c>
      <c r="AY18" s="22" t="n">
        <v>-0.0995</v>
      </c>
      <c r="AZ18" s="22" t="n">
        <v>-0.0225</v>
      </c>
    </row>
    <row r="19" customFormat="false" ht="12.75" hidden="false" customHeight="false" outlineLevel="0" collapsed="false">
      <c r="A19" s="22" t="n">
        <f aca="true">1/((1+E19/2)^(2*(C19-TODAY()+1)/365.25))</f>
        <v>1.61525212390489</v>
      </c>
      <c r="C19" s="40" t="n">
        <v>37530</v>
      </c>
      <c r="D19" s="22" t="n">
        <v>3.143</v>
      </c>
      <c r="E19" s="22" t="n">
        <v>0.0209708984802113</v>
      </c>
      <c r="F19" s="22" t="n">
        <v>-0.035</v>
      </c>
      <c r="G19" s="22" t="n">
        <v>-0.01</v>
      </c>
      <c r="H19" s="22" t="n">
        <v>0.12</v>
      </c>
      <c r="I19" s="22" t="n">
        <v>0.03</v>
      </c>
      <c r="J19" s="22" t="n">
        <v>-0.09</v>
      </c>
      <c r="K19" s="22" t="n">
        <v>0.02</v>
      </c>
      <c r="L19" s="22" t="n">
        <v>-0.715</v>
      </c>
      <c r="M19" s="22" t="n">
        <v>0.03</v>
      </c>
      <c r="N19" s="22" t="n">
        <v>-0.605</v>
      </c>
      <c r="O19" s="22" t="n">
        <v>0.02</v>
      </c>
      <c r="P19" s="22" t="n">
        <v>-0.185</v>
      </c>
      <c r="Q19" s="22" t="n">
        <v>-0.01</v>
      </c>
      <c r="R19" s="22" t="n">
        <v>-0.36</v>
      </c>
      <c r="S19" s="22" t="n">
        <v>0</v>
      </c>
      <c r="T19" s="22" t="n">
        <v>-0.26</v>
      </c>
      <c r="U19" s="22" t="n">
        <v>0.01</v>
      </c>
      <c r="V19" s="22" t="n">
        <v>-0.13</v>
      </c>
      <c r="W19" s="22" t="n">
        <v>0</v>
      </c>
      <c r="X19" s="22" t="n">
        <v>-0.05</v>
      </c>
      <c r="Y19" s="22" t="n">
        <v>0</v>
      </c>
      <c r="Z19" s="22" t="n">
        <v>-0.51</v>
      </c>
      <c r="AA19" s="22" t="n">
        <v>-0.001315354780468</v>
      </c>
      <c r="AB19" s="22" t="n">
        <v>-0.065</v>
      </c>
      <c r="AC19" s="22" t="n">
        <v>-0.0475</v>
      </c>
      <c r="AD19" s="22" t="n">
        <v>-0.125</v>
      </c>
      <c r="AE19" s="22" t="n">
        <v>0.19</v>
      </c>
      <c r="AF19" s="22" t="n">
        <v>0.17</v>
      </c>
      <c r="AG19" s="22" t="n">
        <v>-0.102</v>
      </c>
      <c r="AH19" s="22" t="n">
        <v>-0.025</v>
      </c>
      <c r="AT19" s="22" t="n">
        <v>-0.0775</v>
      </c>
      <c r="AU19" s="22" t="n">
        <v>-0.025</v>
      </c>
      <c r="AV19" s="22" t="n">
        <v>-0.135</v>
      </c>
      <c r="AW19" s="22" t="n">
        <v>0.205</v>
      </c>
      <c r="AX19" s="22" t="n">
        <v>0.185</v>
      </c>
      <c r="AY19" s="22" t="n">
        <v>-0.102</v>
      </c>
      <c r="AZ19" s="22" t="n">
        <v>-0.0225</v>
      </c>
    </row>
    <row r="20" customFormat="false" ht="12.75" hidden="false" customHeight="false" outlineLevel="0" collapsed="false">
      <c r="A20" s="22" t="n">
        <f aca="true">1/((1+E20/2)^(2*(C20-TODAY()+1)/365.25))</f>
        <v>1.62852059369158</v>
      </c>
      <c r="C20" s="40" t="n">
        <v>37561</v>
      </c>
      <c r="D20" s="22" t="n">
        <v>3.34</v>
      </c>
      <c r="E20" s="22" t="n">
        <v>0.021410079564721</v>
      </c>
      <c r="F20" s="22" t="n">
        <v>0.085</v>
      </c>
      <c r="G20" s="22" t="n">
        <v>0.02</v>
      </c>
      <c r="H20" s="22" t="n">
        <v>0.23</v>
      </c>
      <c r="I20" s="22" t="n">
        <v>0.04</v>
      </c>
      <c r="J20" s="22" t="n">
        <v>0.025</v>
      </c>
      <c r="K20" s="22" t="n">
        <v>0.04</v>
      </c>
      <c r="L20" s="22" t="n">
        <v>-0.375</v>
      </c>
      <c r="M20" s="22" t="n">
        <v>0.03</v>
      </c>
      <c r="N20" s="22" t="n">
        <v>-0.33</v>
      </c>
      <c r="O20" s="22" t="n">
        <v>0.0275</v>
      </c>
      <c r="P20" s="22" t="n">
        <v>-0.1525</v>
      </c>
      <c r="Q20" s="22" t="n">
        <v>0</v>
      </c>
      <c r="R20" s="22" t="n">
        <v>-0.22</v>
      </c>
      <c r="S20" s="22" t="n">
        <v>0</v>
      </c>
      <c r="T20" s="22" t="n">
        <v>-0.06</v>
      </c>
      <c r="U20" s="22" t="n">
        <v>0.05</v>
      </c>
      <c r="V20" s="22" t="n">
        <v>-0.1275</v>
      </c>
      <c r="W20" s="22" t="n">
        <v>0</v>
      </c>
      <c r="X20" s="22" t="n">
        <v>0.125</v>
      </c>
      <c r="Y20" s="22" t="n">
        <v>0.02</v>
      </c>
      <c r="Z20" s="22" t="n">
        <v>-0.435</v>
      </c>
      <c r="AA20" s="22" t="n">
        <v>-0.0013155468883025</v>
      </c>
      <c r="AB20" s="22" t="n">
        <v>-0.085</v>
      </c>
      <c r="AC20" s="22" t="n">
        <v>-0.03</v>
      </c>
      <c r="AD20" s="22" t="n">
        <v>-0.145</v>
      </c>
      <c r="AE20" s="22" t="n">
        <v>0.345</v>
      </c>
      <c r="AF20" s="22" t="n">
        <v>0.345</v>
      </c>
      <c r="AG20" s="22" t="n">
        <v>-0.066</v>
      </c>
      <c r="AH20" s="22" t="n">
        <v>-0.0225</v>
      </c>
      <c r="AT20" s="22" t="n">
        <v>-0.065</v>
      </c>
      <c r="AU20" s="22" t="n">
        <v>0.0725</v>
      </c>
      <c r="AV20" s="22" t="n">
        <v>-0.1225</v>
      </c>
      <c r="AW20" s="22" t="n">
        <v>0.205</v>
      </c>
      <c r="AX20" s="22" t="n">
        <v>0.185</v>
      </c>
      <c r="AY20" s="22" t="n">
        <v>-0.102</v>
      </c>
      <c r="AZ20" s="22" t="n">
        <v>-0.0225</v>
      </c>
    </row>
    <row r="21" customFormat="false" ht="12.75" hidden="false" customHeight="false" outlineLevel="0" collapsed="false">
      <c r="A21" s="22" t="n">
        <f aca="true">1/((1+E21/2)^(2*(C21-TODAY()+1)/365.25))</f>
        <v>1.64134616413429</v>
      </c>
      <c r="C21" s="40" t="n">
        <v>37591</v>
      </c>
      <c r="D21" s="22" t="n">
        <v>3.545</v>
      </c>
      <c r="E21" s="22" t="n">
        <v>0.0218350935796572</v>
      </c>
      <c r="F21" s="22" t="n">
        <v>0.085</v>
      </c>
      <c r="G21" s="22" t="n">
        <v>0.02</v>
      </c>
      <c r="H21" s="22" t="n">
        <v>0.33</v>
      </c>
      <c r="I21" s="22" t="n">
        <v>0.04</v>
      </c>
      <c r="J21" s="22" t="n">
        <v>0.045</v>
      </c>
      <c r="K21" s="22" t="n">
        <v>0.04</v>
      </c>
      <c r="L21" s="22" t="n">
        <v>-0.365</v>
      </c>
      <c r="M21" s="22" t="n">
        <v>0.03</v>
      </c>
      <c r="N21" s="22" t="n">
        <v>-0.32</v>
      </c>
      <c r="O21" s="22" t="n">
        <v>0.0275</v>
      </c>
      <c r="P21" s="22" t="n">
        <v>-0.1525</v>
      </c>
      <c r="Q21" s="22" t="n">
        <v>0</v>
      </c>
      <c r="R21" s="22" t="n">
        <v>-0.22</v>
      </c>
      <c r="S21" s="22" t="n">
        <v>0</v>
      </c>
      <c r="T21" s="22" t="n">
        <v>0.28</v>
      </c>
      <c r="U21" s="22" t="n">
        <v>0.05</v>
      </c>
      <c r="V21" s="22" t="n">
        <v>-0.1275</v>
      </c>
      <c r="W21" s="22" t="n">
        <v>0</v>
      </c>
      <c r="X21" s="22" t="n">
        <v>0.22</v>
      </c>
      <c r="Y21" s="22" t="n">
        <v>0.02</v>
      </c>
      <c r="Z21" s="22" t="n">
        <v>-0.435</v>
      </c>
      <c r="AA21" s="22" t="n">
        <v>-0.0013157706264865</v>
      </c>
      <c r="AB21" s="22" t="n">
        <v>-0.1125</v>
      </c>
      <c r="AC21" s="22" t="n">
        <v>-0.0325</v>
      </c>
      <c r="AD21" s="22" t="n">
        <v>-0.1725</v>
      </c>
      <c r="AE21" s="22" t="n">
        <v>0.375</v>
      </c>
      <c r="AF21" s="22" t="n">
        <v>0.375</v>
      </c>
      <c r="AG21" s="22" t="n">
        <v>-0.137</v>
      </c>
      <c r="AH21" s="22" t="n">
        <v>-0.0225</v>
      </c>
      <c r="AT21" s="22" t="n">
        <v>-0.0875</v>
      </c>
      <c r="AU21" s="22" t="n">
        <v>0.09</v>
      </c>
      <c r="AV21" s="22" t="n">
        <v>-0.1475</v>
      </c>
      <c r="AW21" s="22" t="n">
        <v>0.355</v>
      </c>
      <c r="AX21" s="22" t="n">
        <v>0.355</v>
      </c>
      <c r="AY21" s="22" t="n">
        <v>-0.066</v>
      </c>
      <c r="AZ21" s="22" t="n">
        <v>-0.0225</v>
      </c>
    </row>
    <row r="22" customFormat="false" ht="12.75" hidden="false" customHeight="false" outlineLevel="0" collapsed="false">
      <c r="A22" s="22" t="n">
        <f aca="true">1/((1+E22/2)^(2*(C22-TODAY()+1)/365.25))</f>
        <v>1.65696154532674</v>
      </c>
      <c r="C22" s="40" t="n">
        <v>37622</v>
      </c>
      <c r="D22" s="22" t="n">
        <v>3.695</v>
      </c>
      <c r="E22" s="22" t="n">
        <v>0.0223382038039603</v>
      </c>
      <c r="F22" s="22" t="n">
        <v>0.085</v>
      </c>
      <c r="G22" s="22" t="n">
        <v>0.02</v>
      </c>
      <c r="H22" s="22" t="n">
        <v>0.48</v>
      </c>
      <c r="I22" s="22" t="n">
        <v>0.04</v>
      </c>
      <c r="J22" s="22" t="n">
        <v>0.12</v>
      </c>
      <c r="K22" s="22" t="n">
        <v>0.04</v>
      </c>
      <c r="L22" s="22" t="n">
        <v>-0.315</v>
      </c>
      <c r="M22" s="22" t="n">
        <v>0.03</v>
      </c>
      <c r="N22" s="22" t="n">
        <v>-0.27</v>
      </c>
      <c r="O22" s="22" t="n">
        <v>0.0275</v>
      </c>
      <c r="P22" s="22" t="n">
        <v>-0.15</v>
      </c>
      <c r="Q22" s="22" t="n">
        <v>0</v>
      </c>
      <c r="R22" s="22" t="n">
        <v>-0.22</v>
      </c>
      <c r="S22" s="22" t="n">
        <v>0</v>
      </c>
      <c r="T22" s="22" t="n">
        <v>0.31</v>
      </c>
      <c r="U22" s="22" t="n">
        <v>0.05</v>
      </c>
      <c r="V22" s="22" t="n">
        <v>-0.125</v>
      </c>
      <c r="W22" s="22" t="n">
        <v>0</v>
      </c>
      <c r="X22" s="22" t="n">
        <v>0.23</v>
      </c>
      <c r="Y22" s="22" t="n">
        <v>0.02</v>
      </c>
      <c r="Z22" s="22" t="n">
        <v>-0.435</v>
      </c>
      <c r="AA22" s="22" t="n">
        <v>0.0052638224908714</v>
      </c>
      <c r="AB22" s="22" t="n">
        <v>-0.1225</v>
      </c>
      <c r="AC22" s="22" t="n">
        <v>-0.035</v>
      </c>
      <c r="AD22" s="22" t="n">
        <v>-0.1825</v>
      </c>
      <c r="AE22" s="22" t="n">
        <v>0.395</v>
      </c>
      <c r="AF22" s="22" t="n">
        <v>0.395</v>
      </c>
      <c r="AG22" s="22" t="n">
        <v>-0.099</v>
      </c>
      <c r="AH22" s="22" t="n">
        <v>-0.0225</v>
      </c>
      <c r="AT22" s="22" t="n">
        <v>-0.11</v>
      </c>
      <c r="AU22" s="22" t="n">
        <v>0.09</v>
      </c>
      <c r="AV22" s="22" t="n">
        <v>-0.17</v>
      </c>
      <c r="AW22" s="22" t="n">
        <v>0.39</v>
      </c>
      <c r="AX22" s="22" t="n">
        <v>0.39</v>
      </c>
      <c r="AY22" s="22" t="n">
        <v>-0.137</v>
      </c>
      <c r="AZ22" s="22" t="n">
        <v>-0.0225</v>
      </c>
    </row>
    <row r="23" customFormat="false" ht="12.75" hidden="false" customHeight="false" outlineLevel="0" collapsed="false">
      <c r="A23" s="22" t="n">
        <f aca="true">1/((1+E23/2)^(2*(C23-TODAY()+1)/365.25))</f>
        <v>1.67548931698974</v>
      </c>
      <c r="C23" s="40" t="n">
        <v>37653</v>
      </c>
      <c r="D23" s="22" t="n">
        <v>3.625</v>
      </c>
      <c r="E23" s="22" t="n">
        <v>0.0229189422141505</v>
      </c>
      <c r="F23" s="22" t="n">
        <v>0.085</v>
      </c>
      <c r="G23" s="22" t="n">
        <v>0.02</v>
      </c>
      <c r="H23" s="22" t="n">
        <v>0.33</v>
      </c>
      <c r="I23" s="22" t="n">
        <v>0.04</v>
      </c>
      <c r="J23" s="22" t="n">
        <v>0.1</v>
      </c>
      <c r="K23" s="22" t="n">
        <v>0.04</v>
      </c>
      <c r="L23" s="22" t="n">
        <v>-0.315</v>
      </c>
      <c r="M23" s="22" t="n">
        <v>0.03</v>
      </c>
      <c r="N23" s="22" t="n">
        <v>-0.27</v>
      </c>
      <c r="O23" s="22" t="n">
        <v>0.0275</v>
      </c>
      <c r="P23" s="22" t="n">
        <v>-0.15</v>
      </c>
      <c r="Q23" s="22" t="n">
        <v>0</v>
      </c>
      <c r="R23" s="22" t="n">
        <v>-0.22</v>
      </c>
      <c r="S23" s="22" t="n">
        <v>0</v>
      </c>
      <c r="T23" s="22" t="n">
        <v>-0.01</v>
      </c>
      <c r="U23" s="22" t="n">
        <v>0.05</v>
      </c>
      <c r="V23" s="22" t="n">
        <v>-0.125</v>
      </c>
      <c r="W23" s="22" t="n">
        <v>0</v>
      </c>
      <c r="X23" s="22" t="n">
        <v>0.16</v>
      </c>
      <c r="Y23" s="22" t="n">
        <v>0.02</v>
      </c>
      <c r="Z23" s="22" t="n">
        <v>-0.435</v>
      </c>
      <c r="AA23" s="22" t="n">
        <v>0.0052644391247148</v>
      </c>
      <c r="AB23" s="22" t="n">
        <v>-0.11</v>
      </c>
      <c r="AC23" s="22" t="n">
        <v>-0.0275</v>
      </c>
      <c r="AD23" s="22" t="n">
        <v>-0.17</v>
      </c>
      <c r="AE23" s="22" t="n">
        <v>0.385</v>
      </c>
      <c r="AF23" s="22" t="n">
        <v>0.385</v>
      </c>
      <c r="AG23" s="22" t="n">
        <v>-0.099</v>
      </c>
      <c r="AH23" s="22" t="n">
        <v>-0.0225</v>
      </c>
      <c r="AT23" s="22" t="n">
        <v>-0.12</v>
      </c>
      <c r="AU23" s="22" t="n">
        <v>0.09</v>
      </c>
      <c r="AV23" s="22" t="n">
        <v>-0.18</v>
      </c>
      <c r="AW23" s="22" t="n">
        <v>0.415</v>
      </c>
      <c r="AX23" s="22" t="n">
        <v>0.415</v>
      </c>
      <c r="AY23" s="22" t="n">
        <v>-0.099</v>
      </c>
      <c r="AZ23" s="22" t="n">
        <v>-0.0225</v>
      </c>
    </row>
    <row r="24" customFormat="false" ht="12.75" hidden="false" customHeight="false" outlineLevel="0" collapsed="false">
      <c r="A24" s="22" t="n">
        <f aca="true">1/((1+E24/2)^(2*(C24-TODAY()+1)/365.25))</f>
        <v>1.69225488917282</v>
      </c>
      <c r="C24" s="40" t="n">
        <v>37681</v>
      </c>
      <c r="D24" s="22" t="n">
        <v>3.535</v>
      </c>
      <c r="E24" s="22" t="n">
        <v>0.0234434802311143</v>
      </c>
      <c r="F24" s="22" t="n">
        <v>0.085</v>
      </c>
      <c r="G24" s="22" t="n">
        <v>0.02</v>
      </c>
      <c r="H24" s="22" t="n">
        <v>0.18</v>
      </c>
      <c r="I24" s="22" t="n">
        <v>0.04</v>
      </c>
      <c r="J24" s="22" t="n">
        <v>0.02</v>
      </c>
      <c r="K24" s="22" t="n">
        <v>0.04</v>
      </c>
      <c r="L24" s="22" t="n">
        <v>-0.345</v>
      </c>
      <c r="M24" s="22" t="n">
        <v>0.03</v>
      </c>
      <c r="N24" s="22" t="n">
        <v>-0.3</v>
      </c>
      <c r="O24" s="22" t="n">
        <v>0.0275</v>
      </c>
      <c r="P24" s="22" t="n">
        <v>-0.15</v>
      </c>
      <c r="Q24" s="22" t="n">
        <v>0</v>
      </c>
      <c r="R24" s="22" t="n">
        <v>-0.22</v>
      </c>
      <c r="S24" s="22" t="n">
        <v>0</v>
      </c>
      <c r="T24" s="22" t="n">
        <v>-0.32</v>
      </c>
      <c r="U24" s="22" t="n">
        <v>0.05</v>
      </c>
      <c r="V24" s="22" t="n">
        <v>-0.125</v>
      </c>
      <c r="W24" s="22" t="n">
        <v>0</v>
      </c>
      <c r="X24" s="22" t="n">
        <v>0.075</v>
      </c>
      <c r="Y24" s="22" t="n">
        <v>0.02</v>
      </c>
      <c r="Z24" s="22" t="n">
        <v>-0.435</v>
      </c>
      <c r="AA24" s="22" t="n">
        <v>0.0052650611413675</v>
      </c>
      <c r="AB24" s="22" t="n">
        <v>-0.0975</v>
      </c>
      <c r="AC24" s="22" t="n">
        <v>-0.025</v>
      </c>
      <c r="AD24" s="22" t="n">
        <v>-0.1575</v>
      </c>
      <c r="AE24" s="22" t="n">
        <v>0.38</v>
      </c>
      <c r="AF24" s="22" t="n">
        <v>0.38</v>
      </c>
      <c r="AG24" s="22" t="n">
        <v>-0.1</v>
      </c>
      <c r="AH24" s="22" t="n">
        <v>-0.0225</v>
      </c>
      <c r="AT24" s="22" t="n">
        <v>-0.1075</v>
      </c>
      <c r="AU24" s="22" t="n">
        <v>0.09</v>
      </c>
      <c r="AV24" s="22" t="n">
        <v>-0.1675</v>
      </c>
      <c r="AW24" s="22" t="n">
        <v>0.41</v>
      </c>
      <c r="AX24" s="22" t="n">
        <v>0.41</v>
      </c>
      <c r="AY24" s="22" t="n">
        <v>-0.099</v>
      </c>
      <c r="AZ24" s="22" t="n">
        <v>-0.0225</v>
      </c>
    </row>
    <row r="25" customFormat="false" ht="12.75" hidden="false" customHeight="false" outlineLevel="0" collapsed="false">
      <c r="A25" s="22" t="n">
        <f aca="true">1/((1+E25/2)^(2*(C25-TODAY()+1)/365.25))</f>
        <v>1.7113996039603</v>
      </c>
      <c r="C25" s="40" t="n">
        <v>37712</v>
      </c>
      <c r="D25" s="22" t="n">
        <v>3.439</v>
      </c>
      <c r="E25" s="22" t="n">
        <v>0.0240387314904664</v>
      </c>
      <c r="F25" s="22" t="n">
        <v>0.24</v>
      </c>
      <c r="G25" s="22" t="n">
        <v>0.02</v>
      </c>
      <c r="H25" s="22" t="n">
        <v>0.425</v>
      </c>
      <c r="I25" s="22" t="n">
        <v>0.02</v>
      </c>
      <c r="J25" s="22" t="n">
        <v>0.05</v>
      </c>
      <c r="K25" s="22" t="n">
        <v>0.03</v>
      </c>
      <c r="L25" s="22" t="n">
        <v>-0.545</v>
      </c>
      <c r="M25" s="22" t="n">
        <v>0.01</v>
      </c>
      <c r="N25" s="22" t="n">
        <v>-0.455</v>
      </c>
      <c r="O25" s="22" t="n">
        <v>0.02</v>
      </c>
      <c r="P25" s="22" t="n">
        <v>-0.105</v>
      </c>
      <c r="Q25" s="22" t="n">
        <v>0.005</v>
      </c>
      <c r="R25" s="22" t="n">
        <v>-0.275</v>
      </c>
      <c r="S25" s="22" t="n">
        <v>0.0025</v>
      </c>
      <c r="T25" s="22" t="n">
        <v>-0.28</v>
      </c>
      <c r="U25" s="22" t="n">
        <v>0.015</v>
      </c>
      <c r="V25" s="22" t="n">
        <v>-0.085</v>
      </c>
      <c r="W25" s="22" t="n">
        <v>0</v>
      </c>
      <c r="X25" s="22" t="n">
        <v>0.16</v>
      </c>
      <c r="Y25" s="22" t="n">
        <v>0.02</v>
      </c>
      <c r="Z25" s="22" t="n">
        <v>-0.445</v>
      </c>
      <c r="AA25" s="22" t="n">
        <v>0.0016456019403715</v>
      </c>
      <c r="AB25" s="22" t="n">
        <v>-0.135</v>
      </c>
      <c r="AC25" s="22" t="n">
        <v>-0.02</v>
      </c>
      <c r="AD25" s="22" t="n">
        <v>-0.195</v>
      </c>
      <c r="AE25" s="22" t="n">
        <v>0.17</v>
      </c>
      <c r="AF25" s="22" t="n">
        <v>0.17</v>
      </c>
      <c r="AG25" s="22" t="n">
        <v>-0.0975</v>
      </c>
      <c r="AH25" s="22" t="n">
        <v>-0.025</v>
      </c>
      <c r="AT25" s="22" t="n">
        <v>-0.095</v>
      </c>
      <c r="AU25" s="22" t="n">
        <v>0.09</v>
      </c>
      <c r="AV25" s="22" t="n">
        <v>-0.155</v>
      </c>
      <c r="AW25" s="22" t="n">
        <v>0.405</v>
      </c>
      <c r="AX25" s="22" t="n">
        <v>0.405</v>
      </c>
      <c r="AY25" s="22" t="n">
        <v>-0.1</v>
      </c>
      <c r="AZ25" s="22" t="n">
        <v>-0.0225</v>
      </c>
    </row>
    <row r="26" customFormat="false" ht="12.75" hidden="false" customHeight="false" outlineLevel="0" collapsed="false">
      <c r="A26" s="22" t="n">
        <f aca="true">1/((1+E26/2)^(2*(C26-TODAY()+1)/365.25))</f>
        <v>1.73029091003422</v>
      </c>
      <c r="C26" s="40" t="n">
        <v>37742</v>
      </c>
      <c r="D26" s="22" t="n">
        <v>3.449</v>
      </c>
      <c r="E26" s="22" t="n">
        <v>0.0246233691927396</v>
      </c>
      <c r="F26" s="22" t="n">
        <v>0.24</v>
      </c>
      <c r="G26" s="22" t="n">
        <v>0.02</v>
      </c>
      <c r="H26" s="22" t="n">
        <v>0.425</v>
      </c>
      <c r="I26" s="22" t="n">
        <v>0.02</v>
      </c>
      <c r="J26" s="22" t="n">
        <v>0.05</v>
      </c>
      <c r="K26" s="22" t="n">
        <v>0.03</v>
      </c>
      <c r="L26" s="22" t="n">
        <v>-0.545</v>
      </c>
      <c r="M26" s="22" t="n">
        <v>0.01</v>
      </c>
      <c r="N26" s="22" t="n">
        <v>-0.455</v>
      </c>
      <c r="O26" s="22" t="n">
        <v>0.02</v>
      </c>
      <c r="P26" s="22" t="n">
        <v>-0.105</v>
      </c>
      <c r="Q26" s="22" t="n">
        <v>0.005</v>
      </c>
      <c r="R26" s="22" t="n">
        <v>-0.275</v>
      </c>
      <c r="S26" s="22" t="n">
        <v>0.0025</v>
      </c>
      <c r="T26" s="22" t="n">
        <v>-0.28</v>
      </c>
      <c r="U26" s="22" t="n">
        <v>0.015</v>
      </c>
      <c r="V26" s="22" t="n">
        <v>-0.085</v>
      </c>
      <c r="W26" s="22" t="n">
        <v>0</v>
      </c>
      <c r="X26" s="22" t="n">
        <v>0.16</v>
      </c>
      <c r="Y26" s="22" t="n">
        <v>0.02</v>
      </c>
      <c r="Z26" s="22" t="n">
        <v>-0.445</v>
      </c>
      <c r="AA26" s="22" t="n">
        <v>0.0016459103163854</v>
      </c>
      <c r="AB26" s="22" t="n">
        <v>-0.1125</v>
      </c>
      <c r="AC26" s="22" t="n">
        <v>-0.02</v>
      </c>
      <c r="AD26" s="22" t="n">
        <v>-0.1725</v>
      </c>
      <c r="AE26" s="22" t="n">
        <v>0.17</v>
      </c>
      <c r="AF26" s="22" t="n">
        <v>0.17</v>
      </c>
      <c r="AG26" s="22" t="n">
        <v>-0.0975</v>
      </c>
      <c r="AH26" s="22" t="n">
        <v>-0.025</v>
      </c>
      <c r="AT26" s="22" t="n">
        <v>-0.1325</v>
      </c>
      <c r="AU26" s="22" t="n">
        <v>0.1</v>
      </c>
      <c r="AV26" s="22" t="n">
        <v>-0.1925</v>
      </c>
      <c r="AW26" s="22" t="n">
        <v>0.175</v>
      </c>
      <c r="AX26" s="22" t="n">
        <v>0.175</v>
      </c>
      <c r="AY26" s="22" t="n">
        <v>-0.0975</v>
      </c>
      <c r="AZ26" s="22" t="n">
        <v>-0.0225</v>
      </c>
    </row>
    <row r="27" customFormat="false" ht="12.75" hidden="false" customHeight="false" outlineLevel="0" collapsed="false">
      <c r="A27" s="22" t="n">
        <f aca="true">1/((1+E27/2)^(2*(C27-TODAY()+1)/365.25))</f>
        <v>1.7498497524502</v>
      </c>
      <c r="C27" s="40" t="n">
        <v>37773</v>
      </c>
      <c r="D27" s="22" t="n">
        <v>3.48</v>
      </c>
      <c r="E27" s="22" t="n">
        <v>0.0252274949398159</v>
      </c>
      <c r="F27" s="22" t="n">
        <v>0.24</v>
      </c>
      <c r="G27" s="22" t="n">
        <v>0.02</v>
      </c>
      <c r="H27" s="22" t="n">
        <v>0.425</v>
      </c>
      <c r="I27" s="22" t="n">
        <v>0.02</v>
      </c>
      <c r="J27" s="22" t="n">
        <v>0.05</v>
      </c>
      <c r="K27" s="22" t="n">
        <v>0.03</v>
      </c>
      <c r="L27" s="22" t="n">
        <v>-0.545</v>
      </c>
      <c r="M27" s="22" t="n">
        <v>0.01</v>
      </c>
      <c r="N27" s="22" t="n">
        <v>-0.455</v>
      </c>
      <c r="O27" s="22" t="n">
        <v>0.02</v>
      </c>
      <c r="P27" s="22" t="n">
        <v>-0.105</v>
      </c>
      <c r="Q27" s="22" t="n">
        <v>0.005</v>
      </c>
      <c r="R27" s="22" t="n">
        <v>-0.275</v>
      </c>
      <c r="S27" s="22" t="n">
        <v>0.0025</v>
      </c>
      <c r="T27" s="22" t="n">
        <v>-0.28</v>
      </c>
      <c r="U27" s="22" t="n">
        <v>0.015</v>
      </c>
      <c r="V27" s="22" t="n">
        <v>-0.085</v>
      </c>
      <c r="W27" s="22" t="n">
        <v>0</v>
      </c>
      <c r="X27" s="22" t="n">
        <v>0.16</v>
      </c>
      <c r="Y27" s="22" t="n">
        <v>0.02</v>
      </c>
      <c r="Z27" s="22" t="n">
        <v>-0.445</v>
      </c>
      <c r="AA27" s="22" t="n">
        <v>0.0016462585575096</v>
      </c>
      <c r="AB27" s="22" t="n">
        <v>-0.06</v>
      </c>
      <c r="AC27" s="22" t="n">
        <v>-0.02</v>
      </c>
      <c r="AD27" s="22" t="n">
        <v>-0.12</v>
      </c>
      <c r="AE27" s="22" t="n">
        <v>0.17</v>
      </c>
      <c r="AF27" s="22" t="n">
        <v>0.17</v>
      </c>
      <c r="AG27" s="22" t="n">
        <v>-0.0975</v>
      </c>
      <c r="AH27" s="22" t="n">
        <v>-0.025</v>
      </c>
      <c r="AT27" s="22" t="n">
        <v>-0.11</v>
      </c>
      <c r="AU27" s="22" t="n">
        <v>0.1</v>
      </c>
      <c r="AV27" s="22" t="n">
        <v>-0.17</v>
      </c>
      <c r="AW27" s="22" t="n">
        <v>0.175</v>
      </c>
      <c r="AX27" s="22" t="n">
        <v>0.175</v>
      </c>
      <c r="AY27" s="22" t="n">
        <v>-0.0975</v>
      </c>
      <c r="AZ27" s="22" t="n">
        <v>-0.0225</v>
      </c>
    </row>
    <row r="28" customFormat="false" ht="12.75" hidden="false" customHeight="false" outlineLevel="0" collapsed="false">
      <c r="A28" s="22" t="n">
        <f aca="true">1/((1+E28/2)^(2*(C28-TODAY()+1)/365.25))</f>
        <v>1.76917405106032</v>
      </c>
      <c r="C28" s="40" t="n">
        <v>37803</v>
      </c>
      <c r="D28" s="22" t="n">
        <v>3.505</v>
      </c>
      <c r="E28" s="22" t="n">
        <v>0.0258214840038553</v>
      </c>
      <c r="F28" s="22" t="n">
        <v>0.24</v>
      </c>
      <c r="G28" s="22" t="n">
        <v>0.02</v>
      </c>
      <c r="H28" s="22" t="n">
        <v>0.425</v>
      </c>
      <c r="I28" s="22" t="n">
        <v>0.02</v>
      </c>
      <c r="J28" s="22" t="n">
        <v>0.05</v>
      </c>
      <c r="K28" s="22" t="n">
        <v>0.03</v>
      </c>
      <c r="L28" s="22" t="n">
        <v>-0.545</v>
      </c>
      <c r="M28" s="22" t="n">
        <v>0.01</v>
      </c>
      <c r="N28" s="22" t="n">
        <v>-0.455</v>
      </c>
      <c r="O28" s="22" t="n">
        <v>0.02</v>
      </c>
      <c r="P28" s="22" t="n">
        <v>-0.105</v>
      </c>
      <c r="Q28" s="22" t="n">
        <v>0.005</v>
      </c>
      <c r="R28" s="22" t="n">
        <v>-0.275</v>
      </c>
      <c r="S28" s="22" t="n">
        <v>0.0025</v>
      </c>
      <c r="T28" s="22" t="n">
        <v>-0.28</v>
      </c>
      <c r="U28" s="22" t="n">
        <v>0.015</v>
      </c>
      <c r="V28" s="22" t="n">
        <v>-0.085</v>
      </c>
      <c r="W28" s="22" t="n">
        <v>0</v>
      </c>
      <c r="X28" s="22" t="n">
        <v>0.19</v>
      </c>
      <c r="Y28" s="22" t="n">
        <v>0.02</v>
      </c>
      <c r="Z28" s="22" t="n">
        <v>-0.445</v>
      </c>
      <c r="AA28" s="22" t="n">
        <v>0.0016466489970666</v>
      </c>
      <c r="AB28" s="22" t="n">
        <v>-0.07</v>
      </c>
      <c r="AC28" s="22" t="n">
        <v>-0.02</v>
      </c>
      <c r="AD28" s="22" t="n">
        <v>-0.13</v>
      </c>
      <c r="AE28" s="22" t="n">
        <v>0.17</v>
      </c>
      <c r="AF28" s="22" t="n">
        <v>0.17</v>
      </c>
      <c r="AG28" s="22" t="n">
        <v>-0.0975</v>
      </c>
      <c r="AH28" s="22" t="n">
        <v>-0.025</v>
      </c>
      <c r="AT28" s="22" t="n">
        <v>-0.0575</v>
      </c>
      <c r="AU28" s="22" t="n">
        <v>0.1</v>
      </c>
      <c r="AV28" s="22" t="n">
        <v>-0.1175</v>
      </c>
      <c r="AW28" s="22" t="n">
        <v>0.175</v>
      </c>
      <c r="AX28" s="22" t="n">
        <v>0.175</v>
      </c>
      <c r="AY28" s="22" t="n">
        <v>-0.0975</v>
      </c>
      <c r="AZ28" s="22" t="n">
        <v>-0.0225</v>
      </c>
    </row>
    <row r="29" customFormat="false" ht="12.75" hidden="false" customHeight="false" outlineLevel="0" collapsed="false">
      <c r="A29" s="22" t="n">
        <f aca="true">1/((1+E29/2)^(2*(C29-TODAY()+1)/365.25))</f>
        <v>1.78970237126009</v>
      </c>
      <c r="C29" s="40" t="n">
        <v>37834</v>
      </c>
      <c r="D29" s="22" t="n">
        <v>3.54</v>
      </c>
      <c r="E29" s="22" t="n">
        <v>0.0264486645169142</v>
      </c>
      <c r="F29" s="22" t="n">
        <v>0.24</v>
      </c>
      <c r="G29" s="22" t="n">
        <v>0.02</v>
      </c>
      <c r="H29" s="22" t="n">
        <v>0.425</v>
      </c>
      <c r="I29" s="22" t="n">
        <v>0.02</v>
      </c>
      <c r="J29" s="22" t="n">
        <v>0.05</v>
      </c>
      <c r="K29" s="22" t="n">
        <v>0.03</v>
      </c>
      <c r="L29" s="22" t="n">
        <v>-0.545</v>
      </c>
      <c r="M29" s="22" t="n">
        <v>0.01</v>
      </c>
      <c r="N29" s="22" t="n">
        <v>-0.455</v>
      </c>
      <c r="O29" s="22" t="n">
        <v>0.02</v>
      </c>
      <c r="P29" s="22" t="n">
        <v>-0.105</v>
      </c>
      <c r="Q29" s="22" t="n">
        <v>0.005</v>
      </c>
      <c r="R29" s="22" t="n">
        <v>-0.275</v>
      </c>
      <c r="S29" s="22" t="n">
        <v>0.0025</v>
      </c>
      <c r="T29" s="22" t="n">
        <v>-0.28</v>
      </c>
      <c r="U29" s="22" t="n">
        <v>0.015</v>
      </c>
      <c r="V29" s="22" t="n">
        <v>-0.085</v>
      </c>
      <c r="W29" s="22" t="n">
        <v>0</v>
      </c>
      <c r="X29" s="22" t="n">
        <v>0.2</v>
      </c>
      <c r="Y29" s="22" t="n">
        <v>0.02</v>
      </c>
      <c r="Z29" s="22" t="n">
        <v>-0.445</v>
      </c>
      <c r="AA29" s="22" t="n">
        <v>0.0016471220200319</v>
      </c>
      <c r="AB29" s="22" t="n">
        <v>-0.065</v>
      </c>
      <c r="AC29" s="22" t="n">
        <v>-0.02</v>
      </c>
      <c r="AD29" s="22" t="n">
        <v>-0.125</v>
      </c>
      <c r="AE29" s="22" t="n">
        <v>0.17</v>
      </c>
      <c r="AF29" s="22" t="n">
        <v>0.17</v>
      </c>
      <c r="AG29" s="22" t="n">
        <v>-0.0975</v>
      </c>
      <c r="AH29" s="22" t="n">
        <v>-0.025</v>
      </c>
      <c r="AT29" s="22" t="n">
        <v>-0.0675</v>
      </c>
      <c r="AU29" s="22" t="n">
        <v>0.1</v>
      </c>
      <c r="AV29" s="22" t="n">
        <v>-0.1275</v>
      </c>
      <c r="AW29" s="22" t="n">
        <v>0.175</v>
      </c>
      <c r="AX29" s="22" t="n">
        <v>0.175</v>
      </c>
      <c r="AY29" s="22" t="n">
        <v>-0.0975</v>
      </c>
      <c r="AZ29" s="22" t="n">
        <v>-0.0225</v>
      </c>
    </row>
    <row r="30" customFormat="false" ht="12.75" hidden="false" customHeight="false" outlineLevel="0" collapsed="false">
      <c r="A30" s="22" t="n">
        <f aca="true">1/((1+E30/2)^(2*(C30-TODAY()+1)/365.25))</f>
        <v>1.81027099100505</v>
      </c>
      <c r="C30" s="40" t="n">
        <v>37865</v>
      </c>
      <c r="D30" s="22" t="n">
        <v>3.55</v>
      </c>
      <c r="E30" s="22" t="n">
        <v>0.0270758451628348</v>
      </c>
      <c r="F30" s="22" t="n">
        <v>0.24</v>
      </c>
      <c r="G30" s="22" t="n">
        <v>0.02</v>
      </c>
      <c r="H30" s="22" t="n">
        <v>0.425</v>
      </c>
      <c r="I30" s="22" t="n">
        <v>0.02</v>
      </c>
      <c r="J30" s="22" t="n">
        <v>0.05</v>
      </c>
      <c r="K30" s="22" t="n">
        <v>0.03</v>
      </c>
      <c r="L30" s="22" t="n">
        <v>-0.545</v>
      </c>
      <c r="M30" s="22" t="n">
        <v>0.0125</v>
      </c>
      <c r="N30" s="22" t="n">
        <v>-0.455</v>
      </c>
      <c r="O30" s="22" t="n">
        <v>0.02</v>
      </c>
      <c r="P30" s="22" t="n">
        <v>-0.105</v>
      </c>
      <c r="Q30" s="22" t="n">
        <v>0.005</v>
      </c>
      <c r="R30" s="22" t="n">
        <v>-0.275</v>
      </c>
      <c r="S30" s="22" t="n">
        <v>0.0025</v>
      </c>
      <c r="T30" s="22" t="n">
        <v>-0.28</v>
      </c>
      <c r="U30" s="22" t="n">
        <v>0.015</v>
      </c>
      <c r="V30" s="22" t="n">
        <v>-0.085</v>
      </c>
      <c r="W30" s="22" t="n">
        <v>0</v>
      </c>
      <c r="X30" s="22" t="n">
        <v>0.175</v>
      </c>
      <c r="Y30" s="22" t="n">
        <v>0.02</v>
      </c>
      <c r="Z30" s="22" t="n">
        <v>-0.445</v>
      </c>
      <c r="AA30" s="22" t="n">
        <v>0.0016476314628575</v>
      </c>
      <c r="AB30" s="22" t="n">
        <v>-0.075</v>
      </c>
      <c r="AC30" s="22" t="n">
        <v>-0.02</v>
      </c>
      <c r="AD30" s="22" t="n">
        <v>-0.135</v>
      </c>
      <c r="AE30" s="22" t="n">
        <v>0.17</v>
      </c>
      <c r="AF30" s="22" t="n">
        <v>0.17</v>
      </c>
      <c r="AG30" s="22" t="n">
        <v>-0.1</v>
      </c>
      <c r="AH30" s="22" t="n">
        <v>-0.025</v>
      </c>
      <c r="AT30" s="22" t="n">
        <v>-0.0625</v>
      </c>
      <c r="AU30" s="22" t="n">
        <v>0.1</v>
      </c>
      <c r="AV30" s="22" t="n">
        <v>-0.1225</v>
      </c>
      <c r="AW30" s="22" t="n">
        <v>0.175</v>
      </c>
      <c r="AX30" s="22" t="n">
        <v>0.175</v>
      </c>
      <c r="AY30" s="22" t="n">
        <v>-0.0975</v>
      </c>
      <c r="AZ30" s="22" t="n">
        <v>-0.0225</v>
      </c>
    </row>
    <row r="31" customFormat="false" ht="12.75" hidden="false" customHeight="false" outlineLevel="0" collapsed="false">
      <c r="A31" s="22" t="n">
        <f aca="true">1/((1+E31/2)^(2*(C31-TODAY()+1)/365.25))</f>
        <v>1.82996835321546</v>
      </c>
      <c r="C31" s="40" t="n">
        <v>37895</v>
      </c>
      <c r="D31" s="22" t="n">
        <v>3.595</v>
      </c>
      <c r="E31" s="22" t="n">
        <v>0.0276766864853943</v>
      </c>
      <c r="F31" s="22" t="n">
        <v>0.24</v>
      </c>
      <c r="G31" s="22" t="n">
        <v>0.02</v>
      </c>
      <c r="H31" s="22" t="n">
        <v>0.425</v>
      </c>
      <c r="I31" s="22" t="n">
        <v>0.02</v>
      </c>
      <c r="J31" s="22" t="n">
        <v>0.05</v>
      </c>
      <c r="K31" s="22" t="n">
        <v>0.03</v>
      </c>
      <c r="L31" s="22" t="n">
        <v>-0.545</v>
      </c>
      <c r="M31" s="22" t="n">
        <v>0.03</v>
      </c>
      <c r="N31" s="22" t="n">
        <v>-0.455</v>
      </c>
      <c r="O31" s="22" t="n">
        <v>0.02</v>
      </c>
      <c r="P31" s="22" t="n">
        <v>-0.105</v>
      </c>
      <c r="Q31" s="22" t="n">
        <v>0.005</v>
      </c>
      <c r="R31" s="22" t="n">
        <v>-0.275</v>
      </c>
      <c r="S31" s="22" t="n">
        <v>0.0025</v>
      </c>
      <c r="T31" s="22" t="n">
        <v>-0.28</v>
      </c>
      <c r="U31" s="22" t="n">
        <v>0.015</v>
      </c>
      <c r="V31" s="22" t="n">
        <v>-0.085</v>
      </c>
      <c r="W31" s="22" t="n">
        <v>0</v>
      </c>
      <c r="X31" s="22" t="n">
        <v>0.175</v>
      </c>
      <c r="Y31" s="22" t="n">
        <v>0.02</v>
      </c>
      <c r="Z31" s="22" t="n">
        <v>-0.445</v>
      </c>
      <c r="AA31" s="22" t="n">
        <v>0.0016481404489604</v>
      </c>
      <c r="AB31" s="22" t="n">
        <v>-0.0625</v>
      </c>
      <c r="AC31" s="22" t="n">
        <v>-0.02</v>
      </c>
      <c r="AD31" s="22" t="n">
        <v>-0.1225</v>
      </c>
      <c r="AE31" s="22" t="n">
        <v>0.17</v>
      </c>
      <c r="AF31" s="22" t="n">
        <v>0.17</v>
      </c>
      <c r="AG31" s="22" t="n">
        <v>-0.1</v>
      </c>
      <c r="AH31" s="22" t="n">
        <v>-0.025</v>
      </c>
      <c r="AT31" s="22" t="n">
        <v>-0.0725</v>
      </c>
      <c r="AU31" s="22" t="n">
        <v>0.1</v>
      </c>
      <c r="AV31" s="22" t="n">
        <v>-0.1325</v>
      </c>
      <c r="AW31" s="22" t="n">
        <v>0.175</v>
      </c>
      <c r="AX31" s="22" t="n">
        <v>0.175</v>
      </c>
      <c r="AY31" s="22" t="n">
        <v>-0.1</v>
      </c>
      <c r="AZ31" s="22" t="n">
        <v>-0.0225</v>
      </c>
    </row>
    <row r="32" customFormat="false" ht="12.75" hidden="false" customHeight="false" outlineLevel="0" collapsed="false">
      <c r="A32" s="22" t="n">
        <f aca="true">1/((1+E32/2)^(2*(C32-TODAY()+1)/365.25))</f>
        <v>1.85004538400595</v>
      </c>
      <c r="C32" s="40" t="n">
        <v>37926</v>
      </c>
      <c r="D32" s="22" t="n">
        <v>3.775</v>
      </c>
      <c r="E32" s="22" t="n">
        <v>0.0282899136670456</v>
      </c>
      <c r="F32" s="22" t="n">
        <v>0.24</v>
      </c>
      <c r="G32" s="22" t="n">
        <v>0.03</v>
      </c>
      <c r="H32" s="22" t="n">
        <v>0.48</v>
      </c>
      <c r="I32" s="22" t="n">
        <v>0.03</v>
      </c>
      <c r="J32" s="22" t="n">
        <v>0.16</v>
      </c>
      <c r="K32" s="22" t="n">
        <v>0.04</v>
      </c>
      <c r="L32" s="22" t="n">
        <v>-0.35</v>
      </c>
      <c r="M32" s="22" t="n">
        <v>0.03</v>
      </c>
      <c r="N32" s="22" t="n">
        <v>-0.27</v>
      </c>
      <c r="O32" s="22" t="n">
        <v>0.03</v>
      </c>
      <c r="P32" s="22" t="n">
        <v>-0.105</v>
      </c>
      <c r="Q32" s="22" t="n">
        <v>0.005</v>
      </c>
      <c r="R32" s="22" t="n">
        <v>-0.155</v>
      </c>
      <c r="S32" s="22" t="n">
        <v>0.005</v>
      </c>
      <c r="T32" s="22" t="n">
        <v>0.05</v>
      </c>
      <c r="U32" s="22" t="n">
        <v>0.05</v>
      </c>
      <c r="V32" s="22" t="n">
        <v>-0.085</v>
      </c>
      <c r="W32" s="22" t="n">
        <v>0</v>
      </c>
      <c r="X32" s="22" t="n">
        <v>0.275</v>
      </c>
      <c r="Y32" s="22" t="n">
        <v>0.03</v>
      </c>
      <c r="Z32" s="22" t="n">
        <v>-0.405</v>
      </c>
      <c r="AA32" s="22" t="n">
        <v>0.0052757634273183</v>
      </c>
      <c r="AB32" s="22" t="n">
        <v>-0.085</v>
      </c>
      <c r="AC32" s="22" t="n">
        <v>-0.02</v>
      </c>
      <c r="AD32" s="22" t="n">
        <v>-0.145</v>
      </c>
      <c r="AE32" s="22" t="n">
        <v>0.38</v>
      </c>
      <c r="AF32" s="22" t="n">
        <v>0.38</v>
      </c>
      <c r="AG32" s="22" t="n">
        <v>-0.064</v>
      </c>
      <c r="AH32" s="22" t="n">
        <v>-0.0225</v>
      </c>
      <c r="AT32" s="22" t="n">
        <v>-0.06</v>
      </c>
      <c r="AU32" s="22" t="n">
        <v>0.1</v>
      </c>
      <c r="AV32" s="22" t="n">
        <v>-0.12</v>
      </c>
      <c r="AW32" s="22" t="n">
        <v>0.175</v>
      </c>
      <c r="AX32" s="22" t="n">
        <v>0.175</v>
      </c>
      <c r="AY32" s="22" t="n">
        <v>-0.1</v>
      </c>
      <c r="AZ32" s="22" t="n">
        <v>-0.0225</v>
      </c>
    </row>
    <row r="33" customFormat="false" ht="12.75" hidden="false" customHeight="false" outlineLevel="0" collapsed="false">
      <c r="A33" s="22" t="n">
        <f aca="true">1/((1+E33/2)^(2*(C33-TODAY()+1)/365.25))</f>
        <v>1.86949463547036</v>
      </c>
      <c r="C33" s="40" t="n">
        <v>37956</v>
      </c>
      <c r="D33" s="22" t="n">
        <v>3.955</v>
      </c>
      <c r="E33" s="22" t="n">
        <v>0.0288833594475344</v>
      </c>
      <c r="F33" s="22" t="n">
        <v>0.24</v>
      </c>
      <c r="G33" s="22" t="n">
        <v>0.03</v>
      </c>
      <c r="H33" s="22" t="n">
        <v>0.52</v>
      </c>
      <c r="I33" s="22" t="n">
        <v>0.03</v>
      </c>
      <c r="J33" s="22" t="n">
        <v>0.16</v>
      </c>
      <c r="K33" s="22" t="n">
        <v>0.04</v>
      </c>
      <c r="L33" s="22" t="n">
        <v>-0.35</v>
      </c>
      <c r="M33" s="22" t="n">
        <v>0.03</v>
      </c>
      <c r="N33" s="22" t="n">
        <v>-0.27</v>
      </c>
      <c r="O33" s="22" t="n">
        <v>0.03</v>
      </c>
      <c r="P33" s="22" t="n">
        <v>-0.105</v>
      </c>
      <c r="Q33" s="22" t="n">
        <v>0.005</v>
      </c>
      <c r="R33" s="22" t="n">
        <v>-0.155</v>
      </c>
      <c r="S33" s="22" t="n">
        <v>0.005</v>
      </c>
      <c r="T33" s="22" t="n">
        <v>0.39</v>
      </c>
      <c r="U33" s="22" t="n">
        <v>0.05</v>
      </c>
      <c r="V33" s="22" t="n">
        <v>-0.085</v>
      </c>
      <c r="W33" s="22" t="n">
        <v>0</v>
      </c>
      <c r="X33" s="22" t="n">
        <v>0.33</v>
      </c>
      <c r="Y33" s="22" t="n">
        <v>0.03</v>
      </c>
      <c r="Z33" s="22" t="n">
        <v>-0.405</v>
      </c>
      <c r="AA33" s="22" t="n">
        <v>0.0052773689939259</v>
      </c>
      <c r="AB33" s="22" t="n">
        <v>-0.1125</v>
      </c>
      <c r="AC33" s="22" t="n">
        <v>-0.0225</v>
      </c>
      <c r="AD33" s="22" t="n">
        <v>-0.1725</v>
      </c>
      <c r="AE33" s="22" t="n">
        <v>0.38</v>
      </c>
      <c r="AF33" s="22" t="n">
        <v>0.38</v>
      </c>
      <c r="AG33" s="22" t="n">
        <v>-0.135</v>
      </c>
      <c r="AH33" s="22" t="n">
        <v>-0.0225</v>
      </c>
      <c r="AT33" s="22" t="n">
        <v>-0.0875</v>
      </c>
      <c r="AU33" s="22" t="n">
        <v>0.1</v>
      </c>
      <c r="AV33" s="22" t="n">
        <v>-0.1475</v>
      </c>
      <c r="AW33" s="22" t="n">
        <v>0.395</v>
      </c>
      <c r="AX33" s="22" t="n">
        <v>0.395</v>
      </c>
      <c r="AY33" s="22" t="n">
        <v>-0.064</v>
      </c>
      <c r="AZ33" s="22" t="n">
        <v>-0.0225</v>
      </c>
    </row>
    <row r="34" customFormat="false" ht="12.75" hidden="false" customHeight="false" outlineLevel="0" collapsed="false">
      <c r="A34" s="22" t="n">
        <f aca="true">1/((1+E34/2)^(2*(C34-TODAY()+1)/365.25))</f>
        <v>1.88944897118561</v>
      </c>
      <c r="C34" s="40" t="n">
        <v>37987</v>
      </c>
      <c r="D34" s="22" t="n">
        <v>4.014</v>
      </c>
      <c r="E34" s="22" t="n">
        <v>0.0294926364044938</v>
      </c>
      <c r="F34" s="22" t="n">
        <v>0.24</v>
      </c>
      <c r="G34" s="22" t="n">
        <v>0.03</v>
      </c>
      <c r="H34" s="22" t="n">
        <v>0.56</v>
      </c>
      <c r="I34" s="22" t="n">
        <v>0.03</v>
      </c>
      <c r="J34" s="22" t="n">
        <v>0.17</v>
      </c>
      <c r="K34" s="22" t="n">
        <v>0.04</v>
      </c>
      <c r="L34" s="22" t="n">
        <v>-0.35</v>
      </c>
      <c r="M34" s="22" t="n">
        <v>0.03</v>
      </c>
      <c r="N34" s="22" t="n">
        <v>-0.27</v>
      </c>
      <c r="O34" s="22" t="n">
        <v>0.03</v>
      </c>
      <c r="P34" s="22" t="n">
        <v>-0.095</v>
      </c>
      <c r="Q34" s="22" t="n">
        <v>0.005</v>
      </c>
      <c r="R34" s="22" t="n">
        <v>-0.155</v>
      </c>
      <c r="S34" s="22" t="n">
        <v>0.005</v>
      </c>
      <c r="T34" s="22" t="n">
        <v>0.42</v>
      </c>
      <c r="U34" s="22" t="n">
        <v>0.05</v>
      </c>
      <c r="V34" s="22" t="n">
        <v>-0.085</v>
      </c>
      <c r="W34" s="22" t="n">
        <v>0</v>
      </c>
      <c r="X34" s="22" t="n">
        <v>0.35</v>
      </c>
      <c r="Y34" s="22" t="n">
        <v>0.03</v>
      </c>
      <c r="Z34" s="22" t="n">
        <v>-0.405</v>
      </c>
      <c r="AA34" s="22" t="n">
        <v>0.0052789645937945</v>
      </c>
      <c r="AB34" s="22" t="n">
        <v>-0.1225</v>
      </c>
      <c r="AC34" s="22" t="n">
        <v>-0.025</v>
      </c>
      <c r="AD34" s="22" t="n">
        <v>-0.1825</v>
      </c>
      <c r="AE34" s="22" t="n">
        <v>0.38</v>
      </c>
      <c r="AF34" s="22" t="n">
        <v>0.38</v>
      </c>
      <c r="AG34" s="22" t="n">
        <v>-0.097</v>
      </c>
      <c r="AH34" s="22" t="n">
        <v>-0.025</v>
      </c>
      <c r="AT34" s="22" t="n">
        <v>-0.11</v>
      </c>
      <c r="AU34" s="22" t="n">
        <v>0.1</v>
      </c>
      <c r="AV34" s="22" t="n">
        <v>-0.17</v>
      </c>
      <c r="AW34" s="22" t="n">
        <v>0.395</v>
      </c>
      <c r="AX34" s="22" t="n">
        <v>0.395</v>
      </c>
      <c r="AY34" s="22" t="n">
        <v>-0.135</v>
      </c>
      <c r="AZ34" s="22" t="n">
        <v>-0.0225</v>
      </c>
    </row>
    <row r="35" customFormat="false" ht="12.75" hidden="false" customHeight="false" outlineLevel="0" collapsed="false">
      <c r="A35" s="22" t="n">
        <f aca="true">1/((1+E35/2)^(2*(C35-TODAY()+1)/365.25))</f>
        <v>1.90924260935051</v>
      </c>
      <c r="C35" s="40" t="n">
        <v>38018</v>
      </c>
      <c r="D35" s="22" t="n">
        <v>3.93</v>
      </c>
      <c r="E35" s="22" t="n">
        <v>0.0300976996464697</v>
      </c>
      <c r="F35" s="22" t="n">
        <v>0.24</v>
      </c>
      <c r="G35" s="22" t="n">
        <v>0.03</v>
      </c>
      <c r="H35" s="22" t="n">
        <v>0.52</v>
      </c>
      <c r="I35" s="22" t="n">
        <v>0.03</v>
      </c>
      <c r="J35" s="22" t="n">
        <v>0.17</v>
      </c>
      <c r="K35" s="22" t="n">
        <v>0.04</v>
      </c>
      <c r="L35" s="22" t="n">
        <v>-0.35</v>
      </c>
      <c r="M35" s="22" t="n">
        <v>0.03</v>
      </c>
      <c r="N35" s="22" t="n">
        <v>-0.27</v>
      </c>
      <c r="O35" s="22" t="n">
        <v>0.03</v>
      </c>
      <c r="P35" s="22" t="n">
        <v>-0.095</v>
      </c>
      <c r="Q35" s="22" t="n">
        <v>0.005</v>
      </c>
      <c r="R35" s="22" t="n">
        <v>-0.155</v>
      </c>
      <c r="S35" s="22" t="n">
        <v>0.005</v>
      </c>
      <c r="T35" s="22" t="n">
        <v>0.1</v>
      </c>
      <c r="U35" s="22" t="n">
        <v>0.05</v>
      </c>
      <c r="V35" s="22" t="n">
        <v>-0.085</v>
      </c>
      <c r="W35" s="22" t="n">
        <v>0</v>
      </c>
      <c r="X35" s="22" t="n">
        <v>0.27</v>
      </c>
      <c r="Y35" s="22" t="n">
        <v>0.03</v>
      </c>
      <c r="Z35" s="22" t="n">
        <v>-0.405</v>
      </c>
      <c r="AA35" s="22" t="n">
        <v>0.0052805905466008</v>
      </c>
      <c r="AB35" s="22" t="n">
        <v>-0.11</v>
      </c>
      <c r="AC35" s="22" t="n">
        <v>-0.0175</v>
      </c>
      <c r="AD35" s="22" t="n">
        <v>-0.17</v>
      </c>
      <c r="AE35" s="22" t="n">
        <v>0.38</v>
      </c>
      <c r="AF35" s="22" t="n">
        <v>0.38</v>
      </c>
      <c r="AG35" s="22" t="n">
        <v>-0.097</v>
      </c>
      <c r="AH35" s="22" t="n">
        <v>-0.025</v>
      </c>
      <c r="AT35" s="22" t="n">
        <v>-0.12</v>
      </c>
      <c r="AU35" s="22" t="n">
        <v>0.1</v>
      </c>
      <c r="AV35" s="22" t="n">
        <v>-0.18</v>
      </c>
      <c r="AW35" s="22" t="n">
        <v>0.395</v>
      </c>
      <c r="AX35" s="22" t="n">
        <v>0.395</v>
      </c>
      <c r="AY35" s="22" t="n">
        <v>-0.097</v>
      </c>
      <c r="AZ35" s="22" t="n">
        <v>-0.025</v>
      </c>
    </row>
    <row r="36" customFormat="false" ht="12.75" hidden="false" customHeight="false" outlineLevel="0" collapsed="false">
      <c r="A36" s="22" t="n">
        <f aca="true">1/((1+E36/2)^(2*(C36-TODAY()+1)/365.25))</f>
        <v>1.92776360932403</v>
      </c>
      <c r="C36" s="40" t="n">
        <v>38047</v>
      </c>
      <c r="D36" s="22" t="n">
        <v>3.795</v>
      </c>
      <c r="E36" s="22" t="n">
        <v>0.030663726662</v>
      </c>
      <c r="F36" s="22" t="n">
        <v>0.24</v>
      </c>
      <c r="G36" s="22" t="n">
        <v>0.03</v>
      </c>
      <c r="H36" s="22" t="n">
        <v>0.4</v>
      </c>
      <c r="I36" s="22" t="n">
        <v>0.03</v>
      </c>
      <c r="J36" s="22" t="n">
        <v>0.17</v>
      </c>
      <c r="K36" s="22" t="n">
        <v>0.04</v>
      </c>
      <c r="L36" s="22" t="n">
        <v>-0.35</v>
      </c>
      <c r="M36" s="22" t="n">
        <v>0.03</v>
      </c>
      <c r="N36" s="22" t="n">
        <v>-0.27</v>
      </c>
      <c r="O36" s="22" t="n">
        <v>0.03</v>
      </c>
      <c r="P36" s="22" t="n">
        <v>-0.095</v>
      </c>
      <c r="Q36" s="22" t="n">
        <v>0.005</v>
      </c>
      <c r="R36" s="22" t="n">
        <v>-0.155</v>
      </c>
      <c r="S36" s="22" t="n">
        <v>0.005</v>
      </c>
      <c r="T36" s="22" t="n">
        <v>-0.21</v>
      </c>
      <c r="U36" s="22" t="n">
        <v>0.05</v>
      </c>
      <c r="V36" s="22" t="n">
        <v>-0.085</v>
      </c>
      <c r="W36" s="22" t="n">
        <v>0</v>
      </c>
      <c r="X36" s="22" t="n">
        <v>0.19</v>
      </c>
      <c r="Y36" s="22" t="n">
        <v>0.03</v>
      </c>
      <c r="Z36" s="22" t="n">
        <v>-0.405</v>
      </c>
      <c r="AA36" s="22" t="n">
        <v>0.0052821797807262</v>
      </c>
      <c r="AB36" s="22" t="n">
        <v>-0.0975</v>
      </c>
      <c r="AC36" s="22" t="n">
        <v>-0.015</v>
      </c>
      <c r="AD36" s="22" t="n">
        <v>-0.1575</v>
      </c>
      <c r="AE36" s="22" t="n">
        <v>0.38</v>
      </c>
      <c r="AF36" s="22" t="n">
        <v>0.38</v>
      </c>
      <c r="AG36" s="22" t="n">
        <v>-0.098</v>
      </c>
      <c r="AH36" s="22" t="n">
        <v>-0.025</v>
      </c>
      <c r="AT36" s="22" t="n">
        <v>-0.1075</v>
      </c>
      <c r="AU36" s="22" t="n">
        <v>0.1</v>
      </c>
      <c r="AV36" s="22" t="n">
        <v>-0.1675</v>
      </c>
      <c r="AW36" s="22" t="n">
        <v>0.395</v>
      </c>
      <c r="AX36" s="22" t="n">
        <v>0.395</v>
      </c>
      <c r="AY36" s="22" t="n">
        <v>-0.097</v>
      </c>
      <c r="AZ36" s="22" t="n">
        <v>-0.025</v>
      </c>
    </row>
    <row r="37" customFormat="false" ht="12.75" hidden="false" customHeight="false" outlineLevel="0" collapsed="false">
      <c r="A37" s="22" t="n">
        <f aca="true">1/((1+E37/2)^(2*(C37-TODAY()+1)/365.25))</f>
        <v>1.94626161995951</v>
      </c>
      <c r="C37" s="40" t="n">
        <v>38078</v>
      </c>
      <c r="D37" s="22" t="n">
        <v>3.641</v>
      </c>
      <c r="E37" s="22" t="n">
        <v>0.0312371963873361</v>
      </c>
      <c r="F37" s="22" t="n">
        <v>0.26</v>
      </c>
      <c r="G37" s="22" t="n">
        <v>0.03</v>
      </c>
      <c r="H37" s="22" t="n">
        <v>0.475</v>
      </c>
      <c r="I37" s="22" t="n">
        <v>0.03</v>
      </c>
      <c r="J37" s="22" t="n">
        <v>0.135</v>
      </c>
      <c r="K37" s="22" t="n">
        <v>0.03</v>
      </c>
      <c r="L37" s="22" t="n">
        <v>-0.48</v>
      </c>
      <c r="M37" s="22" t="n">
        <v>0.01</v>
      </c>
      <c r="N37" s="22" t="n">
        <v>-0.39</v>
      </c>
      <c r="O37" s="22" t="n">
        <v>0.02</v>
      </c>
      <c r="P37" s="22" t="n">
        <v>-0.095</v>
      </c>
      <c r="Q37" s="22" t="n">
        <v>0.005</v>
      </c>
      <c r="R37" s="22" t="n">
        <v>-0.22</v>
      </c>
      <c r="S37" s="22" t="n">
        <v>0.0025</v>
      </c>
      <c r="T37" s="22" t="n">
        <v>-0.3</v>
      </c>
      <c r="U37" s="22" t="n">
        <v>0.015</v>
      </c>
      <c r="V37" s="22" t="n">
        <v>-0.085</v>
      </c>
      <c r="W37" s="22" t="n">
        <v>0</v>
      </c>
      <c r="X37" s="22" t="n">
        <v>0.26</v>
      </c>
      <c r="Y37" s="22" t="n">
        <v>0.03</v>
      </c>
      <c r="Z37" s="22" t="n">
        <v>-0.435</v>
      </c>
      <c r="AA37" s="22" t="n">
        <v>0.0016511123606461</v>
      </c>
      <c r="AB37" s="22" t="n">
        <v>-0.135</v>
      </c>
      <c r="AC37" s="22" t="n">
        <v>-0.02</v>
      </c>
      <c r="AD37" s="22" t="n">
        <v>-0.195</v>
      </c>
      <c r="AE37" s="22" t="n">
        <v>0.18</v>
      </c>
      <c r="AF37" s="22" t="n">
        <v>0.18</v>
      </c>
      <c r="AG37" s="22" t="n">
        <v>-0.0955</v>
      </c>
      <c r="AH37" s="22" t="n">
        <v>-0.0275</v>
      </c>
      <c r="AT37" s="22" t="n">
        <v>-0.095</v>
      </c>
      <c r="AU37" s="22" t="n">
        <v>0.1</v>
      </c>
      <c r="AV37" s="22" t="n">
        <v>-0.155</v>
      </c>
      <c r="AW37" s="22" t="n">
        <v>0.395</v>
      </c>
      <c r="AX37" s="22" t="n">
        <v>0.395</v>
      </c>
      <c r="AY37" s="22" t="n">
        <v>-0.098</v>
      </c>
      <c r="AZ37" s="22" t="n">
        <v>-0.025</v>
      </c>
    </row>
    <row r="38" customFormat="false" ht="12.75" hidden="false" customHeight="false" outlineLevel="0" collapsed="false">
      <c r="A38" s="22" t="n">
        <f aca="true">1/((1+E38/2)^(2*(C38-TODAY()+1)/365.25))</f>
        <v>1.96279722857303</v>
      </c>
      <c r="C38" s="40" t="n">
        <v>38108</v>
      </c>
      <c r="D38" s="22" t="n">
        <v>3.645</v>
      </c>
      <c r="E38" s="22" t="n">
        <v>0.031759554280129</v>
      </c>
      <c r="F38" s="22" t="n">
        <v>0.26</v>
      </c>
      <c r="G38" s="22" t="n">
        <v>0.03</v>
      </c>
      <c r="H38" s="22" t="n">
        <v>0.475</v>
      </c>
      <c r="I38" s="22" t="n">
        <v>0.03</v>
      </c>
      <c r="J38" s="22" t="n">
        <v>0.135</v>
      </c>
      <c r="K38" s="22" t="n">
        <v>0.03</v>
      </c>
      <c r="L38" s="22" t="n">
        <v>-0.48</v>
      </c>
      <c r="M38" s="22" t="n">
        <v>0.01</v>
      </c>
      <c r="N38" s="22" t="n">
        <v>-0.39</v>
      </c>
      <c r="O38" s="22" t="n">
        <v>0.02</v>
      </c>
      <c r="P38" s="22" t="n">
        <v>-0.095</v>
      </c>
      <c r="Q38" s="22" t="n">
        <v>0.005</v>
      </c>
      <c r="R38" s="22" t="n">
        <v>-0.22</v>
      </c>
      <c r="S38" s="22" t="n">
        <v>0.0025</v>
      </c>
      <c r="T38" s="22" t="n">
        <v>-0.3</v>
      </c>
      <c r="U38" s="22" t="n">
        <v>0.015</v>
      </c>
      <c r="V38" s="22" t="n">
        <v>-0.085</v>
      </c>
      <c r="W38" s="22" t="n">
        <v>0</v>
      </c>
      <c r="X38" s="22" t="n">
        <v>0.26</v>
      </c>
      <c r="Y38" s="22" t="n">
        <v>0.03</v>
      </c>
      <c r="Z38" s="22" t="n">
        <v>-0.435</v>
      </c>
      <c r="AA38" s="22" t="n">
        <v>0.0016514129571267</v>
      </c>
      <c r="AB38" s="22" t="n">
        <v>-0.1125</v>
      </c>
      <c r="AC38" s="22" t="n">
        <v>-0.02</v>
      </c>
      <c r="AD38" s="22" t="n">
        <v>-0.1725</v>
      </c>
      <c r="AE38" s="22" t="n">
        <v>0.18</v>
      </c>
      <c r="AF38" s="22" t="n">
        <v>0.18</v>
      </c>
      <c r="AG38" s="22" t="n">
        <v>-0.0955</v>
      </c>
      <c r="AH38" s="22" t="n">
        <v>-0.0275</v>
      </c>
      <c r="AT38" s="22" t="n">
        <v>-0.1325</v>
      </c>
      <c r="AU38" s="22" t="n">
        <v>0.1</v>
      </c>
      <c r="AV38" s="22" t="n">
        <v>-0.1925</v>
      </c>
      <c r="AW38" s="22" t="n">
        <v>0.18</v>
      </c>
      <c r="AX38" s="22" t="n">
        <v>0.18</v>
      </c>
      <c r="AY38" s="22" t="n">
        <v>-0.0955</v>
      </c>
      <c r="AZ38" s="22" t="n">
        <v>-0.025</v>
      </c>
    </row>
    <row r="39" customFormat="false" ht="12.75" hidden="false" customHeight="false" outlineLevel="0" collapsed="false">
      <c r="A39" s="22" t="n">
        <f aca="true">1/((1+E39/2)^(2*(C39-TODAY()+1)/365.25))</f>
        <v>1.97985005383189</v>
      </c>
      <c r="C39" s="40" t="n">
        <v>38139</v>
      </c>
      <c r="D39" s="22" t="n">
        <v>3.685</v>
      </c>
      <c r="E39" s="22" t="n">
        <v>0.0322993241992493</v>
      </c>
      <c r="F39" s="22" t="n">
        <v>0.26</v>
      </c>
      <c r="G39" s="22" t="n">
        <v>0.03</v>
      </c>
      <c r="H39" s="22" t="n">
        <v>0.475</v>
      </c>
      <c r="I39" s="22" t="n">
        <v>0.03</v>
      </c>
      <c r="J39" s="22" t="n">
        <v>0.135</v>
      </c>
      <c r="K39" s="22" t="n">
        <v>0.03</v>
      </c>
      <c r="L39" s="22" t="n">
        <v>-0.48</v>
      </c>
      <c r="M39" s="22" t="n">
        <v>0.01</v>
      </c>
      <c r="N39" s="22" t="n">
        <v>-0.39</v>
      </c>
      <c r="O39" s="22" t="n">
        <v>0.02</v>
      </c>
      <c r="P39" s="22" t="n">
        <v>-0.095</v>
      </c>
      <c r="Q39" s="22" t="n">
        <v>0.005</v>
      </c>
      <c r="R39" s="22" t="n">
        <v>-0.22</v>
      </c>
      <c r="S39" s="22" t="n">
        <v>0.0025</v>
      </c>
      <c r="T39" s="22" t="n">
        <v>-0.3</v>
      </c>
      <c r="U39" s="22" t="n">
        <v>0.015</v>
      </c>
      <c r="V39" s="22" t="n">
        <v>-0.085</v>
      </c>
      <c r="W39" s="22" t="n">
        <v>0</v>
      </c>
      <c r="X39" s="22" t="n">
        <v>0.26</v>
      </c>
      <c r="Y39" s="22" t="n">
        <v>0.03</v>
      </c>
      <c r="Z39" s="22" t="n">
        <v>-0.435</v>
      </c>
      <c r="AA39" s="22" t="n">
        <v>0.0016517290143427</v>
      </c>
      <c r="AB39" s="22" t="n">
        <v>-0.06</v>
      </c>
      <c r="AC39" s="22" t="n">
        <v>-0.02</v>
      </c>
      <c r="AD39" s="22" t="n">
        <v>-0.12</v>
      </c>
      <c r="AE39" s="22" t="n">
        <v>0.18</v>
      </c>
      <c r="AF39" s="22" t="n">
        <v>0.18</v>
      </c>
      <c r="AG39" s="22" t="n">
        <v>-0.0955</v>
      </c>
      <c r="AH39" s="22" t="n">
        <v>-0.0275</v>
      </c>
      <c r="AT39" s="22" t="n">
        <v>-0.11</v>
      </c>
      <c r="AU39" s="22" t="n">
        <v>0.1</v>
      </c>
      <c r="AV39" s="22" t="n">
        <v>-0.17</v>
      </c>
      <c r="AW39" s="22" t="n">
        <v>0.18</v>
      </c>
      <c r="AX39" s="22" t="n">
        <v>0.18</v>
      </c>
      <c r="AY39" s="22" t="n">
        <v>-0.0955</v>
      </c>
      <c r="AZ39" s="22" t="n">
        <v>-0.025</v>
      </c>
    </row>
    <row r="40" customFormat="false" ht="12.75" hidden="false" customHeight="false" outlineLevel="0" collapsed="false">
      <c r="A40" s="22" t="n">
        <f aca="true">1/((1+E40/2)^(2*(C40-TODAY()+1)/365.25))</f>
        <v>1.99558815054028</v>
      </c>
      <c r="C40" s="40" t="n">
        <v>38169</v>
      </c>
      <c r="D40" s="22" t="n">
        <v>3.73</v>
      </c>
      <c r="E40" s="22" t="n">
        <v>0.032804210129608</v>
      </c>
      <c r="F40" s="22" t="n">
        <v>0.26</v>
      </c>
      <c r="G40" s="22" t="n">
        <v>0.03</v>
      </c>
      <c r="H40" s="22" t="n">
        <v>0.475</v>
      </c>
      <c r="I40" s="22" t="n">
        <v>0.03</v>
      </c>
      <c r="J40" s="22" t="n">
        <v>0.135</v>
      </c>
      <c r="K40" s="22" t="n">
        <v>0.03</v>
      </c>
      <c r="L40" s="22" t="n">
        <v>-0.48</v>
      </c>
      <c r="M40" s="22" t="n">
        <v>0.01</v>
      </c>
      <c r="N40" s="22" t="n">
        <v>-0.39</v>
      </c>
      <c r="O40" s="22" t="n">
        <v>0.02</v>
      </c>
      <c r="P40" s="22" t="n">
        <v>-0.095</v>
      </c>
      <c r="Q40" s="22" t="n">
        <v>0.005</v>
      </c>
      <c r="R40" s="22" t="n">
        <v>-0.22</v>
      </c>
      <c r="S40" s="22" t="n">
        <v>0.0025</v>
      </c>
      <c r="T40" s="22" t="n">
        <v>-0.3</v>
      </c>
      <c r="U40" s="22" t="n">
        <v>0.015</v>
      </c>
      <c r="V40" s="22" t="n">
        <v>-0.085</v>
      </c>
      <c r="W40" s="22" t="n">
        <v>0</v>
      </c>
      <c r="X40" s="22" t="n">
        <v>0.26</v>
      </c>
      <c r="Y40" s="22" t="n">
        <v>0.03</v>
      </c>
      <c r="Z40" s="22" t="n">
        <v>-0.435</v>
      </c>
      <c r="AA40" s="22" t="n">
        <v>0.0016519653451227</v>
      </c>
      <c r="AB40" s="22" t="n">
        <v>-0.07</v>
      </c>
      <c r="AC40" s="22" t="n">
        <v>-0.02</v>
      </c>
      <c r="AD40" s="22" t="n">
        <v>-0.13</v>
      </c>
      <c r="AE40" s="22" t="n">
        <v>0.18</v>
      </c>
      <c r="AF40" s="22" t="n">
        <v>0.18</v>
      </c>
      <c r="AG40" s="22" t="n">
        <v>-0.0955</v>
      </c>
      <c r="AH40" s="22" t="n">
        <v>-0.0275</v>
      </c>
      <c r="AT40" s="22" t="n">
        <v>-0.0575</v>
      </c>
      <c r="AU40" s="22" t="n">
        <v>0.1</v>
      </c>
      <c r="AV40" s="22" t="n">
        <v>-0.1175</v>
      </c>
      <c r="AW40" s="22" t="n">
        <v>0.18</v>
      </c>
      <c r="AX40" s="22" t="n">
        <v>0.18</v>
      </c>
      <c r="AY40" s="22" t="n">
        <v>-0.0955</v>
      </c>
      <c r="AZ40" s="22" t="n">
        <v>-0.025</v>
      </c>
    </row>
    <row r="41" customFormat="false" ht="12.75" hidden="false" customHeight="false" outlineLevel="0" collapsed="false">
      <c r="A41" s="22" t="n">
        <f aca="true">1/((1+E41/2)^(2*(C41-TODAY()+1)/365.25))</f>
        <v>2.01100225863897</v>
      </c>
      <c r="C41" s="40" t="n">
        <v>38200</v>
      </c>
      <c r="D41" s="22" t="n">
        <v>3.769</v>
      </c>
      <c r="E41" s="22" t="n">
        <v>0.0333067585046161</v>
      </c>
      <c r="F41" s="22" t="n">
        <v>0.26</v>
      </c>
      <c r="G41" s="22" t="n">
        <v>0.03</v>
      </c>
      <c r="H41" s="22" t="n">
        <v>0.475</v>
      </c>
      <c r="I41" s="22" t="n">
        <v>0.03</v>
      </c>
      <c r="J41" s="22" t="n">
        <v>0.135</v>
      </c>
      <c r="K41" s="22" t="n">
        <v>0.03</v>
      </c>
      <c r="L41" s="22" t="n">
        <v>-0.48</v>
      </c>
      <c r="M41" s="22" t="n">
        <v>0.01</v>
      </c>
      <c r="N41" s="22" t="n">
        <v>-0.39</v>
      </c>
      <c r="O41" s="22" t="n">
        <v>0.02</v>
      </c>
      <c r="P41" s="22" t="n">
        <v>-0.095</v>
      </c>
      <c r="Q41" s="22" t="n">
        <v>0.005</v>
      </c>
      <c r="R41" s="22" t="n">
        <v>-0.22</v>
      </c>
      <c r="S41" s="22" t="n">
        <v>0.0025</v>
      </c>
      <c r="T41" s="22" t="n">
        <v>-0.3</v>
      </c>
      <c r="U41" s="22" t="n">
        <v>0.015</v>
      </c>
      <c r="V41" s="22" t="n">
        <v>-0.085</v>
      </c>
      <c r="W41" s="22" t="n">
        <v>0</v>
      </c>
      <c r="X41" s="22" t="n">
        <v>0.26</v>
      </c>
      <c r="Y41" s="22" t="n">
        <v>0.03</v>
      </c>
      <c r="Z41" s="22" t="n">
        <v>-0.435</v>
      </c>
      <c r="AA41" s="22" t="n">
        <v>0.0016521254222651</v>
      </c>
      <c r="AB41" s="22" t="n">
        <v>-0.065</v>
      </c>
      <c r="AC41" s="22" t="n">
        <v>-0.02</v>
      </c>
      <c r="AD41" s="22" t="n">
        <v>-0.125</v>
      </c>
      <c r="AE41" s="22" t="n">
        <v>0.18</v>
      </c>
      <c r="AF41" s="22" t="n">
        <v>0.18</v>
      </c>
      <c r="AG41" s="22" t="n">
        <v>-0.0955</v>
      </c>
      <c r="AH41" s="22" t="n">
        <v>-0.0275</v>
      </c>
      <c r="AT41" s="22" t="n">
        <v>-0.0675</v>
      </c>
      <c r="AU41" s="22" t="n">
        <v>0.1</v>
      </c>
      <c r="AV41" s="22" t="n">
        <v>-0.1275</v>
      </c>
      <c r="AW41" s="22" t="n">
        <v>0.18</v>
      </c>
      <c r="AX41" s="22" t="n">
        <v>0.18</v>
      </c>
      <c r="AY41" s="22" t="n">
        <v>-0.0955</v>
      </c>
      <c r="AZ41" s="22" t="n">
        <v>-0.025</v>
      </c>
    </row>
    <row r="42" customFormat="false" ht="12.75" hidden="false" customHeight="false" outlineLevel="0" collapsed="false">
      <c r="A42" s="22" t="n">
        <f aca="true">1/((1+E42/2)^(2*(C42-TODAY()+1)/365.25))</f>
        <v>2.02636015763612</v>
      </c>
      <c r="C42" s="40" t="n">
        <v>38231</v>
      </c>
      <c r="D42" s="22" t="n">
        <v>3.763</v>
      </c>
      <c r="E42" s="22" t="n">
        <v>0.0338093069646406</v>
      </c>
      <c r="F42" s="22" t="n">
        <v>0.26</v>
      </c>
      <c r="G42" s="22" t="n">
        <v>0.03</v>
      </c>
      <c r="H42" s="22" t="n">
        <v>0.475</v>
      </c>
      <c r="I42" s="22" t="n">
        <v>0.03</v>
      </c>
      <c r="J42" s="22" t="n">
        <v>0.135</v>
      </c>
      <c r="K42" s="22" t="n">
        <v>0.03</v>
      </c>
      <c r="L42" s="22" t="n">
        <v>-0.48</v>
      </c>
      <c r="M42" s="22" t="n">
        <v>0.0125</v>
      </c>
      <c r="N42" s="22" t="n">
        <v>-0.39</v>
      </c>
      <c r="O42" s="22" t="n">
        <v>0.02</v>
      </c>
      <c r="P42" s="22" t="n">
        <v>-0.095</v>
      </c>
      <c r="Q42" s="22" t="n">
        <v>0.005</v>
      </c>
      <c r="R42" s="22" t="n">
        <v>-0.22</v>
      </c>
      <c r="S42" s="22" t="n">
        <v>0.0025</v>
      </c>
      <c r="T42" s="22" t="n">
        <v>-0.3</v>
      </c>
      <c r="U42" s="22" t="n">
        <v>0.015</v>
      </c>
      <c r="V42" s="22" t="n">
        <v>-0.085</v>
      </c>
      <c r="W42" s="22" t="n">
        <v>0</v>
      </c>
      <c r="X42" s="22" t="n">
        <v>0.26</v>
      </c>
      <c r="Y42" s="22" t="n">
        <v>0.03</v>
      </c>
      <c r="Z42" s="22" t="n">
        <v>-0.435</v>
      </c>
      <c r="AA42" s="22" t="n">
        <v>0.0016522807953988</v>
      </c>
      <c r="AB42" s="22" t="n">
        <v>-0.075</v>
      </c>
      <c r="AC42" s="22" t="n">
        <v>-0.02</v>
      </c>
      <c r="AD42" s="22" t="n">
        <v>-0.135</v>
      </c>
      <c r="AE42" s="22" t="n">
        <v>0.18</v>
      </c>
      <c r="AF42" s="22" t="n">
        <v>0.18</v>
      </c>
      <c r="AG42" s="22" t="n">
        <v>-0.098</v>
      </c>
      <c r="AH42" s="22" t="n">
        <v>-0.0275</v>
      </c>
      <c r="AT42" s="22" t="n">
        <v>-0.0625</v>
      </c>
      <c r="AU42" s="22" t="n">
        <v>0.1</v>
      </c>
      <c r="AV42" s="22" t="n">
        <v>-0.1225</v>
      </c>
      <c r="AW42" s="22" t="n">
        <v>0.18</v>
      </c>
      <c r="AX42" s="22" t="n">
        <v>0.18</v>
      </c>
      <c r="AY42" s="22" t="n">
        <v>-0.0955</v>
      </c>
      <c r="AZ42" s="22" t="n">
        <v>-0.025</v>
      </c>
    </row>
    <row r="43" customFormat="false" ht="12.75" hidden="false" customHeight="false" outlineLevel="0" collapsed="false">
      <c r="A43" s="22" t="n">
        <f aca="true">1/((1+E43/2)^(2*(C43-TODAY()+1)/365.25))</f>
        <v>2.04039656431219</v>
      </c>
      <c r="C43" s="40" t="n">
        <v>38261</v>
      </c>
      <c r="D43" s="22" t="n">
        <v>3.781</v>
      </c>
      <c r="E43" s="22" t="n">
        <v>0.0342773614085328</v>
      </c>
      <c r="F43" s="22" t="n">
        <v>0.26</v>
      </c>
      <c r="G43" s="22" t="n">
        <v>0.03</v>
      </c>
      <c r="H43" s="22" t="n">
        <v>0.475</v>
      </c>
      <c r="I43" s="22" t="n">
        <v>0.03</v>
      </c>
      <c r="J43" s="22" t="n">
        <v>0.135</v>
      </c>
      <c r="K43" s="22" t="n">
        <v>0.03</v>
      </c>
      <c r="L43" s="22" t="n">
        <v>-0.48</v>
      </c>
      <c r="M43" s="22" t="n">
        <v>0.03</v>
      </c>
      <c r="N43" s="22" t="n">
        <v>-0.39</v>
      </c>
      <c r="O43" s="22" t="n">
        <v>0.02</v>
      </c>
      <c r="P43" s="22" t="n">
        <v>-0.095</v>
      </c>
      <c r="Q43" s="22" t="n">
        <v>0.005</v>
      </c>
      <c r="R43" s="22" t="n">
        <v>-0.22</v>
      </c>
      <c r="S43" s="22" t="n">
        <v>0.0025</v>
      </c>
      <c r="T43" s="22" t="n">
        <v>-0.3</v>
      </c>
      <c r="U43" s="22" t="n">
        <v>0.015</v>
      </c>
      <c r="V43" s="22" t="n">
        <v>-0.085</v>
      </c>
      <c r="W43" s="22" t="n">
        <v>0</v>
      </c>
      <c r="X43" s="22" t="n">
        <v>0.26</v>
      </c>
      <c r="Y43" s="22" t="n">
        <v>0.03</v>
      </c>
      <c r="Z43" s="22" t="n">
        <v>-0.435</v>
      </c>
      <c r="AA43" s="22" t="n">
        <v>0.0016523409713766</v>
      </c>
      <c r="AB43" s="22" t="n">
        <v>-0.0625</v>
      </c>
      <c r="AC43" s="22" t="n">
        <v>-0.02</v>
      </c>
      <c r="AD43" s="22" t="n">
        <v>-0.1225</v>
      </c>
      <c r="AE43" s="22" t="n">
        <v>0.18</v>
      </c>
      <c r="AF43" s="22" t="n">
        <v>0.18</v>
      </c>
      <c r="AG43" s="22" t="n">
        <v>-0.098</v>
      </c>
      <c r="AH43" s="22" t="n">
        <v>-0.0275</v>
      </c>
      <c r="AT43" s="22" t="n">
        <v>-0.0725</v>
      </c>
      <c r="AU43" s="22" t="n">
        <v>0.1</v>
      </c>
      <c r="AV43" s="22" t="n">
        <v>-0.1325</v>
      </c>
      <c r="AW43" s="22" t="n">
        <v>0.18</v>
      </c>
      <c r="AX43" s="22" t="n">
        <v>0.18</v>
      </c>
      <c r="AY43" s="22" t="n">
        <v>-0.098</v>
      </c>
      <c r="AZ43" s="22" t="n">
        <v>-0.025</v>
      </c>
    </row>
    <row r="44" customFormat="false" ht="12.75" hidden="false" customHeight="false" outlineLevel="0" collapsed="false">
      <c r="A44" s="22" t="n">
        <f aca="true">1/((1+E44/2)^(2*(C44-TODAY()+1)/365.25))</f>
        <v>2.05409351811829</v>
      </c>
      <c r="C44" s="40" t="n">
        <v>38292</v>
      </c>
      <c r="D44" s="22" t="n">
        <v>3.938</v>
      </c>
      <c r="E44" s="22" t="n">
        <v>0.0347434469465622</v>
      </c>
      <c r="F44" s="22" t="n">
        <v>0.25</v>
      </c>
      <c r="G44" s="22" t="n">
        <v>0.03</v>
      </c>
      <c r="H44" s="22" t="n">
        <v>0.5</v>
      </c>
      <c r="I44" s="22" t="n">
        <v>0.03</v>
      </c>
      <c r="J44" s="22" t="n">
        <v>0.19</v>
      </c>
      <c r="K44" s="22" t="n">
        <v>0.04</v>
      </c>
      <c r="L44" s="22" t="n">
        <v>-0.34</v>
      </c>
      <c r="M44" s="22" t="n">
        <v>0.03</v>
      </c>
      <c r="N44" s="22" t="n">
        <v>-0.26</v>
      </c>
      <c r="O44" s="22" t="n">
        <v>0.035</v>
      </c>
      <c r="P44" s="22" t="n">
        <v>-0.095</v>
      </c>
      <c r="Q44" s="22" t="n">
        <v>0.005</v>
      </c>
      <c r="R44" s="22" t="n">
        <v>-0.135</v>
      </c>
      <c r="S44" s="22" t="n">
        <v>0.005</v>
      </c>
      <c r="T44" s="22" t="n">
        <v>0.248</v>
      </c>
      <c r="U44" s="22" t="n">
        <v>0.05</v>
      </c>
      <c r="V44" s="22" t="n">
        <v>-0.085</v>
      </c>
      <c r="W44" s="22" t="n">
        <v>0</v>
      </c>
      <c r="X44" s="22" t="n">
        <v>0.3</v>
      </c>
      <c r="Y44" s="22" t="n">
        <v>0.03</v>
      </c>
      <c r="Z44" s="22" t="n">
        <v>-0.405</v>
      </c>
      <c r="AA44" s="22" t="n">
        <v>0.0052873877265523</v>
      </c>
      <c r="AB44" s="22" t="n">
        <v>-0.07</v>
      </c>
      <c r="AC44" s="22" t="n">
        <v>-0.02</v>
      </c>
      <c r="AD44" s="22" t="n">
        <v>-0.13</v>
      </c>
      <c r="AE44" s="22" t="n">
        <v>0.38</v>
      </c>
      <c r="AF44" s="22" t="n">
        <v>0.38</v>
      </c>
      <c r="AG44" s="22" t="n">
        <v>-0.062</v>
      </c>
      <c r="AH44" s="22" t="n">
        <v>-0.025</v>
      </c>
      <c r="AT44" s="22" t="n">
        <v>-0.06</v>
      </c>
      <c r="AU44" s="22" t="n">
        <v>0.1</v>
      </c>
      <c r="AV44" s="22" t="n">
        <v>-0.12</v>
      </c>
      <c r="AW44" s="22" t="n">
        <v>0.18</v>
      </c>
      <c r="AX44" s="22" t="n">
        <v>0.18</v>
      </c>
      <c r="AY44" s="22" t="n">
        <v>-0.098</v>
      </c>
      <c r="AZ44" s="22" t="n">
        <v>-0.025</v>
      </c>
    </row>
    <row r="45" customFormat="false" ht="12.75" hidden="false" customHeight="false" outlineLevel="0" collapsed="false">
      <c r="A45" s="22" t="n">
        <f aca="true">1/((1+E45/2)^(2*(C45-TODAY()+1)/365.25))</f>
        <v>2.06727878516952</v>
      </c>
      <c r="C45" s="40" t="n">
        <v>38322</v>
      </c>
      <c r="D45" s="22" t="n">
        <v>4.098</v>
      </c>
      <c r="E45" s="22" t="n">
        <v>0.0351944975368137</v>
      </c>
      <c r="F45" s="22" t="n">
        <v>0.25</v>
      </c>
      <c r="G45" s="22" t="n">
        <v>0.03</v>
      </c>
      <c r="H45" s="22" t="n">
        <v>0.57</v>
      </c>
      <c r="I45" s="22" t="n">
        <v>0.03</v>
      </c>
      <c r="J45" s="22" t="n">
        <v>0.19</v>
      </c>
      <c r="K45" s="22" t="n">
        <v>0.04</v>
      </c>
      <c r="L45" s="22" t="n">
        <v>-0.34</v>
      </c>
      <c r="M45" s="22" t="n">
        <v>0.03</v>
      </c>
      <c r="N45" s="22" t="n">
        <v>-0.26</v>
      </c>
      <c r="O45" s="22" t="n">
        <v>0.035</v>
      </c>
      <c r="P45" s="22" t="n">
        <v>-0.095</v>
      </c>
      <c r="Q45" s="22" t="n">
        <v>0.005</v>
      </c>
      <c r="R45" s="22" t="n">
        <v>-0.135</v>
      </c>
      <c r="S45" s="22" t="n">
        <v>0.005</v>
      </c>
      <c r="T45" s="22" t="n">
        <v>0.308</v>
      </c>
      <c r="U45" s="22" t="n">
        <v>0.05</v>
      </c>
      <c r="V45" s="22" t="n">
        <v>-0.085</v>
      </c>
      <c r="W45" s="22" t="n">
        <v>0</v>
      </c>
      <c r="X45" s="22" t="n">
        <v>0.3</v>
      </c>
      <c r="Y45" s="22" t="n">
        <v>0.03</v>
      </c>
      <c r="Z45" s="22" t="n">
        <v>-0.405</v>
      </c>
      <c r="AA45" s="22" t="n">
        <v>0.0052883705585575</v>
      </c>
      <c r="AB45" s="22" t="n">
        <v>-0.0975</v>
      </c>
      <c r="AC45" s="22" t="n">
        <v>-0.0225</v>
      </c>
      <c r="AD45" s="22" t="n">
        <v>-0.1575</v>
      </c>
      <c r="AE45" s="22" t="n">
        <v>0.38</v>
      </c>
      <c r="AF45" s="22" t="n">
        <v>0.38</v>
      </c>
      <c r="AG45" s="22" t="n">
        <v>-0.133</v>
      </c>
      <c r="AH45" s="22" t="n">
        <v>-0.025</v>
      </c>
      <c r="AT45" s="22" t="n">
        <v>-0.0725</v>
      </c>
      <c r="AU45" s="22" t="n">
        <v>0.1</v>
      </c>
      <c r="AV45" s="22" t="n">
        <v>-0.1325</v>
      </c>
      <c r="AW45" s="22" t="n">
        <v>0.385</v>
      </c>
      <c r="AX45" s="22" t="n">
        <v>0.385</v>
      </c>
      <c r="AY45" s="22" t="n">
        <v>-0.062</v>
      </c>
      <c r="AZ45" s="22" t="n">
        <v>-0.025</v>
      </c>
    </row>
    <row r="46" customFormat="false" ht="12.75" hidden="false" customHeight="false" outlineLevel="0" collapsed="false">
      <c r="A46" s="22" t="n">
        <f aca="true">1/((1+E46/2)^(2*(C46-TODAY()+1)/365.25))</f>
        <v>2.08035941455983</v>
      </c>
      <c r="C46" s="40" t="n">
        <v>38353</v>
      </c>
      <c r="D46" s="22" t="n">
        <v>4.129</v>
      </c>
      <c r="E46" s="22" t="n">
        <v>0.0356495059820037</v>
      </c>
      <c r="F46" s="22" t="n">
        <v>0.25</v>
      </c>
      <c r="G46" s="22" t="n">
        <v>0.03</v>
      </c>
      <c r="H46" s="22" t="n">
        <v>0.57</v>
      </c>
      <c r="I46" s="22" t="n">
        <v>0.03</v>
      </c>
      <c r="J46" s="22" t="n">
        <v>0.19</v>
      </c>
      <c r="K46" s="22" t="n">
        <v>0.04</v>
      </c>
      <c r="L46" s="22" t="n">
        <v>-0.34</v>
      </c>
      <c r="M46" s="22" t="n">
        <v>0.03</v>
      </c>
      <c r="N46" s="22" t="n">
        <v>-0.26</v>
      </c>
      <c r="O46" s="22" t="n">
        <v>0.035</v>
      </c>
      <c r="P46" s="22" t="n">
        <v>-0.085</v>
      </c>
      <c r="Q46" s="22" t="n">
        <v>0.005</v>
      </c>
      <c r="R46" s="22" t="n">
        <v>-0.135</v>
      </c>
      <c r="S46" s="22" t="n">
        <v>0.005</v>
      </c>
      <c r="T46" s="22" t="n">
        <v>0.378</v>
      </c>
      <c r="U46" s="22" t="n">
        <v>0.05</v>
      </c>
      <c r="V46" s="22" t="n">
        <v>-0.075</v>
      </c>
      <c r="W46" s="22" t="n">
        <v>0</v>
      </c>
      <c r="X46" s="22" t="n">
        <v>0.3</v>
      </c>
      <c r="Y46" s="22" t="n">
        <v>0.03</v>
      </c>
      <c r="Z46" s="22" t="n">
        <v>-0.405</v>
      </c>
      <c r="AA46" s="22" t="n">
        <v>0.0052902708109812</v>
      </c>
      <c r="AB46" s="22" t="n">
        <v>-0.1075</v>
      </c>
      <c r="AC46" s="22" t="n">
        <v>-0.025</v>
      </c>
      <c r="AD46" s="22" t="n">
        <v>-0.1675</v>
      </c>
      <c r="AE46" s="22" t="n">
        <v>0.38</v>
      </c>
      <c r="AF46" s="22" t="n">
        <v>0.38</v>
      </c>
      <c r="AG46" s="22" t="n">
        <v>-0.095</v>
      </c>
      <c r="AH46" s="22" t="n">
        <v>-0.025</v>
      </c>
      <c r="AT46" s="22" t="n">
        <v>-0.095</v>
      </c>
      <c r="AU46" s="22" t="n">
        <v>0.1</v>
      </c>
      <c r="AV46" s="22" t="n">
        <v>-0.155</v>
      </c>
      <c r="AW46" s="22" t="n">
        <v>0.385</v>
      </c>
      <c r="AX46" s="22" t="n">
        <v>0.385</v>
      </c>
      <c r="AY46" s="22" t="n">
        <v>-0.133</v>
      </c>
      <c r="AZ46" s="22" t="n">
        <v>-0.025</v>
      </c>
    </row>
    <row r="47" customFormat="false" ht="12.75" hidden="false" customHeight="false" outlineLevel="0" collapsed="false">
      <c r="A47" s="22" t="n">
        <f aca="true">1/((1+E47/2)^(2*(C47-TODAY()+1)/365.25))</f>
        <v>2.09297237641023</v>
      </c>
      <c r="C47" s="40" t="n">
        <v>38384</v>
      </c>
      <c r="D47" s="22" t="n">
        <v>4.045</v>
      </c>
      <c r="E47" s="22" t="n">
        <v>0.036095392065286</v>
      </c>
      <c r="F47" s="22" t="n">
        <v>0.25</v>
      </c>
      <c r="G47" s="22" t="n">
        <v>0.03</v>
      </c>
      <c r="H47" s="22" t="n">
        <v>0.57</v>
      </c>
      <c r="I47" s="22" t="n">
        <v>0.03</v>
      </c>
      <c r="J47" s="22" t="n">
        <v>0.19</v>
      </c>
      <c r="K47" s="22" t="n">
        <v>0.04</v>
      </c>
      <c r="L47" s="22" t="n">
        <v>-0.34</v>
      </c>
      <c r="M47" s="22" t="n">
        <v>0.03</v>
      </c>
      <c r="N47" s="22" t="n">
        <v>-0.26</v>
      </c>
      <c r="O47" s="22" t="n">
        <v>0.035</v>
      </c>
      <c r="P47" s="22" t="n">
        <v>-0.085</v>
      </c>
      <c r="Q47" s="22" t="n">
        <v>0.005</v>
      </c>
      <c r="R47" s="22" t="n">
        <v>-0.135</v>
      </c>
      <c r="S47" s="22" t="n">
        <v>0.005</v>
      </c>
      <c r="T47" s="22" t="n">
        <v>0.248</v>
      </c>
      <c r="U47" s="22" t="n">
        <v>0.05</v>
      </c>
      <c r="V47" s="22" t="n">
        <v>-0.075</v>
      </c>
      <c r="W47" s="22" t="n">
        <v>0</v>
      </c>
      <c r="X47" s="22" t="n">
        <v>0.3</v>
      </c>
      <c r="Y47" s="22" t="n">
        <v>0.03</v>
      </c>
      <c r="Z47" s="22" t="n">
        <v>-0.405</v>
      </c>
      <c r="AA47" s="22" t="n">
        <v>0.0052920828276634</v>
      </c>
      <c r="AB47" s="22" t="n">
        <v>-0.095</v>
      </c>
      <c r="AC47" s="22" t="n">
        <v>-0.0175</v>
      </c>
      <c r="AD47" s="22" t="n">
        <v>-0.155</v>
      </c>
      <c r="AE47" s="22" t="n">
        <v>0.38</v>
      </c>
      <c r="AF47" s="22" t="n">
        <v>0.38</v>
      </c>
      <c r="AG47" s="22" t="n">
        <v>-0.095</v>
      </c>
      <c r="AH47" s="22" t="n">
        <v>-0.025</v>
      </c>
      <c r="AT47" s="22" t="n">
        <v>-0.105</v>
      </c>
      <c r="AU47" s="22" t="n">
        <v>0.1</v>
      </c>
      <c r="AV47" s="22" t="n">
        <v>-0.165</v>
      </c>
      <c r="AW47" s="22" t="n">
        <v>0.385</v>
      </c>
      <c r="AX47" s="22" t="n">
        <v>0.385</v>
      </c>
      <c r="AY47" s="22" t="n">
        <v>-0.095</v>
      </c>
      <c r="AZ47" s="22" t="n">
        <v>-0.025</v>
      </c>
    </row>
    <row r="48" customFormat="false" ht="12.75" hidden="false" customHeight="false" outlineLevel="0" collapsed="false">
      <c r="A48" s="22" t="n">
        <f aca="true">1/((1+E48/2)^(2*(C48-TODAY()+1)/365.25))</f>
        <v>2.10429239098334</v>
      </c>
      <c r="C48" s="40" t="n">
        <v>38412</v>
      </c>
      <c r="D48" s="22" t="n">
        <v>3.91</v>
      </c>
      <c r="E48" s="22" t="n">
        <v>0.0364981279398902</v>
      </c>
      <c r="F48" s="22" t="n">
        <v>0.25</v>
      </c>
      <c r="G48" s="22" t="n">
        <v>0.03</v>
      </c>
      <c r="H48" s="22" t="n">
        <v>0.57</v>
      </c>
      <c r="I48" s="22" t="n">
        <v>0.03</v>
      </c>
      <c r="J48" s="22" t="n">
        <v>0.19</v>
      </c>
      <c r="K48" s="22" t="n">
        <v>0.04</v>
      </c>
      <c r="L48" s="22" t="n">
        <v>-0.34</v>
      </c>
      <c r="M48" s="22" t="n">
        <v>0.03</v>
      </c>
      <c r="N48" s="22" t="n">
        <v>-0.26</v>
      </c>
      <c r="O48" s="22" t="n">
        <v>0.035</v>
      </c>
      <c r="P48" s="22" t="n">
        <v>-0.085</v>
      </c>
      <c r="Q48" s="22" t="n">
        <v>0.005</v>
      </c>
      <c r="R48" s="22" t="n">
        <v>-0.135</v>
      </c>
      <c r="S48" s="22" t="n">
        <v>0.005</v>
      </c>
      <c r="T48" s="22" t="n">
        <v>0.068</v>
      </c>
      <c r="U48" s="22" t="n">
        <v>0.05</v>
      </c>
      <c r="V48" s="22" t="n">
        <v>-0.075</v>
      </c>
      <c r="W48" s="22" t="n">
        <v>0</v>
      </c>
      <c r="X48" s="22" t="n">
        <v>0.3</v>
      </c>
      <c r="Y48" s="22" t="n">
        <v>0.03</v>
      </c>
      <c r="Z48" s="22" t="n">
        <v>-0.405</v>
      </c>
      <c r="AA48" s="22" t="n">
        <v>0.005293768061888</v>
      </c>
      <c r="AB48" s="22" t="n">
        <v>-0.0825</v>
      </c>
      <c r="AC48" s="22" t="n">
        <v>-0.015</v>
      </c>
      <c r="AD48" s="22" t="n">
        <v>-0.1425</v>
      </c>
      <c r="AE48" s="22" t="n">
        <v>0.38</v>
      </c>
      <c r="AF48" s="22" t="n">
        <v>0.38</v>
      </c>
      <c r="AG48" s="22" t="n">
        <v>-0.096</v>
      </c>
      <c r="AH48" s="22" t="n">
        <v>-0.025</v>
      </c>
      <c r="AT48" s="22" t="n">
        <v>-0.0925</v>
      </c>
      <c r="AU48" s="22" t="n">
        <v>0.1</v>
      </c>
      <c r="AV48" s="22" t="n">
        <v>-0.1525</v>
      </c>
      <c r="AW48" s="22" t="n">
        <v>0.385</v>
      </c>
      <c r="AX48" s="22" t="n">
        <v>0.385</v>
      </c>
      <c r="AY48" s="22" t="n">
        <v>-0.095</v>
      </c>
      <c r="AZ48" s="22" t="n">
        <v>-0.025</v>
      </c>
    </row>
    <row r="49" customFormat="false" ht="12.75" hidden="false" customHeight="false" outlineLevel="0" collapsed="false">
      <c r="A49" s="22" t="n">
        <f aca="true">1/((1+E49/2)^(2*(C49-TODAY()+1)/365.25))</f>
        <v>2.1154596452962</v>
      </c>
      <c r="C49" s="40" t="n">
        <v>38443</v>
      </c>
      <c r="D49" s="22" t="n">
        <v>3.756</v>
      </c>
      <c r="E49" s="22" t="n">
        <v>0.0369138614244031</v>
      </c>
      <c r="F49" s="22" t="n">
        <v>0.26</v>
      </c>
      <c r="G49" s="22" t="n">
        <v>0.03</v>
      </c>
      <c r="H49" s="22" t="n">
        <v>0.475</v>
      </c>
      <c r="I49" s="22" t="n">
        <v>0.03</v>
      </c>
      <c r="J49" s="22" t="n">
        <v>0.135</v>
      </c>
      <c r="K49" s="22" t="n">
        <v>0.03</v>
      </c>
      <c r="L49" s="22" t="n">
        <v>-0.45</v>
      </c>
      <c r="M49" s="22" t="n">
        <v>0.01</v>
      </c>
      <c r="N49" s="22" t="n">
        <v>-0.37</v>
      </c>
      <c r="O49" s="22" t="n">
        <v>0.02</v>
      </c>
      <c r="P49" s="22" t="n">
        <v>-0.085</v>
      </c>
      <c r="Q49" s="22" t="n">
        <v>0.005</v>
      </c>
      <c r="R49" s="22" t="n">
        <v>-0.2</v>
      </c>
      <c r="S49" s="22" t="n">
        <v>0.0025</v>
      </c>
      <c r="T49" s="22" t="n">
        <v>-0.25</v>
      </c>
      <c r="U49" s="22" t="n">
        <v>0.015</v>
      </c>
      <c r="V49" s="22" t="n">
        <v>-0.075</v>
      </c>
      <c r="W49" s="22" t="n">
        <v>0</v>
      </c>
      <c r="X49" s="22" t="n">
        <v>0.26</v>
      </c>
      <c r="Y49" s="22" t="n">
        <v>0.03</v>
      </c>
      <c r="Z49" s="22" t="n">
        <v>-0.44</v>
      </c>
      <c r="AA49" s="22" t="n">
        <v>0.0016547366028195</v>
      </c>
      <c r="AB49" s="22" t="n">
        <v>-0.133</v>
      </c>
      <c r="AC49" s="22" t="n">
        <v>-0.02</v>
      </c>
      <c r="AD49" s="22" t="n">
        <v>-0.193</v>
      </c>
      <c r="AE49" s="22" t="n">
        <v>0.175</v>
      </c>
      <c r="AF49" s="22" t="n">
        <v>0.175</v>
      </c>
      <c r="AG49" s="22" t="n">
        <v>-0.0935</v>
      </c>
      <c r="AH49" s="22" t="n">
        <v>-0.0275</v>
      </c>
      <c r="AT49" s="22" t="n">
        <v>-0.08</v>
      </c>
      <c r="AU49" s="22" t="n">
        <v>0.1</v>
      </c>
      <c r="AV49" s="22" t="n">
        <v>-0.14</v>
      </c>
      <c r="AW49" s="22" t="n">
        <v>0.385</v>
      </c>
      <c r="AX49" s="22" t="n">
        <v>0.385</v>
      </c>
      <c r="AY49" s="22" t="n">
        <v>-0.096</v>
      </c>
      <c r="AZ49" s="22" t="n">
        <v>-0.025</v>
      </c>
    </row>
    <row r="50" customFormat="false" ht="12.75" hidden="false" customHeight="false" outlineLevel="0" collapsed="false">
      <c r="A50" s="22" t="n">
        <f aca="true">1/((1+E50/2)^(2*(C50-TODAY()+1)/365.25))</f>
        <v>2.12506406075875</v>
      </c>
      <c r="C50" s="40" t="n">
        <v>38473</v>
      </c>
      <c r="D50" s="22" t="n">
        <v>3.76</v>
      </c>
      <c r="E50" s="22" t="n">
        <v>0.0372899874167096</v>
      </c>
      <c r="F50" s="22" t="n">
        <v>0.26</v>
      </c>
      <c r="G50" s="22" t="n">
        <v>0.03</v>
      </c>
      <c r="H50" s="22" t="n">
        <v>0.475</v>
      </c>
      <c r="I50" s="22" t="n">
        <v>0.03</v>
      </c>
      <c r="J50" s="22" t="n">
        <v>0.135</v>
      </c>
      <c r="K50" s="22" t="n">
        <v>0.03</v>
      </c>
      <c r="L50" s="22" t="n">
        <v>-0.45</v>
      </c>
      <c r="M50" s="22" t="n">
        <v>0.01</v>
      </c>
      <c r="N50" s="22" t="n">
        <v>-0.37</v>
      </c>
      <c r="O50" s="22" t="n">
        <v>0.02</v>
      </c>
      <c r="P50" s="22" t="n">
        <v>-0.085</v>
      </c>
      <c r="Q50" s="22" t="n">
        <v>0.005</v>
      </c>
      <c r="R50" s="22" t="n">
        <v>-0.2</v>
      </c>
      <c r="S50" s="22" t="n">
        <v>0.0025</v>
      </c>
      <c r="T50" s="22" t="n">
        <v>-0.25</v>
      </c>
      <c r="U50" s="22" t="n">
        <v>0.015</v>
      </c>
      <c r="V50" s="22" t="n">
        <v>-0.075</v>
      </c>
      <c r="W50" s="22" t="n">
        <v>0</v>
      </c>
      <c r="X50" s="22" t="n">
        <v>0.26</v>
      </c>
      <c r="Y50" s="22" t="n">
        <v>0.03</v>
      </c>
      <c r="Z50" s="22" t="n">
        <v>-0.44</v>
      </c>
      <c r="AA50" s="22" t="n">
        <v>0.0016550180273519</v>
      </c>
      <c r="AB50" s="22" t="n">
        <v>-0.1105</v>
      </c>
      <c r="AC50" s="22" t="n">
        <v>-0.02</v>
      </c>
      <c r="AD50" s="22" t="n">
        <v>-0.1705</v>
      </c>
      <c r="AE50" s="22" t="n">
        <v>0.175</v>
      </c>
      <c r="AF50" s="22" t="n">
        <v>0.175</v>
      </c>
      <c r="AG50" s="22" t="n">
        <v>-0.0935</v>
      </c>
      <c r="AH50" s="22" t="n">
        <v>-0.0275</v>
      </c>
      <c r="AT50" s="22" t="n">
        <v>-0.1305</v>
      </c>
      <c r="AU50" s="22" t="n">
        <v>0.1</v>
      </c>
      <c r="AV50" s="22" t="n">
        <v>-0.1905</v>
      </c>
      <c r="AW50" s="22" t="n">
        <v>0.18</v>
      </c>
      <c r="AX50" s="22" t="n">
        <v>0.18</v>
      </c>
      <c r="AY50" s="22" t="n">
        <v>-0.0935</v>
      </c>
      <c r="AZ50" s="22" t="n">
        <v>-0.025</v>
      </c>
    </row>
    <row r="51" customFormat="false" ht="12.75" hidden="false" customHeight="false" outlineLevel="0" collapsed="false">
      <c r="A51" s="22" t="n">
        <f aca="true">1/((1+E51/2)^(2*(C51-TODAY()+1)/365.25))</f>
        <v>2.13489527375439</v>
      </c>
      <c r="C51" s="40" t="n">
        <v>38504</v>
      </c>
      <c r="D51" s="22" t="n">
        <v>3.8</v>
      </c>
      <c r="E51" s="22" t="n">
        <v>0.0376786509920253</v>
      </c>
      <c r="F51" s="22" t="n">
        <v>0.26</v>
      </c>
      <c r="G51" s="22" t="n">
        <v>0.03</v>
      </c>
      <c r="H51" s="22" t="n">
        <v>0.475</v>
      </c>
      <c r="I51" s="22" t="n">
        <v>0.03</v>
      </c>
      <c r="J51" s="22" t="n">
        <v>0.135</v>
      </c>
      <c r="K51" s="22" t="n">
        <v>0.03</v>
      </c>
      <c r="L51" s="22" t="n">
        <v>-0.45</v>
      </c>
      <c r="M51" s="22" t="n">
        <v>0.01</v>
      </c>
      <c r="N51" s="22" t="n">
        <v>-0.37</v>
      </c>
      <c r="O51" s="22" t="n">
        <v>0.02</v>
      </c>
      <c r="P51" s="22" t="n">
        <v>-0.085</v>
      </c>
      <c r="Q51" s="22" t="n">
        <v>0.005</v>
      </c>
      <c r="R51" s="22" t="n">
        <v>-0.2</v>
      </c>
      <c r="S51" s="22" t="n">
        <v>0.0025</v>
      </c>
      <c r="T51" s="22" t="n">
        <v>-0.25</v>
      </c>
      <c r="U51" s="22" t="n">
        <v>0.015</v>
      </c>
      <c r="V51" s="22" t="n">
        <v>-0.075</v>
      </c>
      <c r="W51" s="22" t="n">
        <v>0</v>
      </c>
      <c r="X51" s="22" t="n">
        <v>0.26</v>
      </c>
      <c r="Y51" s="22" t="n">
        <v>0.03</v>
      </c>
      <c r="Z51" s="22" t="n">
        <v>-0.44</v>
      </c>
      <c r="AA51" s="22" t="n">
        <v>0.0016553106528015</v>
      </c>
      <c r="AB51" s="22" t="n">
        <v>-0.058</v>
      </c>
      <c r="AC51" s="22" t="n">
        <v>-0.02</v>
      </c>
      <c r="AD51" s="22" t="n">
        <v>-0.118</v>
      </c>
      <c r="AE51" s="22" t="n">
        <v>0.175</v>
      </c>
      <c r="AF51" s="22" t="n">
        <v>0.175</v>
      </c>
      <c r="AG51" s="22" t="n">
        <v>-0.0935</v>
      </c>
      <c r="AH51" s="22" t="n">
        <v>-0.0275</v>
      </c>
      <c r="AT51" s="22" t="n">
        <v>-0.108</v>
      </c>
      <c r="AU51" s="22" t="n">
        <v>0.1</v>
      </c>
      <c r="AV51" s="22" t="n">
        <v>-0.168</v>
      </c>
      <c r="AW51" s="22" t="n">
        <v>0.18</v>
      </c>
      <c r="AX51" s="22" t="n">
        <v>0.18</v>
      </c>
      <c r="AY51" s="22" t="n">
        <v>-0.0935</v>
      </c>
      <c r="AZ51" s="22" t="n">
        <v>-0.025</v>
      </c>
    </row>
    <row r="52" customFormat="false" ht="12.75" hidden="false" customHeight="false" outlineLevel="0" collapsed="false">
      <c r="A52" s="22" t="n">
        <f aca="true">1/((1+E52/2)^(2*(C52-TODAY()+1)/365.25))</f>
        <v>2.14365230507539</v>
      </c>
      <c r="C52" s="40" t="n">
        <v>38534</v>
      </c>
      <c r="D52" s="22" t="n">
        <v>3.845</v>
      </c>
      <c r="E52" s="22" t="n">
        <v>0.0380391546115075</v>
      </c>
      <c r="F52" s="22" t="n">
        <v>0.26</v>
      </c>
      <c r="G52" s="22" t="n">
        <v>0.03</v>
      </c>
      <c r="H52" s="22" t="n">
        <v>0.475</v>
      </c>
      <c r="I52" s="22" t="n">
        <v>0.03</v>
      </c>
      <c r="J52" s="22" t="n">
        <v>0.135</v>
      </c>
      <c r="K52" s="22" t="n">
        <v>0.03</v>
      </c>
      <c r="L52" s="22" t="n">
        <v>-0.45</v>
      </c>
      <c r="M52" s="22" t="n">
        <v>0.01</v>
      </c>
      <c r="N52" s="22" t="n">
        <v>-0.37</v>
      </c>
      <c r="O52" s="22" t="n">
        <v>0.02</v>
      </c>
      <c r="P52" s="22" t="n">
        <v>-0.085</v>
      </c>
      <c r="Q52" s="22" t="n">
        <v>0.005</v>
      </c>
      <c r="R52" s="22" t="n">
        <v>-0.2</v>
      </c>
      <c r="S52" s="22" t="n">
        <v>0.0025</v>
      </c>
      <c r="T52" s="22" t="n">
        <v>-0.25</v>
      </c>
      <c r="U52" s="22" t="n">
        <v>0.015</v>
      </c>
      <c r="V52" s="22" t="n">
        <v>-0.075</v>
      </c>
      <c r="W52" s="22" t="n">
        <v>0</v>
      </c>
      <c r="X52" s="22" t="n">
        <v>0.26</v>
      </c>
      <c r="Y52" s="22" t="n">
        <v>0.03</v>
      </c>
      <c r="Z52" s="22" t="n">
        <v>-0.44</v>
      </c>
      <c r="AA52" s="22" t="n">
        <v>0.0016555033878592</v>
      </c>
      <c r="AB52" s="22" t="n">
        <v>-0.068</v>
      </c>
      <c r="AC52" s="22" t="n">
        <v>-0.02</v>
      </c>
      <c r="AD52" s="22" t="n">
        <v>-0.128</v>
      </c>
      <c r="AE52" s="22" t="n">
        <v>0.175</v>
      </c>
      <c r="AF52" s="22" t="n">
        <v>0.175</v>
      </c>
      <c r="AG52" s="22" t="n">
        <v>-0.0935</v>
      </c>
      <c r="AH52" s="22" t="n">
        <v>-0.0275</v>
      </c>
      <c r="AT52" s="22" t="n">
        <v>-0.0555</v>
      </c>
      <c r="AU52" s="22" t="n">
        <v>0.1</v>
      </c>
      <c r="AV52" s="22" t="n">
        <v>-0.1155</v>
      </c>
      <c r="AW52" s="22" t="n">
        <v>0.18</v>
      </c>
      <c r="AX52" s="22" t="n">
        <v>0.18</v>
      </c>
      <c r="AY52" s="22" t="n">
        <v>-0.0935</v>
      </c>
      <c r="AZ52" s="22" t="n">
        <v>-0.025</v>
      </c>
    </row>
    <row r="53" customFormat="false" ht="12.75" hidden="false" customHeight="false" outlineLevel="0" collapsed="false">
      <c r="A53" s="22" t="n">
        <f aca="true">1/((1+E53/2)^(2*(C53-TODAY()+1)/365.25))</f>
        <v>2.15196504951192</v>
      </c>
      <c r="C53" s="40" t="n">
        <v>38565</v>
      </c>
      <c r="D53" s="22" t="n">
        <v>3.884</v>
      </c>
      <c r="E53" s="22" t="n">
        <v>0.0383966434141425</v>
      </c>
      <c r="F53" s="22" t="n">
        <v>0.26</v>
      </c>
      <c r="G53" s="22" t="n">
        <v>0.03</v>
      </c>
      <c r="H53" s="22" t="n">
        <v>0.475</v>
      </c>
      <c r="I53" s="22" t="n">
        <v>0.03</v>
      </c>
      <c r="J53" s="22" t="n">
        <v>0.135</v>
      </c>
      <c r="K53" s="22" t="n">
        <v>0.03</v>
      </c>
      <c r="L53" s="22" t="n">
        <v>-0.45</v>
      </c>
      <c r="M53" s="22" t="n">
        <v>0.01</v>
      </c>
      <c r="N53" s="22" t="n">
        <v>-0.37</v>
      </c>
      <c r="O53" s="22" t="n">
        <v>0.02</v>
      </c>
      <c r="P53" s="22" t="n">
        <v>-0.085</v>
      </c>
      <c r="Q53" s="22" t="n">
        <v>0.005</v>
      </c>
      <c r="R53" s="22" t="n">
        <v>-0.2</v>
      </c>
      <c r="S53" s="22" t="n">
        <v>0.0025</v>
      </c>
      <c r="T53" s="22" t="n">
        <v>-0.25</v>
      </c>
      <c r="U53" s="22" t="n">
        <v>0.015</v>
      </c>
      <c r="V53" s="22" t="n">
        <v>-0.075</v>
      </c>
      <c r="W53" s="22" t="n">
        <v>0</v>
      </c>
      <c r="X53" s="22" t="n">
        <v>0.26</v>
      </c>
      <c r="Y53" s="22" t="n">
        <v>0.03</v>
      </c>
      <c r="Z53" s="22" t="n">
        <v>-0.44</v>
      </c>
      <c r="AA53" s="22" t="n">
        <v>0.0016556092071088</v>
      </c>
      <c r="AB53" s="22" t="n">
        <v>-0.063</v>
      </c>
      <c r="AC53" s="22" t="n">
        <v>-0.02</v>
      </c>
      <c r="AD53" s="22" t="n">
        <v>-0.123</v>
      </c>
      <c r="AE53" s="22" t="n">
        <v>0.175</v>
      </c>
      <c r="AF53" s="22" t="n">
        <v>0.175</v>
      </c>
      <c r="AG53" s="22" t="n">
        <v>-0.0935</v>
      </c>
      <c r="AH53" s="22" t="n">
        <v>-0.0275</v>
      </c>
      <c r="AT53" s="22" t="n">
        <v>-0.0655</v>
      </c>
      <c r="AU53" s="22" t="n">
        <v>0.1</v>
      </c>
      <c r="AV53" s="22" t="n">
        <v>-0.1255</v>
      </c>
      <c r="AW53" s="22" t="n">
        <v>0.18</v>
      </c>
      <c r="AX53" s="22" t="n">
        <v>0.18</v>
      </c>
      <c r="AY53" s="22" t="n">
        <v>-0.0935</v>
      </c>
      <c r="AZ53" s="22" t="n">
        <v>-0.025</v>
      </c>
    </row>
    <row r="54" customFormat="false" ht="12.75" hidden="false" customHeight="false" outlineLevel="0" collapsed="false">
      <c r="A54" s="22" t="n">
        <f aca="true">1/((1+E54/2)^(2*(C54-TODAY()+1)/365.25))</f>
        <v>2.16017873366437</v>
      </c>
      <c r="C54" s="40" t="n">
        <v>38596</v>
      </c>
      <c r="D54" s="22" t="n">
        <v>3.878</v>
      </c>
      <c r="E54" s="22" t="n">
        <v>0.0387541322596898</v>
      </c>
      <c r="F54" s="22" t="n">
        <v>0.26</v>
      </c>
      <c r="G54" s="22" t="n">
        <v>0.03</v>
      </c>
      <c r="H54" s="22" t="n">
        <v>0.475</v>
      </c>
      <c r="I54" s="22" t="n">
        <v>0.03</v>
      </c>
      <c r="J54" s="22" t="n">
        <v>0.135</v>
      </c>
      <c r="K54" s="22" t="n">
        <v>0.03</v>
      </c>
      <c r="L54" s="22" t="n">
        <v>-0.45</v>
      </c>
      <c r="M54" s="22" t="n">
        <v>0.0125</v>
      </c>
      <c r="N54" s="22" t="n">
        <v>-0.37</v>
      </c>
      <c r="O54" s="22" t="n">
        <v>0.02</v>
      </c>
      <c r="P54" s="22" t="n">
        <v>-0.085</v>
      </c>
      <c r="Q54" s="22" t="n">
        <v>0.005</v>
      </c>
      <c r="R54" s="22" t="n">
        <v>-0.2</v>
      </c>
      <c r="S54" s="22" t="n">
        <v>0.0025</v>
      </c>
      <c r="T54" s="22" t="n">
        <v>-0.25</v>
      </c>
      <c r="U54" s="22" t="n">
        <v>0.015</v>
      </c>
      <c r="V54" s="22" t="n">
        <v>-0.075</v>
      </c>
      <c r="W54" s="22" t="n">
        <v>0</v>
      </c>
      <c r="X54" s="22" t="n">
        <v>0.26</v>
      </c>
      <c r="Y54" s="22" t="n">
        <v>0.03</v>
      </c>
      <c r="Z54" s="22" t="n">
        <v>-0.44</v>
      </c>
      <c r="AA54" s="22" t="n">
        <v>0.0016557083039849</v>
      </c>
      <c r="AB54" s="22" t="n">
        <v>-0.073</v>
      </c>
      <c r="AC54" s="22" t="n">
        <v>-0.02</v>
      </c>
      <c r="AD54" s="22" t="n">
        <v>-0.133</v>
      </c>
      <c r="AE54" s="22" t="n">
        <v>0.175</v>
      </c>
      <c r="AF54" s="22" t="n">
        <v>0.175</v>
      </c>
      <c r="AG54" s="22" t="n">
        <v>-0.096</v>
      </c>
      <c r="AH54" s="22" t="n">
        <v>-0.0275</v>
      </c>
      <c r="AT54" s="22" t="n">
        <v>-0.0605</v>
      </c>
      <c r="AU54" s="22" t="n">
        <v>0.1</v>
      </c>
      <c r="AV54" s="22" t="n">
        <v>-0.1205</v>
      </c>
      <c r="AW54" s="22" t="n">
        <v>0.18</v>
      </c>
      <c r="AX54" s="22" t="n">
        <v>0.18</v>
      </c>
      <c r="AY54" s="22" t="n">
        <v>-0.0935</v>
      </c>
      <c r="AZ54" s="22" t="n">
        <v>-0.025</v>
      </c>
    </row>
    <row r="55" customFormat="false" ht="12.75" hidden="false" customHeight="false" outlineLevel="0" collapsed="false">
      <c r="A55" s="22" t="n">
        <f aca="true">1/((1+E55/2)^(2*(C55-TODAY()+1)/365.25))</f>
        <v>2.1676216331344</v>
      </c>
      <c r="C55" s="40" t="n">
        <v>38626</v>
      </c>
      <c r="D55" s="22" t="n">
        <v>3.896</v>
      </c>
      <c r="E55" s="22" t="n">
        <v>0.0390904342769387</v>
      </c>
      <c r="F55" s="22" t="n">
        <v>0.26</v>
      </c>
      <c r="G55" s="22" t="n">
        <v>0.03</v>
      </c>
      <c r="H55" s="22" t="n">
        <v>0.475</v>
      </c>
      <c r="I55" s="22" t="n">
        <v>0.03</v>
      </c>
      <c r="J55" s="22" t="n">
        <v>0.135</v>
      </c>
      <c r="K55" s="22" t="n">
        <v>0.03</v>
      </c>
      <c r="L55" s="22" t="n">
        <v>-0.45</v>
      </c>
      <c r="M55" s="22" t="n">
        <v>0.03</v>
      </c>
      <c r="N55" s="22" t="n">
        <v>-0.37</v>
      </c>
      <c r="O55" s="22" t="n">
        <v>0.02</v>
      </c>
      <c r="P55" s="22" t="n">
        <v>-0.085</v>
      </c>
      <c r="Q55" s="22" t="n">
        <v>0.005</v>
      </c>
      <c r="R55" s="22" t="n">
        <v>-0.2</v>
      </c>
      <c r="S55" s="22" t="n">
        <v>0.0025</v>
      </c>
      <c r="T55" s="22" t="n">
        <v>-0.25</v>
      </c>
      <c r="U55" s="22" t="n">
        <v>0.015</v>
      </c>
      <c r="V55" s="22" t="n">
        <v>-0.075</v>
      </c>
      <c r="W55" s="22" t="n">
        <v>0</v>
      </c>
      <c r="X55" s="22" t="n">
        <v>0.26</v>
      </c>
      <c r="Y55" s="22" t="n">
        <v>0.03</v>
      </c>
      <c r="Z55" s="22" t="n">
        <v>-0.44</v>
      </c>
      <c r="AA55" s="22" t="n">
        <v>0.0016557368894014</v>
      </c>
      <c r="AB55" s="22" t="n">
        <v>-0.0605</v>
      </c>
      <c r="AC55" s="22" t="n">
        <v>-0.02</v>
      </c>
      <c r="AD55" s="22" t="n">
        <v>-0.1205</v>
      </c>
      <c r="AE55" s="22" t="n">
        <v>0.175</v>
      </c>
      <c r="AF55" s="22" t="n">
        <v>0.175</v>
      </c>
      <c r="AG55" s="22" t="n">
        <v>-0.096</v>
      </c>
      <c r="AH55" s="22" t="n">
        <v>-0.0275</v>
      </c>
      <c r="AT55" s="22" t="n">
        <v>-0.0705</v>
      </c>
      <c r="AU55" s="22" t="n">
        <v>0.1</v>
      </c>
      <c r="AV55" s="22" t="n">
        <v>-0.1305</v>
      </c>
      <c r="AW55" s="22" t="n">
        <v>0.18</v>
      </c>
      <c r="AX55" s="22" t="n">
        <v>0.18</v>
      </c>
      <c r="AY55" s="22" t="n">
        <v>-0.096</v>
      </c>
      <c r="AZ55" s="22" t="n">
        <v>-0.025</v>
      </c>
    </row>
    <row r="56" customFormat="false" ht="12.75" hidden="false" customHeight="false" outlineLevel="0" collapsed="false">
      <c r="A56" s="22" t="n">
        <f aca="true">1/((1+E56/2)^(2*(C56-TODAY()+1)/365.25))</f>
        <v>2.1743611407206</v>
      </c>
      <c r="C56" s="40" t="n">
        <v>38657</v>
      </c>
      <c r="D56" s="22" t="n">
        <v>4.053</v>
      </c>
      <c r="E56" s="22" t="n">
        <v>0.0394178675916406</v>
      </c>
      <c r="F56" s="22" t="n">
        <v>0.25</v>
      </c>
      <c r="G56" s="22" t="n">
        <v>0.032</v>
      </c>
      <c r="H56" s="22" t="n">
        <v>0.5</v>
      </c>
      <c r="I56" s="22" t="n">
        <v>0.032</v>
      </c>
      <c r="J56" s="22" t="n">
        <v>0.19</v>
      </c>
      <c r="K56" s="22" t="n">
        <v>0.03</v>
      </c>
      <c r="L56" s="22" t="n">
        <v>-0.34</v>
      </c>
      <c r="M56" s="22" t="n">
        <v>0.03</v>
      </c>
      <c r="N56" s="22" t="n">
        <v>-0.26</v>
      </c>
      <c r="O56" s="22" t="n">
        <v>0.035</v>
      </c>
      <c r="P56" s="22" t="n">
        <v>-0.085</v>
      </c>
      <c r="Q56" s="22" t="n">
        <v>0.005</v>
      </c>
      <c r="R56" s="22" t="n">
        <v>-0.13</v>
      </c>
      <c r="S56" s="22" t="n">
        <v>0.005</v>
      </c>
      <c r="T56" s="22" t="n">
        <v>0.248</v>
      </c>
      <c r="U56" s="22" t="n">
        <v>0.05</v>
      </c>
      <c r="V56" s="22" t="n">
        <v>-0.075</v>
      </c>
      <c r="W56" s="22" t="n">
        <v>0</v>
      </c>
      <c r="X56" s="22" t="n">
        <v>0.3</v>
      </c>
      <c r="Y56" s="22" t="n">
        <v>0.032</v>
      </c>
      <c r="Z56" s="22" t="n">
        <v>-0.405</v>
      </c>
      <c r="AA56" s="22" t="n">
        <v>0.0052980086583654</v>
      </c>
      <c r="AB56" s="22" t="n">
        <v>-0.068</v>
      </c>
      <c r="AC56" s="22" t="n">
        <v>-0.02</v>
      </c>
      <c r="AD56" s="22" t="n">
        <v>-0.128</v>
      </c>
      <c r="AE56" s="22" t="n">
        <v>0.38</v>
      </c>
      <c r="AF56" s="22" t="n">
        <v>0.38</v>
      </c>
      <c r="AG56" s="22" t="n">
        <v>-0.06</v>
      </c>
      <c r="AH56" s="22" t="n">
        <v>-0.025</v>
      </c>
      <c r="AT56" s="22" t="n">
        <v>-0.058</v>
      </c>
      <c r="AU56" s="22" t="n">
        <v>0.1</v>
      </c>
      <c r="AV56" s="22" t="n">
        <v>-0.118</v>
      </c>
      <c r="AW56" s="22" t="n">
        <v>0.18</v>
      </c>
      <c r="AX56" s="22" t="n">
        <v>0.18</v>
      </c>
      <c r="AY56" s="22" t="n">
        <v>-0.096</v>
      </c>
      <c r="AZ56" s="22" t="n">
        <v>-0.025</v>
      </c>
    </row>
    <row r="57" customFormat="false" ht="12.75" hidden="false" customHeight="false" outlineLevel="0" collapsed="false">
      <c r="A57" s="22" t="n">
        <f aca="true">1/((1+E57/2)^(2*(C57-TODAY()+1)/365.25))</f>
        <v>2.18078788617059</v>
      </c>
      <c r="C57" s="40" t="n">
        <v>38687</v>
      </c>
      <c r="D57" s="22" t="n">
        <v>4.213</v>
      </c>
      <c r="E57" s="22" t="n">
        <v>0.0397347385756115</v>
      </c>
      <c r="F57" s="22" t="n">
        <v>0.25</v>
      </c>
      <c r="G57" s="22" t="n">
        <v>0.032</v>
      </c>
      <c r="H57" s="22" t="n">
        <v>0.57</v>
      </c>
      <c r="I57" s="22" t="n">
        <v>0.032</v>
      </c>
      <c r="J57" s="22" t="n">
        <v>0.19</v>
      </c>
      <c r="K57" s="22" t="n">
        <v>0.03</v>
      </c>
      <c r="L57" s="22" t="n">
        <v>-0.34</v>
      </c>
      <c r="M57" s="22" t="n">
        <v>0.03</v>
      </c>
      <c r="N57" s="22" t="n">
        <v>-0.26</v>
      </c>
      <c r="O57" s="22" t="n">
        <v>0.035</v>
      </c>
      <c r="P57" s="22" t="n">
        <v>-0.085</v>
      </c>
      <c r="Q57" s="22" t="n">
        <v>0.005</v>
      </c>
      <c r="R57" s="22" t="n">
        <v>-0.13</v>
      </c>
      <c r="S57" s="22" t="n">
        <v>0.005</v>
      </c>
      <c r="T57" s="22" t="n">
        <v>0.308</v>
      </c>
      <c r="U57" s="22" t="n">
        <v>0.05</v>
      </c>
      <c r="V57" s="22" t="n">
        <v>-0.075</v>
      </c>
      <c r="W57" s="22" t="n">
        <v>0</v>
      </c>
      <c r="X57" s="22" t="n">
        <v>0.3</v>
      </c>
      <c r="Y57" s="22" t="n">
        <v>0.032</v>
      </c>
      <c r="Z57" s="22" t="n">
        <v>-0.405</v>
      </c>
      <c r="AA57" s="22" t="n">
        <v>0.0052976250631037</v>
      </c>
      <c r="AB57" s="22" t="n">
        <v>-0.0955</v>
      </c>
      <c r="AC57" s="22" t="n">
        <v>-0.0225</v>
      </c>
      <c r="AD57" s="22" t="n">
        <v>-0.1555</v>
      </c>
      <c r="AE57" s="22" t="n">
        <v>0.38</v>
      </c>
      <c r="AF57" s="22" t="n">
        <v>0.38</v>
      </c>
      <c r="AG57" s="22" t="n">
        <v>-0.131</v>
      </c>
      <c r="AH57" s="22" t="n">
        <v>-0.025</v>
      </c>
      <c r="AT57" s="22" t="n">
        <v>-0.0705</v>
      </c>
      <c r="AU57" s="22" t="n">
        <v>0.1</v>
      </c>
      <c r="AV57" s="22" t="n">
        <v>-0.1305</v>
      </c>
      <c r="AW57" s="22" t="n">
        <v>0.385</v>
      </c>
      <c r="AX57" s="22" t="n">
        <v>0.385</v>
      </c>
      <c r="AY57" s="22" t="n">
        <v>-0.06</v>
      </c>
      <c r="AZ57" s="22" t="n">
        <v>-0.025</v>
      </c>
    </row>
    <row r="58" customFormat="false" ht="12.75" hidden="false" customHeight="false" outlineLevel="0" collapsed="false">
      <c r="A58" s="22" t="n">
        <f aca="true">1/((1+E58/2)^(2*(C58-TODAY()+1)/365.25))</f>
        <v>2.18649363145248</v>
      </c>
      <c r="C58" s="40" t="n">
        <v>38718</v>
      </c>
      <c r="D58" s="22" t="n">
        <v>4.229</v>
      </c>
      <c r="E58" s="22" t="n">
        <v>0.0400424174608869</v>
      </c>
      <c r="F58" s="22" t="n">
        <v>0.25</v>
      </c>
      <c r="G58" s="22" t="n">
        <v>0.032</v>
      </c>
      <c r="H58" s="22" t="n">
        <v>0.57</v>
      </c>
      <c r="I58" s="22" t="n">
        <v>0.032</v>
      </c>
      <c r="J58" s="22" t="n">
        <v>0.19</v>
      </c>
      <c r="K58" s="22" t="n">
        <v>0.03</v>
      </c>
      <c r="L58" s="22" t="n">
        <v>-0.34</v>
      </c>
      <c r="M58" s="22" t="n">
        <v>0.03</v>
      </c>
      <c r="N58" s="22" t="n">
        <v>-0.26</v>
      </c>
      <c r="O58" s="22" t="n">
        <v>0.035</v>
      </c>
      <c r="P58" s="22" t="n">
        <v>-0.075</v>
      </c>
      <c r="Q58" s="22" t="n">
        <v>0.005</v>
      </c>
      <c r="R58" s="22" t="n">
        <v>-0.13</v>
      </c>
      <c r="S58" s="22" t="n">
        <v>0.005</v>
      </c>
      <c r="T58" s="22" t="n">
        <v>0.378</v>
      </c>
      <c r="U58" s="22" t="n">
        <v>0.05</v>
      </c>
      <c r="V58" s="22" t="n">
        <v>-0.065</v>
      </c>
      <c r="W58" s="22" t="n">
        <v>0</v>
      </c>
      <c r="X58" s="22" t="n">
        <v>0.3</v>
      </c>
      <c r="Y58" s="22" t="n">
        <v>0.032</v>
      </c>
      <c r="Z58" s="22" t="n">
        <v>-0.405</v>
      </c>
      <c r="AA58" s="22" t="n">
        <v>0.0052967573404515</v>
      </c>
      <c r="AB58" s="22" t="n">
        <v>-0.1055</v>
      </c>
      <c r="AC58" s="22" t="n">
        <v>-0.025</v>
      </c>
      <c r="AD58" s="22" t="n">
        <v>-0.1655</v>
      </c>
      <c r="AE58" s="22" t="n">
        <v>0.38</v>
      </c>
      <c r="AF58" s="22" t="n">
        <v>0.38</v>
      </c>
      <c r="AG58" s="22" t="n">
        <v>-0.093</v>
      </c>
      <c r="AH58" s="22" t="n">
        <v>-0.023</v>
      </c>
      <c r="AT58" s="22" t="n">
        <v>-0.093</v>
      </c>
      <c r="AU58" s="22" t="n">
        <v>0.1</v>
      </c>
      <c r="AV58" s="22" t="n">
        <v>-0.153</v>
      </c>
      <c r="AW58" s="22" t="n">
        <v>0.385</v>
      </c>
      <c r="AX58" s="22" t="n">
        <v>0.385</v>
      </c>
      <c r="AY58" s="22" t="n">
        <v>-0.131</v>
      </c>
      <c r="AZ58" s="22" t="n">
        <v>-0.025</v>
      </c>
    </row>
    <row r="59" customFormat="false" ht="12.75" hidden="false" customHeight="false" outlineLevel="0" collapsed="false">
      <c r="A59" s="22" t="n">
        <f aca="true">1/((1+E59/2)^(2*(C59-TODAY()+1)/365.25))</f>
        <v>2.19058431937036</v>
      </c>
      <c r="C59" s="40" t="n">
        <v>38749</v>
      </c>
      <c r="D59" s="22" t="n">
        <v>4.145</v>
      </c>
      <c r="E59" s="22" t="n">
        <v>0.0403141791014163</v>
      </c>
      <c r="F59" s="22" t="n">
        <v>0.25</v>
      </c>
      <c r="G59" s="22" t="n">
        <v>0.032</v>
      </c>
      <c r="H59" s="22" t="n">
        <v>0.57</v>
      </c>
      <c r="I59" s="22" t="n">
        <v>0.032</v>
      </c>
      <c r="J59" s="22" t="n">
        <v>0.19</v>
      </c>
      <c r="K59" s="22" t="n">
        <v>0.03</v>
      </c>
      <c r="L59" s="22" t="n">
        <v>-0.34</v>
      </c>
      <c r="M59" s="22" t="n">
        <v>0.03</v>
      </c>
      <c r="N59" s="22" t="n">
        <v>-0.26</v>
      </c>
      <c r="O59" s="22" t="n">
        <v>0.035</v>
      </c>
      <c r="P59" s="22" t="n">
        <v>-0.075</v>
      </c>
      <c r="Q59" s="22" t="n">
        <v>0.005</v>
      </c>
      <c r="R59" s="22" t="n">
        <v>-0.13</v>
      </c>
      <c r="S59" s="22" t="n">
        <v>0.005</v>
      </c>
      <c r="T59" s="22" t="n">
        <v>0.248</v>
      </c>
      <c r="U59" s="22" t="n">
        <v>0.05</v>
      </c>
      <c r="V59" s="22" t="n">
        <v>-0.065</v>
      </c>
      <c r="W59" s="22" t="n">
        <v>0</v>
      </c>
      <c r="X59" s="22" t="n">
        <v>0.3</v>
      </c>
      <c r="Y59" s="22" t="n">
        <v>0.032</v>
      </c>
      <c r="Z59" s="22" t="n">
        <v>-0.405</v>
      </c>
      <c r="AA59" s="22" t="n">
        <v>0.0052950376662488</v>
      </c>
      <c r="AB59" s="22" t="n">
        <v>-0.093</v>
      </c>
      <c r="AC59" s="22" t="n">
        <v>-0.0175</v>
      </c>
      <c r="AD59" s="22" t="n">
        <v>-0.153</v>
      </c>
      <c r="AE59" s="22" t="n">
        <v>0.38</v>
      </c>
      <c r="AF59" s="22" t="n">
        <v>0.38</v>
      </c>
      <c r="AG59" s="22" t="n">
        <v>-0.093</v>
      </c>
      <c r="AH59" s="22" t="n">
        <v>-0.023</v>
      </c>
      <c r="AT59" s="22" t="n">
        <v>-0.103</v>
      </c>
      <c r="AU59" s="22" t="n">
        <v>0.1</v>
      </c>
      <c r="AV59" s="22" t="n">
        <v>-0.163</v>
      </c>
      <c r="AW59" s="22" t="n">
        <v>0.385</v>
      </c>
      <c r="AX59" s="22" t="n">
        <v>0.385</v>
      </c>
      <c r="AY59" s="22" t="n">
        <v>-0.093</v>
      </c>
      <c r="AZ59" s="22" t="n">
        <v>-0.023</v>
      </c>
    </row>
    <row r="60" customFormat="false" ht="12.75" hidden="false" customHeight="false" outlineLevel="0" collapsed="false">
      <c r="A60" s="22" t="n">
        <f aca="true">1/((1+E60/2)^(2*(C60-TODAY()+1)/365.25))</f>
        <v>2.19419911428662</v>
      </c>
      <c r="C60" s="40" t="n">
        <v>38777</v>
      </c>
      <c r="D60" s="22" t="n">
        <v>4.01</v>
      </c>
      <c r="E60" s="22" t="n">
        <v>0.0405596412496414</v>
      </c>
      <c r="F60" s="22" t="n">
        <v>0.25</v>
      </c>
      <c r="G60" s="22" t="n">
        <v>0.032</v>
      </c>
      <c r="H60" s="22" t="n">
        <v>0.57</v>
      </c>
      <c r="I60" s="22" t="n">
        <v>0.032</v>
      </c>
      <c r="J60" s="22" t="n">
        <v>0.19</v>
      </c>
      <c r="K60" s="22" t="n">
        <v>0.03</v>
      </c>
      <c r="L60" s="22" t="n">
        <v>-0.34</v>
      </c>
      <c r="M60" s="22" t="n">
        <v>0.03</v>
      </c>
      <c r="N60" s="22" t="n">
        <v>-0.26</v>
      </c>
      <c r="O60" s="22" t="n">
        <v>0.035</v>
      </c>
      <c r="P60" s="22" t="n">
        <v>-0.075</v>
      </c>
      <c r="Q60" s="22" t="n">
        <v>0.005</v>
      </c>
      <c r="R60" s="22" t="n">
        <v>-0.13</v>
      </c>
      <c r="S60" s="22" t="n">
        <v>0.005</v>
      </c>
      <c r="T60" s="22" t="n">
        <v>0.068</v>
      </c>
      <c r="U60" s="22" t="n">
        <v>0.05</v>
      </c>
      <c r="V60" s="22" t="n">
        <v>-0.065</v>
      </c>
      <c r="W60" s="22" t="n">
        <v>0</v>
      </c>
      <c r="X60" s="22" t="n">
        <v>0.3</v>
      </c>
      <c r="Y60" s="22" t="n">
        <v>0.032</v>
      </c>
      <c r="Z60" s="22" t="n">
        <v>-0.405</v>
      </c>
      <c r="AA60" s="22" t="n">
        <v>0.0052934020825849</v>
      </c>
      <c r="AB60" s="22" t="n">
        <v>-0.0805</v>
      </c>
      <c r="AC60" s="22" t="n">
        <v>-0.015</v>
      </c>
      <c r="AD60" s="22" t="n">
        <v>-0.1405</v>
      </c>
      <c r="AE60" s="22" t="n">
        <v>0.38</v>
      </c>
      <c r="AF60" s="22" t="n">
        <v>0.38</v>
      </c>
      <c r="AG60" s="22" t="n">
        <v>-0.094</v>
      </c>
      <c r="AH60" s="22" t="n">
        <v>-0.023</v>
      </c>
      <c r="AT60" s="22" t="n">
        <v>-0.0905</v>
      </c>
      <c r="AU60" s="22" t="n">
        <v>0.1</v>
      </c>
      <c r="AV60" s="22" t="n">
        <v>-0.1505</v>
      </c>
      <c r="AW60" s="22" t="n">
        <v>0.385</v>
      </c>
      <c r="AX60" s="22" t="n">
        <v>0.385</v>
      </c>
      <c r="AY60" s="22" t="n">
        <v>-0.093</v>
      </c>
      <c r="AZ60" s="22" t="n">
        <v>-0.023</v>
      </c>
    </row>
    <row r="61" customFormat="false" ht="12.75" hidden="false" customHeight="false" outlineLevel="0" collapsed="false">
      <c r="A61" s="22" t="n">
        <f aca="true">1/((1+E61/2)^(2*(C61-TODAY()+1)/365.25))</f>
        <v>2.19811213836802</v>
      </c>
      <c r="C61" s="40" t="n">
        <v>38808</v>
      </c>
      <c r="D61" s="22" t="n">
        <v>3.856</v>
      </c>
      <c r="E61" s="22" t="n">
        <v>0.040831402937322</v>
      </c>
      <c r="F61" s="22" t="n">
        <v>0.26</v>
      </c>
      <c r="G61" s="22" t="n">
        <v>0.032</v>
      </c>
      <c r="H61" s="22" t="n">
        <v>0.475</v>
      </c>
      <c r="I61" s="22" t="n">
        <v>0.032</v>
      </c>
      <c r="J61" s="22" t="n">
        <v>0.135</v>
      </c>
      <c r="K61" s="22" t="n">
        <v>0.03</v>
      </c>
      <c r="L61" s="22" t="n">
        <v>-0.45</v>
      </c>
      <c r="M61" s="22" t="n">
        <v>0.01</v>
      </c>
      <c r="N61" s="22" t="n">
        <v>-0.37</v>
      </c>
      <c r="O61" s="22" t="n">
        <v>0.02</v>
      </c>
      <c r="P61" s="22" t="n">
        <v>-0.075</v>
      </c>
      <c r="Q61" s="22" t="n">
        <v>0.005</v>
      </c>
      <c r="R61" s="22" t="n">
        <v>-0.195</v>
      </c>
      <c r="S61" s="22" t="n">
        <v>0.0025</v>
      </c>
      <c r="T61" s="22" t="n">
        <v>-0.25</v>
      </c>
      <c r="U61" s="22" t="n">
        <v>0.015</v>
      </c>
      <c r="V61" s="22" t="n">
        <v>-0.065</v>
      </c>
      <c r="W61" s="22" t="n">
        <v>0</v>
      </c>
      <c r="X61" s="22" t="n">
        <v>0.26</v>
      </c>
      <c r="Y61" s="22" t="n">
        <v>0.032</v>
      </c>
      <c r="Z61" s="22" t="n">
        <v>-0.44</v>
      </c>
      <c r="AA61" s="22" t="n">
        <v>0.0016535938252153</v>
      </c>
      <c r="AB61" s="22" t="n">
        <v>-0.131</v>
      </c>
      <c r="AC61" s="22" t="n">
        <v>-0.02</v>
      </c>
      <c r="AD61" s="22" t="n">
        <v>-0.191</v>
      </c>
      <c r="AE61" s="22" t="n">
        <v>0.17</v>
      </c>
      <c r="AF61" s="22" t="n">
        <v>0.17</v>
      </c>
      <c r="AG61" s="22" t="n">
        <v>-0.0915</v>
      </c>
      <c r="AH61" s="22" t="n">
        <v>-0.0255</v>
      </c>
      <c r="AT61" s="22" t="n">
        <v>-0.078</v>
      </c>
      <c r="AU61" s="22" t="n">
        <v>0.1</v>
      </c>
      <c r="AV61" s="22" t="n">
        <v>-0.138</v>
      </c>
      <c r="AW61" s="22" t="n">
        <v>0.385</v>
      </c>
      <c r="AX61" s="22" t="n">
        <v>0.385</v>
      </c>
      <c r="AY61" s="22" t="n">
        <v>-0.094</v>
      </c>
      <c r="AZ61" s="22" t="n">
        <v>-0.023</v>
      </c>
    </row>
    <row r="62" customFormat="false" ht="12.75" hidden="false" customHeight="false" outlineLevel="0" collapsed="false">
      <c r="A62" s="22" t="n">
        <f aca="true">1/((1+E62/2)^(2*(C62-TODAY()+1)/365.25))</f>
        <v>2.20180935581531</v>
      </c>
      <c r="C62" s="40" t="n">
        <v>38838</v>
      </c>
      <c r="D62" s="22" t="n">
        <v>3.86</v>
      </c>
      <c r="E62" s="22" t="n">
        <v>0.0410943981425325</v>
      </c>
      <c r="F62" s="22" t="n">
        <v>0.26</v>
      </c>
      <c r="G62" s="22" t="n">
        <v>0.032</v>
      </c>
      <c r="H62" s="22" t="n">
        <v>0.475</v>
      </c>
      <c r="I62" s="22" t="n">
        <v>0.032</v>
      </c>
      <c r="J62" s="22" t="n">
        <v>0.135</v>
      </c>
      <c r="K62" s="22" t="n">
        <v>0.03</v>
      </c>
      <c r="L62" s="22" t="n">
        <v>-0.45</v>
      </c>
      <c r="M62" s="22" t="n">
        <v>0.01</v>
      </c>
      <c r="N62" s="22" t="n">
        <v>-0.37</v>
      </c>
      <c r="O62" s="22" t="n">
        <v>0.02</v>
      </c>
      <c r="P62" s="22" t="n">
        <v>-0.075</v>
      </c>
      <c r="Q62" s="22" t="n">
        <v>0.005</v>
      </c>
      <c r="R62" s="22" t="n">
        <v>-0.195</v>
      </c>
      <c r="S62" s="22" t="n">
        <v>0.0025</v>
      </c>
      <c r="T62" s="22" t="n">
        <v>-0.25</v>
      </c>
      <c r="U62" s="22" t="n">
        <v>0.015</v>
      </c>
      <c r="V62" s="22" t="n">
        <v>-0.065</v>
      </c>
      <c r="W62" s="22" t="n">
        <v>0</v>
      </c>
      <c r="X62" s="22" t="n">
        <v>0.26</v>
      </c>
      <c r="Y62" s="22" t="n">
        <v>0.032</v>
      </c>
      <c r="Z62" s="22" t="n">
        <v>-0.44</v>
      </c>
      <c r="AA62" s="22" t="n">
        <v>0.0016529902556761</v>
      </c>
      <c r="AB62" s="22" t="n">
        <v>-0.1085</v>
      </c>
      <c r="AC62" s="22" t="n">
        <v>-0.02</v>
      </c>
      <c r="AD62" s="22" t="n">
        <v>-0.1685</v>
      </c>
      <c r="AE62" s="22" t="n">
        <v>0.17</v>
      </c>
      <c r="AF62" s="22" t="n">
        <v>0.17</v>
      </c>
      <c r="AG62" s="22" t="n">
        <v>-0.0915</v>
      </c>
      <c r="AH62" s="22" t="n">
        <v>-0.0255</v>
      </c>
      <c r="AT62" s="22" t="n">
        <v>-0.1285</v>
      </c>
      <c r="AU62" s="22" t="n">
        <v>0.1</v>
      </c>
      <c r="AV62" s="22" t="n">
        <v>-0.1885</v>
      </c>
      <c r="AW62" s="22" t="n">
        <v>0.175</v>
      </c>
      <c r="AX62" s="22" t="n">
        <v>0.175</v>
      </c>
      <c r="AY62" s="22" t="n">
        <v>-0.0915</v>
      </c>
      <c r="AZ62" s="22" t="n">
        <v>-0.023</v>
      </c>
    </row>
    <row r="63" customFormat="false" ht="12.75" hidden="false" customHeight="false" outlineLevel="0" collapsed="false">
      <c r="A63" s="22" t="n">
        <f aca="true">1/((1+E63/2)^(2*(C63-TODAY()+1)/365.25))</f>
        <v>2.20553676677012</v>
      </c>
      <c r="C63" s="40" t="n">
        <v>38869</v>
      </c>
      <c r="D63" s="22" t="n">
        <v>3.9</v>
      </c>
      <c r="E63" s="22" t="n">
        <v>0.0413661598789501</v>
      </c>
      <c r="F63" s="22" t="n">
        <v>0.26</v>
      </c>
      <c r="G63" s="22" t="n">
        <v>0.032</v>
      </c>
      <c r="H63" s="22" t="n">
        <v>0.475</v>
      </c>
      <c r="I63" s="22" t="n">
        <v>0.032</v>
      </c>
      <c r="J63" s="22" t="n">
        <v>0.135</v>
      </c>
      <c r="K63" s="22" t="n">
        <v>0.03</v>
      </c>
      <c r="L63" s="22" t="n">
        <v>-0.45</v>
      </c>
      <c r="M63" s="22" t="n">
        <v>0.01</v>
      </c>
      <c r="N63" s="22" t="n">
        <v>-0.37</v>
      </c>
      <c r="O63" s="22" t="n">
        <v>0.02</v>
      </c>
      <c r="P63" s="22" t="n">
        <v>-0.075</v>
      </c>
      <c r="Q63" s="22" t="n">
        <v>0.005</v>
      </c>
      <c r="R63" s="22" t="n">
        <v>-0.195</v>
      </c>
      <c r="S63" s="22" t="n">
        <v>0.0025</v>
      </c>
      <c r="T63" s="22" t="n">
        <v>-0.25</v>
      </c>
      <c r="U63" s="22" t="n">
        <v>0.015</v>
      </c>
      <c r="V63" s="22" t="n">
        <v>-0.065</v>
      </c>
      <c r="W63" s="22" t="n">
        <v>0</v>
      </c>
      <c r="X63" s="22" t="n">
        <v>0.26</v>
      </c>
      <c r="Y63" s="22" t="n">
        <v>0.032</v>
      </c>
      <c r="Z63" s="22" t="n">
        <v>-0.44</v>
      </c>
      <c r="AA63" s="22" t="n">
        <v>0.0016523372512847</v>
      </c>
      <c r="AB63" s="22" t="n">
        <v>-0.056</v>
      </c>
      <c r="AC63" s="22" t="n">
        <v>-0.02</v>
      </c>
      <c r="AD63" s="22" t="n">
        <v>-0.116</v>
      </c>
      <c r="AE63" s="22" t="n">
        <v>0.17</v>
      </c>
      <c r="AF63" s="22" t="n">
        <v>0.17</v>
      </c>
      <c r="AG63" s="22" t="n">
        <v>-0.0915</v>
      </c>
      <c r="AH63" s="22" t="n">
        <v>-0.0255</v>
      </c>
      <c r="AT63" s="22" t="n">
        <v>-0.106</v>
      </c>
      <c r="AU63" s="22" t="n">
        <v>0.1</v>
      </c>
      <c r="AV63" s="22" t="n">
        <v>-0.166</v>
      </c>
      <c r="AW63" s="22" t="n">
        <v>0.175</v>
      </c>
      <c r="AX63" s="22" t="n">
        <v>0.175</v>
      </c>
      <c r="AY63" s="22" t="n">
        <v>-0.0915</v>
      </c>
      <c r="AZ63" s="22" t="n">
        <v>-0.023</v>
      </c>
    </row>
    <row r="64" customFormat="false" ht="12.75" hidden="false" customHeight="false" outlineLevel="0" collapsed="false">
      <c r="A64" s="22" t="n">
        <f aca="true">1/((1+E64/2)^(2*(C64-TODAY()+1)/365.25))</f>
        <v>2.20905344391691</v>
      </c>
      <c r="C64" s="40" t="n">
        <v>38899</v>
      </c>
      <c r="D64" s="22" t="n">
        <v>3.945</v>
      </c>
      <c r="E64" s="22" t="n">
        <v>0.0416291551313193</v>
      </c>
      <c r="F64" s="22" t="n">
        <v>0.26</v>
      </c>
      <c r="G64" s="22" t="n">
        <v>0.032</v>
      </c>
      <c r="H64" s="22" t="n">
        <v>0.475</v>
      </c>
      <c r="I64" s="22" t="n">
        <v>0.032</v>
      </c>
      <c r="J64" s="22" t="n">
        <v>0.135</v>
      </c>
      <c r="K64" s="22" t="n">
        <v>0.03</v>
      </c>
      <c r="L64" s="22" t="n">
        <v>-0.45</v>
      </c>
      <c r="M64" s="22" t="n">
        <v>0.01</v>
      </c>
      <c r="N64" s="22" t="n">
        <v>-0.37</v>
      </c>
      <c r="O64" s="22" t="n">
        <v>0.02</v>
      </c>
      <c r="P64" s="22" t="n">
        <v>-0.075</v>
      </c>
      <c r="Q64" s="22" t="n">
        <v>0.005</v>
      </c>
      <c r="R64" s="22" t="n">
        <v>-0.195</v>
      </c>
      <c r="S64" s="22" t="n">
        <v>0.0025</v>
      </c>
      <c r="T64" s="22" t="n">
        <v>-0.25</v>
      </c>
      <c r="U64" s="22" t="n">
        <v>0.015</v>
      </c>
      <c r="V64" s="22" t="n">
        <v>-0.065</v>
      </c>
      <c r="W64" s="22" t="n">
        <v>0</v>
      </c>
      <c r="X64" s="22" t="n">
        <v>0.26</v>
      </c>
      <c r="Y64" s="22" t="n">
        <v>0.032</v>
      </c>
      <c r="Z64" s="22" t="n">
        <v>-0.44</v>
      </c>
      <c r="AA64" s="22" t="n">
        <v>0.0016516769878551</v>
      </c>
      <c r="AB64" s="22" t="n">
        <v>-0.066</v>
      </c>
      <c r="AC64" s="22" t="n">
        <v>-0.02</v>
      </c>
      <c r="AD64" s="22" t="n">
        <v>-0.126</v>
      </c>
      <c r="AE64" s="22" t="n">
        <v>0.17</v>
      </c>
      <c r="AF64" s="22" t="n">
        <v>0.17</v>
      </c>
      <c r="AG64" s="22" t="n">
        <v>-0.0915</v>
      </c>
      <c r="AH64" s="22" t="n">
        <v>-0.0255</v>
      </c>
      <c r="AT64" s="22" t="n">
        <v>-0.0535</v>
      </c>
      <c r="AU64" s="22" t="n">
        <v>0.1</v>
      </c>
      <c r="AV64" s="22" t="n">
        <v>-0.1135</v>
      </c>
      <c r="AW64" s="22" t="n">
        <v>0.175</v>
      </c>
      <c r="AX64" s="22" t="n">
        <v>0.175</v>
      </c>
      <c r="AY64" s="22" t="n">
        <v>-0.0915</v>
      </c>
      <c r="AZ64" s="22" t="n">
        <v>-0.023</v>
      </c>
    </row>
    <row r="65" customFormat="false" ht="12.75" hidden="false" customHeight="false" outlineLevel="0" collapsed="false">
      <c r="A65" s="22" t="n">
        <f aca="true">1/((1+E65/2)^(2*(C65-TODAY()+1)/365.25))</f>
        <v>2.21259337499254</v>
      </c>
      <c r="C65" s="40" t="n">
        <v>38930</v>
      </c>
      <c r="D65" s="22" t="n">
        <v>3.984</v>
      </c>
      <c r="E65" s="22" t="n">
        <v>0.0419009169164615</v>
      </c>
      <c r="F65" s="22" t="n">
        <v>0.26</v>
      </c>
      <c r="G65" s="22" t="n">
        <v>0.032</v>
      </c>
      <c r="H65" s="22" t="n">
        <v>0.475</v>
      </c>
      <c r="I65" s="22" t="n">
        <v>0.032</v>
      </c>
      <c r="J65" s="22" t="n">
        <v>0.135</v>
      </c>
      <c r="K65" s="22" t="n">
        <v>0.03</v>
      </c>
      <c r="L65" s="22" t="n">
        <v>-0.45</v>
      </c>
      <c r="M65" s="22" t="n">
        <v>0.01</v>
      </c>
      <c r="N65" s="22" t="n">
        <v>-0.37</v>
      </c>
      <c r="O65" s="22" t="n">
        <v>0.02</v>
      </c>
      <c r="P65" s="22" t="n">
        <v>-0.075</v>
      </c>
      <c r="Q65" s="22" t="n">
        <v>0.005</v>
      </c>
      <c r="R65" s="22" t="n">
        <v>-0.195</v>
      </c>
      <c r="S65" s="22" t="n">
        <v>0.0025</v>
      </c>
      <c r="T65" s="22" t="n">
        <v>-0.25</v>
      </c>
      <c r="U65" s="22" t="n">
        <v>0.015</v>
      </c>
      <c r="V65" s="22" t="n">
        <v>-0.065</v>
      </c>
      <c r="W65" s="22" t="n">
        <v>0</v>
      </c>
      <c r="X65" s="22" t="n">
        <v>0.26</v>
      </c>
      <c r="Y65" s="22" t="n">
        <v>0.032</v>
      </c>
      <c r="Z65" s="22" t="n">
        <v>-0.44</v>
      </c>
      <c r="AA65" s="22" t="n">
        <v>0.0016509654979089</v>
      </c>
      <c r="AB65" s="22" t="n">
        <v>-0.061</v>
      </c>
      <c r="AC65" s="22" t="n">
        <v>-0.02</v>
      </c>
      <c r="AD65" s="22" t="n">
        <v>-0.121</v>
      </c>
      <c r="AE65" s="22" t="n">
        <v>0.17</v>
      </c>
      <c r="AF65" s="22" t="n">
        <v>0.17</v>
      </c>
      <c r="AG65" s="22" t="n">
        <v>-0.0915</v>
      </c>
      <c r="AH65" s="22" t="n">
        <v>-0.0255</v>
      </c>
      <c r="AT65" s="22" t="n">
        <v>-0.0635</v>
      </c>
      <c r="AU65" s="22" t="n">
        <v>0.1</v>
      </c>
      <c r="AV65" s="22" t="n">
        <v>-0.1235</v>
      </c>
      <c r="AW65" s="22" t="n">
        <v>0.175</v>
      </c>
      <c r="AX65" s="22" t="n">
        <v>0.175</v>
      </c>
      <c r="AY65" s="22" t="n">
        <v>-0.0915</v>
      </c>
      <c r="AZ65" s="22" t="n">
        <v>-0.023</v>
      </c>
    </row>
    <row r="66" customFormat="false" ht="12.75" hidden="false" customHeight="false" outlineLevel="0" collapsed="false">
      <c r="A66" s="22" t="n">
        <f aca="true">1/((1+E66/2)^(2*(C66-TODAY()+1)/365.25))</f>
        <v>2.21603734429928</v>
      </c>
      <c r="C66" s="40" t="n">
        <v>38961</v>
      </c>
      <c r="D66" s="22" t="n">
        <v>3.978</v>
      </c>
      <c r="E66" s="22" t="n">
        <v>0.0421726787263603</v>
      </c>
      <c r="F66" s="22" t="n">
        <v>0.26</v>
      </c>
      <c r="G66" s="22" t="n">
        <v>0.032</v>
      </c>
      <c r="H66" s="22" t="n">
        <v>0.475</v>
      </c>
      <c r="I66" s="22" t="n">
        <v>0.032</v>
      </c>
      <c r="J66" s="22" t="n">
        <v>0.135</v>
      </c>
      <c r="K66" s="22" t="n">
        <v>0.03</v>
      </c>
      <c r="L66" s="22" t="n">
        <v>-0.45</v>
      </c>
      <c r="M66" s="22" t="n">
        <v>0.0125</v>
      </c>
      <c r="N66" s="22" t="n">
        <v>-0.37</v>
      </c>
      <c r="O66" s="22" t="n">
        <v>0.02</v>
      </c>
      <c r="P66" s="22" t="n">
        <v>-0.075</v>
      </c>
      <c r="Q66" s="22" t="n">
        <v>0.005</v>
      </c>
      <c r="R66" s="22" t="n">
        <v>-0.195</v>
      </c>
      <c r="S66" s="22" t="n">
        <v>0.0025</v>
      </c>
      <c r="T66" s="22" t="n">
        <v>-0.25</v>
      </c>
      <c r="U66" s="22" t="n">
        <v>0.015</v>
      </c>
      <c r="V66" s="22" t="n">
        <v>-0.065</v>
      </c>
      <c r="W66" s="22" t="n">
        <v>0</v>
      </c>
      <c r="X66" s="22" t="n">
        <v>0.26</v>
      </c>
      <c r="Y66" s="22" t="n">
        <v>0.032</v>
      </c>
      <c r="Z66" s="22" t="n">
        <v>-0.44</v>
      </c>
      <c r="AA66" s="22" t="n">
        <v>0.0016502243636913</v>
      </c>
      <c r="AB66" s="22" t="n">
        <v>-0.071</v>
      </c>
      <c r="AC66" s="22" t="n">
        <v>-0.02</v>
      </c>
      <c r="AD66" s="22" t="n">
        <v>-0.131</v>
      </c>
      <c r="AE66" s="22" t="n">
        <v>0.17</v>
      </c>
      <c r="AF66" s="22" t="n">
        <v>0.17</v>
      </c>
      <c r="AG66" s="22" t="n">
        <v>-0.094</v>
      </c>
      <c r="AH66" s="22" t="n">
        <v>-0.0255</v>
      </c>
      <c r="AT66" s="22" t="n">
        <v>-0.0585</v>
      </c>
      <c r="AU66" s="22" t="n">
        <v>0.1</v>
      </c>
      <c r="AV66" s="22" t="n">
        <v>-0.1185</v>
      </c>
      <c r="AW66" s="22" t="n">
        <v>0.175</v>
      </c>
      <c r="AX66" s="22" t="n">
        <v>0.175</v>
      </c>
      <c r="AY66" s="22" t="n">
        <v>-0.0915</v>
      </c>
      <c r="AZ66" s="22" t="n">
        <v>-0.023</v>
      </c>
    </row>
    <row r="67" customFormat="false" ht="12.75" hidden="false" customHeight="false" outlineLevel="0" collapsed="false">
      <c r="A67" s="22" t="n">
        <f aca="true">1/((1+E67/2)^(2*(C67-TODAY()+1)/365.25))</f>
        <v>2.2192784301043</v>
      </c>
      <c r="C67" s="40" t="n">
        <v>38991</v>
      </c>
      <c r="D67" s="22" t="n">
        <v>3.996</v>
      </c>
      <c r="E67" s="22" t="n">
        <v>0.0424356740498308</v>
      </c>
      <c r="F67" s="22" t="n">
        <v>0.26</v>
      </c>
      <c r="G67" s="22" t="n">
        <v>0.032</v>
      </c>
      <c r="H67" s="22" t="n">
        <v>0.475</v>
      </c>
      <c r="I67" s="22" t="n">
        <v>0.032</v>
      </c>
      <c r="J67" s="22" t="n">
        <v>0.135</v>
      </c>
      <c r="K67" s="22" t="n">
        <v>0.03</v>
      </c>
      <c r="L67" s="22" t="n">
        <v>-0.45</v>
      </c>
      <c r="M67" s="22" t="n">
        <v>0.03</v>
      </c>
      <c r="N67" s="22" t="n">
        <v>-0.37</v>
      </c>
      <c r="O67" s="22" t="n">
        <v>0.02</v>
      </c>
      <c r="P67" s="22" t="n">
        <v>-0.075</v>
      </c>
      <c r="Q67" s="22" t="n">
        <v>0.005</v>
      </c>
      <c r="R67" s="22" t="n">
        <v>-0.195</v>
      </c>
      <c r="S67" s="22" t="n">
        <v>0.0025</v>
      </c>
      <c r="T67" s="22" t="n">
        <v>-0.25</v>
      </c>
      <c r="U67" s="22" t="n">
        <v>0.015</v>
      </c>
      <c r="V67" s="22" t="n">
        <v>-0.065</v>
      </c>
      <c r="W67" s="22" t="n">
        <v>0</v>
      </c>
      <c r="X67" s="22" t="n">
        <v>0.26</v>
      </c>
      <c r="Y67" s="22" t="n">
        <v>0.032</v>
      </c>
      <c r="Z67" s="22" t="n">
        <v>-0.44</v>
      </c>
      <c r="AA67" s="22" t="n">
        <v>0.0016494789631149</v>
      </c>
      <c r="AB67" s="22" t="n">
        <v>-0.0585</v>
      </c>
      <c r="AC67" s="22" t="n">
        <v>-0.02</v>
      </c>
      <c r="AD67" s="22" t="n">
        <v>-0.1185</v>
      </c>
      <c r="AE67" s="22" t="n">
        <v>0.17</v>
      </c>
      <c r="AF67" s="22" t="n">
        <v>0.17</v>
      </c>
      <c r="AG67" s="22" t="n">
        <v>-0.094</v>
      </c>
      <c r="AH67" s="22" t="n">
        <v>-0.0255</v>
      </c>
      <c r="AT67" s="22" t="n">
        <v>-0.0685</v>
      </c>
      <c r="AU67" s="22" t="n">
        <v>0.1</v>
      </c>
      <c r="AV67" s="22" t="n">
        <v>-0.1285</v>
      </c>
      <c r="AW67" s="22" t="n">
        <v>0.175</v>
      </c>
      <c r="AX67" s="22" t="n">
        <v>0.175</v>
      </c>
      <c r="AY67" s="22" t="n">
        <v>-0.094</v>
      </c>
      <c r="AZ67" s="22" t="n">
        <v>-0.023</v>
      </c>
    </row>
    <row r="68" customFormat="false" ht="12.75" hidden="false" customHeight="false" outlineLevel="0" collapsed="false">
      <c r="A68" s="22" t="n">
        <f aca="true">1/((1+E68/2)^(2*(C68-TODAY()+1)/365.25))</f>
        <v>2.22253228372093</v>
      </c>
      <c r="C68" s="40" t="n">
        <v>39022</v>
      </c>
      <c r="D68" s="22" t="n">
        <v>4.153</v>
      </c>
      <c r="E68" s="22" t="n">
        <v>0.0427074359084343</v>
      </c>
      <c r="F68" s="22" t="n">
        <v>0.25</v>
      </c>
      <c r="G68" s="22" t="n">
        <v>0.034</v>
      </c>
      <c r="H68" s="22" t="n">
        <v>0.5</v>
      </c>
      <c r="I68" s="22" t="n">
        <v>0.034</v>
      </c>
      <c r="J68" s="22" t="n">
        <v>0.19</v>
      </c>
      <c r="K68" s="22" t="n">
        <v>0.03</v>
      </c>
      <c r="L68" s="22" t="n">
        <v>-0.34</v>
      </c>
      <c r="M68" s="22" t="n">
        <v>0.03</v>
      </c>
      <c r="N68" s="22" t="n">
        <v>-0.26</v>
      </c>
      <c r="O68" s="22" t="n">
        <v>0.035</v>
      </c>
      <c r="P68" s="22" t="n">
        <v>-0.075</v>
      </c>
      <c r="Q68" s="22" t="n">
        <v>0.005</v>
      </c>
      <c r="R68" s="22" t="n">
        <v>-0.13</v>
      </c>
      <c r="S68" s="22" t="n">
        <v>0.005</v>
      </c>
      <c r="T68" s="22" t="n">
        <v>0.248</v>
      </c>
      <c r="U68" s="22" t="n">
        <v>0.05</v>
      </c>
      <c r="V68" s="22" t="n">
        <v>-0.065</v>
      </c>
      <c r="W68" s="22" t="n">
        <v>0</v>
      </c>
      <c r="X68" s="22" t="n">
        <v>0.3</v>
      </c>
      <c r="Y68" s="22" t="n">
        <v>0.034</v>
      </c>
      <c r="Z68" s="22" t="n">
        <v>-0.41</v>
      </c>
      <c r="AA68" s="22" t="n">
        <v>0.005275774903692</v>
      </c>
      <c r="AB68" s="22" t="n">
        <v>-0.066</v>
      </c>
      <c r="AC68" s="22" t="n">
        <v>-0.02</v>
      </c>
      <c r="AD68" s="22" t="n">
        <v>-0.126</v>
      </c>
      <c r="AE68" s="22" t="n">
        <v>0.38</v>
      </c>
      <c r="AF68" s="22" t="n">
        <v>0.38</v>
      </c>
      <c r="AG68" s="22" t="n">
        <v>-0.058</v>
      </c>
      <c r="AH68" s="22" t="n">
        <v>-0.023</v>
      </c>
      <c r="AT68" s="22" t="n">
        <v>-0.056</v>
      </c>
      <c r="AU68" s="22" t="n">
        <v>0.1</v>
      </c>
      <c r="AV68" s="22" t="n">
        <v>-0.116</v>
      </c>
      <c r="AW68" s="22" t="n">
        <v>0.175</v>
      </c>
      <c r="AX68" s="22" t="n">
        <v>0.175</v>
      </c>
      <c r="AY68" s="22" t="n">
        <v>-0.094</v>
      </c>
      <c r="AZ68" s="22" t="n">
        <v>-0.023</v>
      </c>
    </row>
    <row r="69" customFormat="false" ht="12.75" hidden="false" customHeight="false" outlineLevel="0" collapsed="false">
      <c r="A69" s="22" t="n">
        <f aca="true">1/((1+E69/2)^(2*(C69-TODAY()+1)/365.25))</f>
        <v>2.22353846402928</v>
      </c>
      <c r="C69" s="40" t="n">
        <v>39052</v>
      </c>
      <c r="D69" s="22" t="n">
        <v>4.313</v>
      </c>
      <c r="E69" s="22" t="n">
        <v>0.0429204041088278</v>
      </c>
      <c r="F69" s="22" t="n">
        <v>0.25</v>
      </c>
      <c r="G69" s="22" t="n">
        <v>0.034</v>
      </c>
      <c r="H69" s="22" t="n">
        <v>0.57</v>
      </c>
      <c r="I69" s="22" t="n">
        <v>0.034</v>
      </c>
      <c r="J69" s="22" t="n">
        <v>0.19</v>
      </c>
      <c r="K69" s="22" t="n">
        <v>0.03</v>
      </c>
      <c r="L69" s="22" t="n">
        <v>-0.34</v>
      </c>
      <c r="M69" s="22" t="n">
        <v>0.03</v>
      </c>
      <c r="N69" s="22" t="n">
        <v>-0.26</v>
      </c>
      <c r="O69" s="22" t="n">
        <v>0.035</v>
      </c>
      <c r="P69" s="22" t="n">
        <v>-0.075</v>
      </c>
      <c r="Q69" s="22" t="n">
        <v>0.005</v>
      </c>
      <c r="R69" s="22" t="n">
        <v>-0.13</v>
      </c>
      <c r="S69" s="22" t="n">
        <v>0.005</v>
      </c>
      <c r="T69" s="22" t="n">
        <v>0.308</v>
      </c>
      <c r="U69" s="22" t="n">
        <v>0.05</v>
      </c>
      <c r="V69" s="22" t="n">
        <v>-0.065</v>
      </c>
      <c r="W69" s="22" t="n">
        <v>0</v>
      </c>
      <c r="X69" s="22" t="n">
        <v>0.3</v>
      </c>
      <c r="Y69" s="22" t="n">
        <v>0.034</v>
      </c>
      <c r="Z69" s="22" t="n">
        <v>-0.41</v>
      </c>
      <c r="AA69" s="22" t="n">
        <v>0.0052747663874867</v>
      </c>
      <c r="AB69" s="22" t="n">
        <v>-0.0935</v>
      </c>
      <c r="AC69" s="22" t="n">
        <v>-0.0225</v>
      </c>
      <c r="AD69" s="22" t="n">
        <v>-0.1535</v>
      </c>
      <c r="AE69" s="22" t="n">
        <v>0.38</v>
      </c>
      <c r="AF69" s="22" t="n">
        <v>0.38</v>
      </c>
      <c r="AG69" s="22" t="n">
        <v>-0.129</v>
      </c>
      <c r="AH69" s="22" t="n">
        <v>-0.023</v>
      </c>
      <c r="AT69" s="22" t="n">
        <v>-0.0685</v>
      </c>
      <c r="AU69" s="22" t="n">
        <v>0.1</v>
      </c>
      <c r="AV69" s="22" t="n">
        <v>-0.1285</v>
      </c>
      <c r="AW69" s="22" t="n">
        <v>0.385</v>
      </c>
      <c r="AX69" s="22" t="n">
        <v>0.385</v>
      </c>
      <c r="AY69" s="22" t="n">
        <v>-0.058</v>
      </c>
      <c r="AZ69" s="22" t="n">
        <v>-0.023</v>
      </c>
    </row>
    <row r="70" customFormat="false" ht="12.75" hidden="false" customHeight="false" outlineLevel="0" collapsed="false">
      <c r="A70" s="22" t="n">
        <f aca="true">1/((1+E70/2)^(2*(C70-TODAY()+1)/365.25))</f>
        <v>2.22288574339845</v>
      </c>
      <c r="C70" s="40" t="n">
        <v>39083</v>
      </c>
      <c r="D70" s="22" t="n">
        <v>4.3315</v>
      </c>
      <c r="E70" s="22" t="n">
        <v>0.043100939989166</v>
      </c>
      <c r="F70" s="22" t="n">
        <v>0.25</v>
      </c>
      <c r="G70" s="22" t="n">
        <v>0.034</v>
      </c>
      <c r="H70" s="22" t="n">
        <v>0.57</v>
      </c>
      <c r="I70" s="22" t="n">
        <v>0.034</v>
      </c>
      <c r="J70" s="22" t="n">
        <v>0.19</v>
      </c>
      <c r="K70" s="22" t="n">
        <v>0.03</v>
      </c>
      <c r="L70" s="22" t="n">
        <v>-0.34</v>
      </c>
      <c r="M70" s="22" t="n">
        <v>0.03</v>
      </c>
      <c r="N70" s="22" t="n">
        <v>-0.26</v>
      </c>
      <c r="O70" s="22" t="n">
        <v>0.035</v>
      </c>
      <c r="P70" s="22" t="n">
        <v>-0.07</v>
      </c>
      <c r="Q70" s="22" t="n">
        <v>0.005</v>
      </c>
      <c r="R70" s="22" t="n">
        <v>-0.13</v>
      </c>
      <c r="S70" s="22" t="n">
        <v>0.005</v>
      </c>
      <c r="T70" s="22" t="n">
        <v>0.378</v>
      </c>
      <c r="U70" s="22" t="n">
        <v>0.05</v>
      </c>
      <c r="V70" s="22" t="n">
        <v>-0.06</v>
      </c>
      <c r="W70" s="22" t="n">
        <v>0</v>
      </c>
      <c r="X70" s="22" t="n">
        <v>0.3</v>
      </c>
      <c r="Y70" s="22" t="n">
        <v>0.034</v>
      </c>
      <c r="Z70" s="22" t="n">
        <v>-0.41</v>
      </c>
      <c r="AA70" s="22" t="n">
        <v>0.0052749336598457</v>
      </c>
      <c r="AB70" s="22" t="n">
        <v>-0.1035</v>
      </c>
      <c r="AC70" s="22" t="n">
        <v>-0.025</v>
      </c>
      <c r="AD70" s="22" t="n">
        <v>-0.1635</v>
      </c>
      <c r="AE70" s="22" t="n">
        <v>0.38</v>
      </c>
      <c r="AF70" s="22" t="n">
        <v>0.38</v>
      </c>
      <c r="AG70" s="22" t="n">
        <v>-0.091</v>
      </c>
      <c r="AH70" s="22" t="n">
        <v>-0.021</v>
      </c>
      <c r="AT70" s="22" t="n">
        <v>-0.091</v>
      </c>
      <c r="AU70" s="22" t="n">
        <v>0.1</v>
      </c>
      <c r="AV70" s="22" t="n">
        <v>-0.151</v>
      </c>
      <c r="AW70" s="22" t="n">
        <v>0.385</v>
      </c>
      <c r="AX70" s="22" t="n">
        <v>0.385</v>
      </c>
      <c r="AY70" s="22" t="n">
        <v>-0.129</v>
      </c>
      <c r="AZ70" s="22" t="n">
        <v>-0.023</v>
      </c>
    </row>
    <row r="71" customFormat="false" ht="12.75" hidden="false" customHeight="false" outlineLevel="0" collapsed="false">
      <c r="A71" s="22" t="n">
        <f aca="true">1/((1+E71/2)^(2*(C71-TODAY()+1)/365.25))</f>
        <v>2.22216590123999</v>
      </c>
      <c r="C71" s="40" t="n">
        <v>39114</v>
      </c>
      <c r="D71" s="22" t="n">
        <v>4.2475</v>
      </c>
      <c r="E71" s="22" t="n">
        <v>0.043281475880423</v>
      </c>
      <c r="F71" s="22" t="n">
        <v>0.25</v>
      </c>
      <c r="G71" s="22" t="n">
        <v>0.034</v>
      </c>
      <c r="H71" s="22" t="n">
        <v>0.57</v>
      </c>
      <c r="I71" s="22" t="n">
        <v>0.034</v>
      </c>
      <c r="J71" s="22" t="n">
        <v>0.19</v>
      </c>
      <c r="K71" s="22" t="n">
        <v>0.03</v>
      </c>
      <c r="L71" s="22" t="n">
        <v>-0.34</v>
      </c>
      <c r="M71" s="22" t="n">
        <v>0.03</v>
      </c>
      <c r="N71" s="22" t="n">
        <v>-0.26</v>
      </c>
      <c r="O71" s="22" t="n">
        <v>0.035</v>
      </c>
      <c r="P71" s="22" t="n">
        <v>-0.07</v>
      </c>
      <c r="Q71" s="22" t="n">
        <v>0.005</v>
      </c>
      <c r="R71" s="22" t="n">
        <v>-0.13</v>
      </c>
      <c r="S71" s="22" t="n">
        <v>0.005</v>
      </c>
      <c r="T71" s="22" t="n">
        <v>0.248</v>
      </c>
      <c r="U71" s="22" t="n">
        <v>0.05</v>
      </c>
      <c r="V71" s="22" t="n">
        <v>-0.06</v>
      </c>
      <c r="W71" s="22" t="n">
        <v>0</v>
      </c>
      <c r="X71" s="22" t="n">
        <v>0.3</v>
      </c>
      <c r="Y71" s="22" t="n">
        <v>0.034</v>
      </c>
      <c r="Z71" s="22" t="n">
        <v>-0.41</v>
      </c>
      <c r="AA71" s="22" t="n">
        <v>0.0052750998625127</v>
      </c>
      <c r="AB71" s="22" t="n">
        <v>-0.091</v>
      </c>
      <c r="AC71" s="22" t="n">
        <v>-0.0175</v>
      </c>
      <c r="AD71" s="22" t="n">
        <v>-0.151</v>
      </c>
      <c r="AE71" s="22" t="n">
        <v>0.38</v>
      </c>
      <c r="AF71" s="22" t="n">
        <v>0.38</v>
      </c>
      <c r="AG71" s="22" t="n">
        <v>-0.091</v>
      </c>
      <c r="AH71" s="22" t="n">
        <v>-0.021</v>
      </c>
      <c r="AT71" s="22" t="n">
        <v>-0.101</v>
      </c>
      <c r="AU71" s="22" t="n">
        <v>0.1</v>
      </c>
      <c r="AV71" s="22" t="n">
        <v>-0.161</v>
      </c>
      <c r="AW71" s="22" t="n">
        <v>0.385</v>
      </c>
      <c r="AX71" s="22" t="n">
        <v>0.385</v>
      </c>
      <c r="AY71" s="22" t="n">
        <v>-0.091</v>
      </c>
      <c r="AZ71" s="22" t="n">
        <v>-0.021</v>
      </c>
    </row>
    <row r="72" customFormat="false" ht="12.75" hidden="false" customHeight="false" outlineLevel="0" collapsed="false">
      <c r="A72" s="22" t="n">
        <f aca="true">1/((1+E72/2)^(2*(C72-TODAY()+1)/365.25))</f>
        <v>2.22145809050366</v>
      </c>
      <c r="C72" s="40" t="n">
        <v>39142</v>
      </c>
      <c r="D72" s="22" t="n">
        <v>4.1125</v>
      </c>
      <c r="E72" s="22" t="n">
        <v>0.043444540565782</v>
      </c>
      <c r="F72" s="22" t="n">
        <v>0.25</v>
      </c>
      <c r="G72" s="22" t="n">
        <v>0.034</v>
      </c>
      <c r="H72" s="22" t="n">
        <v>0.57</v>
      </c>
      <c r="I72" s="22" t="n">
        <v>0.034</v>
      </c>
      <c r="J72" s="22" t="n">
        <v>0.19</v>
      </c>
      <c r="K72" s="22" t="n">
        <v>0.03</v>
      </c>
      <c r="L72" s="22" t="n">
        <v>-0.34</v>
      </c>
      <c r="M72" s="22" t="n">
        <v>0.03</v>
      </c>
      <c r="N72" s="22" t="n">
        <v>-0.26</v>
      </c>
      <c r="O72" s="22" t="n">
        <v>0.035</v>
      </c>
      <c r="P72" s="22" t="n">
        <v>-0.07</v>
      </c>
      <c r="Q72" s="22" t="n">
        <v>0.005</v>
      </c>
      <c r="R72" s="22" t="n">
        <v>-0.13</v>
      </c>
      <c r="S72" s="22" t="n">
        <v>0.005</v>
      </c>
      <c r="T72" s="22" t="n">
        <v>0.068</v>
      </c>
      <c r="U72" s="22" t="n">
        <v>0.05</v>
      </c>
      <c r="V72" s="22" t="n">
        <v>-0.06</v>
      </c>
      <c r="W72" s="22" t="n">
        <v>0</v>
      </c>
      <c r="X72" s="22" t="n">
        <v>0.3</v>
      </c>
      <c r="Y72" s="22" t="n">
        <v>0.034</v>
      </c>
      <c r="Z72" s="22" t="n">
        <v>-0.41</v>
      </c>
      <c r="AA72" s="22" t="n">
        <v>0.0052752490617807</v>
      </c>
      <c r="AB72" s="22" t="n">
        <v>-0.0785</v>
      </c>
      <c r="AC72" s="22" t="n">
        <v>-0.015</v>
      </c>
      <c r="AD72" s="22" t="n">
        <v>-0.1385</v>
      </c>
      <c r="AE72" s="22" t="n">
        <v>0.38</v>
      </c>
      <c r="AF72" s="22" t="n">
        <v>0.38</v>
      </c>
      <c r="AG72" s="22" t="n">
        <v>-0.092</v>
      </c>
      <c r="AH72" s="22" t="n">
        <v>-0.021</v>
      </c>
      <c r="AT72" s="22" t="n">
        <v>-0.0885</v>
      </c>
      <c r="AU72" s="22" t="n">
        <v>0.1</v>
      </c>
      <c r="AV72" s="22" t="n">
        <v>-0.1485</v>
      </c>
      <c r="AW72" s="22" t="n">
        <v>0.385</v>
      </c>
      <c r="AX72" s="22" t="n">
        <v>0.385</v>
      </c>
      <c r="AY72" s="22" t="n">
        <v>-0.091</v>
      </c>
      <c r="AZ72" s="22" t="n">
        <v>-0.021</v>
      </c>
    </row>
    <row r="73" customFormat="false" ht="12.75" hidden="false" customHeight="false" outlineLevel="0" collapsed="false">
      <c r="A73" s="22" t="n">
        <f aca="true">1/((1+E73/2)^(2*(C73-TODAY()+1)/365.25))</f>
        <v>2.22061071117066</v>
      </c>
      <c r="C73" s="40" t="n">
        <v>39173</v>
      </c>
      <c r="D73" s="22" t="n">
        <v>3.9585</v>
      </c>
      <c r="E73" s="22" t="n">
        <v>0.0436250764778179</v>
      </c>
      <c r="F73" s="22" t="n">
        <v>0.26</v>
      </c>
      <c r="G73" s="22" t="n">
        <v>0.034</v>
      </c>
      <c r="H73" s="22" t="n">
        <v>0.475</v>
      </c>
      <c r="I73" s="22" t="n">
        <v>0.034</v>
      </c>
      <c r="J73" s="22" t="n">
        <v>0.135</v>
      </c>
      <c r="K73" s="22" t="n">
        <v>0.03</v>
      </c>
      <c r="L73" s="22" t="n">
        <v>-0.45</v>
      </c>
      <c r="M73" s="22" t="n">
        <v>0.01</v>
      </c>
      <c r="N73" s="22" t="n">
        <v>-0.37</v>
      </c>
      <c r="O73" s="22" t="n">
        <v>0.02</v>
      </c>
      <c r="P73" s="22" t="n">
        <v>-0.07</v>
      </c>
      <c r="Q73" s="22" t="n">
        <v>0.005</v>
      </c>
      <c r="R73" s="22" t="n">
        <v>-0.195</v>
      </c>
      <c r="S73" s="22" t="n">
        <v>0.0025</v>
      </c>
      <c r="T73" s="22" t="n">
        <v>-0.25</v>
      </c>
      <c r="U73" s="22" t="n">
        <v>0.015</v>
      </c>
      <c r="V73" s="22" t="n">
        <v>-0.06</v>
      </c>
      <c r="W73" s="22" t="n">
        <v>0</v>
      </c>
      <c r="X73" s="22" t="n">
        <v>0.26</v>
      </c>
      <c r="Y73" s="22" t="n">
        <v>0.034</v>
      </c>
      <c r="Z73" s="22" t="n">
        <v>-0.45</v>
      </c>
      <c r="AA73" s="22" t="n">
        <v>0.0016485666340911</v>
      </c>
      <c r="AB73" s="22" t="n">
        <v>-0.129</v>
      </c>
      <c r="AC73" s="22" t="n">
        <v>-0.004999999</v>
      </c>
      <c r="AD73" s="22" t="n">
        <v>-0.189</v>
      </c>
      <c r="AE73" s="22" t="n">
        <v>0.18</v>
      </c>
      <c r="AF73" s="22" t="n">
        <v>0.18</v>
      </c>
      <c r="AG73" s="22" t="n">
        <v>-0.0895</v>
      </c>
      <c r="AH73" s="22" t="n">
        <v>-0.0235</v>
      </c>
      <c r="AT73" s="22" t="n">
        <v>-0.076</v>
      </c>
      <c r="AU73" s="22" t="n">
        <v>0.1</v>
      </c>
      <c r="AV73" s="22" t="n">
        <v>-0.136</v>
      </c>
      <c r="AW73" s="22" t="n">
        <v>0.385</v>
      </c>
      <c r="AX73" s="22" t="n">
        <v>0.385</v>
      </c>
      <c r="AY73" s="22" t="n">
        <v>-0.092</v>
      </c>
      <c r="AZ73" s="22" t="n">
        <v>-0.021</v>
      </c>
    </row>
    <row r="74" customFormat="false" ht="12.75" hidden="false" customHeight="false" outlineLevel="0" collapsed="false">
      <c r="A74" s="22" t="n">
        <f aca="true">1/((1+E74/2)^(2*(C74-TODAY()+1)/365.25))</f>
        <v>2.21972697833676</v>
      </c>
      <c r="C74" s="40" t="n">
        <v>39203</v>
      </c>
      <c r="D74" s="22" t="n">
        <v>3.9625</v>
      </c>
      <c r="E74" s="22" t="n">
        <v>0.0437997886611501</v>
      </c>
      <c r="F74" s="22" t="n">
        <v>0.26</v>
      </c>
      <c r="G74" s="22" t="n">
        <v>0.034</v>
      </c>
      <c r="H74" s="22" t="n">
        <v>0.475</v>
      </c>
      <c r="I74" s="22" t="n">
        <v>0.034</v>
      </c>
      <c r="J74" s="22" t="n">
        <v>0.135</v>
      </c>
      <c r="K74" s="22" t="n">
        <v>0.03</v>
      </c>
      <c r="L74" s="22" t="n">
        <v>-0.45</v>
      </c>
      <c r="M74" s="22" t="n">
        <v>0.01</v>
      </c>
      <c r="N74" s="22" t="n">
        <v>-0.37</v>
      </c>
      <c r="O74" s="22" t="n">
        <v>0.02</v>
      </c>
      <c r="P74" s="22" t="n">
        <v>-0.07</v>
      </c>
      <c r="Q74" s="22" t="n">
        <v>0.005</v>
      </c>
      <c r="R74" s="22" t="n">
        <v>-0.195</v>
      </c>
      <c r="S74" s="22" t="n">
        <v>0.0025</v>
      </c>
      <c r="T74" s="22" t="n">
        <v>-0.25</v>
      </c>
      <c r="U74" s="22" t="n">
        <v>0.015</v>
      </c>
      <c r="V74" s="22" t="n">
        <v>-0.06</v>
      </c>
      <c r="W74" s="22" t="n">
        <v>0</v>
      </c>
      <c r="X74" s="22" t="n">
        <v>0.26</v>
      </c>
      <c r="Y74" s="22" t="n">
        <v>0.034</v>
      </c>
      <c r="Z74" s="22" t="n">
        <v>-0.45</v>
      </c>
      <c r="AA74" s="22" t="n">
        <v>0.0016486159633445</v>
      </c>
      <c r="AB74" s="22" t="n">
        <v>-0.1065</v>
      </c>
      <c r="AC74" s="22" t="n">
        <v>-0.004999999</v>
      </c>
      <c r="AD74" s="22" t="n">
        <v>-0.1665</v>
      </c>
      <c r="AE74" s="22" t="n">
        <v>0.18</v>
      </c>
      <c r="AF74" s="22" t="n">
        <v>0.18</v>
      </c>
      <c r="AG74" s="22" t="n">
        <v>-0.0895</v>
      </c>
      <c r="AH74" s="22" t="n">
        <v>-0.0235</v>
      </c>
      <c r="AT74" s="22" t="n">
        <v>-0.1265</v>
      </c>
      <c r="AU74" s="22" t="n">
        <v>-0.004999999</v>
      </c>
      <c r="AV74" s="22" t="n">
        <v>-0.1865</v>
      </c>
      <c r="AW74" s="22" t="n">
        <v>0.185</v>
      </c>
      <c r="AX74" s="22" t="n">
        <v>0.185</v>
      </c>
      <c r="AY74" s="22" t="n">
        <v>-0.0895</v>
      </c>
      <c r="AZ74" s="22" t="n">
        <v>-0.021</v>
      </c>
    </row>
    <row r="75" customFormat="false" ht="12.75" hidden="false" customHeight="false" outlineLevel="0" collapsed="false">
      <c r="A75" s="22" t="n">
        <f aca="true">1/((1+E75/2)^(2*(C75-TODAY()+1)/365.25))</f>
        <v>2.2187480657509</v>
      </c>
      <c r="C75" s="40" t="n">
        <v>39234</v>
      </c>
      <c r="D75" s="22" t="n">
        <v>4.0025</v>
      </c>
      <c r="E75" s="22" t="n">
        <v>0.0439803245946657</v>
      </c>
      <c r="F75" s="22" t="n">
        <v>0.26</v>
      </c>
      <c r="G75" s="22" t="n">
        <v>0.034</v>
      </c>
      <c r="H75" s="22" t="n">
        <v>0.475</v>
      </c>
      <c r="I75" s="22" t="n">
        <v>0.034</v>
      </c>
      <c r="J75" s="22" t="n">
        <v>0.135</v>
      </c>
      <c r="K75" s="22" t="n">
        <v>0.03</v>
      </c>
      <c r="L75" s="22" t="n">
        <v>-0.45</v>
      </c>
      <c r="M75" s="22" t="n">
        <v>0.01</v>
      </c>
      <c r="N75" s="22" t="n">
        <v>-0.37</v>
      </c>
      <c r="O75" s="22" t="n">
        <v>0.02</v>
      </c>
      <c r="P75" s="22" t="n">
        <v>-0.07</v>
      </c>
      <c r="Q75" s="22" t="n">
        <v>0.005</v>
      </c>
      <c r="R75" s="22" t="n">
        <v>-0.195</v>
      </c>
      <c r="S75" s="22" t="n">
        <v>0.0025</v>
      </c>
      <c r="T75" s="22" t="n">
        <v>-0.25</v>
      </c>
      <c r="U75" s="22" t="n">
        <v>0.015</v>
      </c>
      <c r="V75" s="22" t="n">
        <v>-0.06</v>
      </c>
      <c r="W75" s="22" t="n">
        <v>0</v>
      </c>
      <c r="X75" s="22" t="n">
        <v>0.26</v>
      </c>
      <c r="Y75" s="22" t="n">
        <v>0.034</v>
      </c>
      <c r="Z75" s="22" t="n">
        <v>-0.45</v>
      </c>
      <c r="AA75" s="22" t="n">
        <v>0.0016486666082401</v>
      </c>
      <c r="AB75" s="22" t="n">
        <v>-0.054</v>
      </c>
      <c r="AC75" s="22" t="n">
        <v>-0.004999999</v>
      </c>
      <c r="AD75" s="22" t="n">
        <v>-0.114</v>
      </c>
      <c r="AE75" s="22" t="n">
        <v>0.18</v>
      </c>
      <c r="AF75" s="22" t="n">
        <v>0.18</v>
      </c>
      <c r="AG75" s="22" t="n">
        <v>-0.0895</v>
      </c>
      <c r="AH75" s="22" t="n">
        <v>-0.0235</v>
      </c>
      <c r="AT75" s="22" t="n">
        <v>-0.104</v>
      </c>
      <c r="AU75" s="22" t="n">
        <v>-0.004999999</v>
      </c>
      <c r="AV75" s="22" t="n">
        <v>-0.164</v>
      </c>
      <c r="AW75" s="22" t="n">
        <v>0.185</v>
      </c>
      <c r="AX75" s="22" t="n">
        <v>0.185</v>
      </c>
      <c r="AY75" s="22" t="n">
        <v>-0.0895</v>
      </c>
      <c r="AZ75" s="22" t="n">
        <v>-0.021</v>
      </c>
    </row>
    <row r="76" customFormat="false" ht="12.75" hidden="false" customHeight="false" outlineLevel="0" collapsed="false">
      <c r="A76" s="22" t="n">
        <f aca="true">1/((1+E76/2)^(2*(C76-TODAY()+1)/365.25))</f>
        <v>2.21773722002825</v>
      </c>
      <c r="C76" s="40" t="n">
        <v>39264</v>
      </c>
      <c r="D76" s="22" t="n">
        <v>4.0475</v>
      </c>
      <c r="E76" s="22" t="n">
        <v>0.0441550367987826</v>
      </c>
      <c r="F76" s="22" t="n">
        <v>0.26</v>
      </c>
      <c r="G76" s="22" t="n">
        <v>0.034</v>
      </c>
      <c r="H76" s="22" t="n">
        <v>0.475</v>
      </c>
      <c r="I76" s="22" t="n">
        <v>0.034</v>
      </c>
      <c r="J76" s="22" t="n">
        <v>0.135</v>
      </c>
      <c r="K76" s="22" t="n">
        <v>0.03</v>
      </c>
      <c r="L76" s="22" t="n">
        <v>-0.45</v>
      </c>
      <c r="M76" s="22" t="n">
        <v>0.01</v>
      </c>
      <c r="N76" s="22" t="n">
        <v>-0.37</v>
      </c>
      <c r="O76" s="22" t="n">
        <v>0.02</v>
      </c>
      <c r="P76" s="22" t="n">
        <v>-0.07</v>
      </c>
      <c r="Q76" s="22" t="n">
        <v>0.005</v>
      </c>
      <c r="R76" s="22" t="n">
        <v>-0.195</v>
      </c>
      <c r="S76" s="22" t="n">
        <v>0.0025</v>
      </c>
      <c r="T76" s="22" t="n">
        <v>-0.25</v>
      </c>
      <c r="U76" s="22" t="n">
        <v>0.015</v>
      </c>
      <c r="V76" s="22" t="n">
        <v>-0.06</v>
      </c>
      <c r="W76" s="22" t="n">
        <v>0</v>
      </c>
      <c r="X76" s="22" t="n">
        <v>0.26</v>
      </c>
      <c r="Y76" s="22" t="n">
        <v>0.034</v>
      </c>
      <c r="Z76" s="22" t="n">
        <v>-0.45</v>
      </c>
      <c r="AA76" s="22" t="n">
        <v>0.0016487153014196</v>
      </c>
      <c r="AB76" s="22" t="n">
        <v>-0.064</v>
      </c>
      <c r="AC76" s="22" t="n">
        <v>-0.004999999</v>
      </c>
      <c r="AD76" s="22" t="n">
        <v>-0.124</v>
      </c>
      <c r="AE76" s="22" t="n">
        <v>0.18</v>
      </c>
      <c r="AF76" s="22" t="n">
        <v>0.18</v>
      </c>
      <c r="AG76" s="22" t="n">
        <v>-0.0895</v>
      </c>
      <c r="AH76" s="22" t="n">
        <v>-0.0235</v>
      </c>
      <c r="AT76" s="22" t="n">
        <v>-0.0515</v>
      </c>
      <c r="AU76" s="22" t="n">
        <v>-0.004999999</v>
      </c>
      <c r="AV76" s="22" t="n">
        <v>-0.1115</v>
      </c>
      <c r="AW76" s="22" t="n">
        <v>0.185</v>
      </c>
      <c r="AX76" s="22" t="n">
        <v>0.185</v>
      </c>
      <c r="AY76" s="22" t="n">
        <v>-0.0895</v>
      </c>
      <c r="AZ76" s="22" t="n">
        <v>-0.021</v>
      </c>
    </row>
    <row r="77" customFormat="false" ht="12.75" hidden="false" customHeight="false" outlineLevel="0" collapsed="false">
      <c r="A77" s="22" t="n">
        <f aca="true">1/((1+E77/2)^(2*(C77-TODAY()+1)/365.25))</f>
        <v>2.2166271522265</v>
      </c>
      <c r="C77" s="40" t="n">
        <v>39295</v>
      </c>
      <c r="D77" s="22" t="n">
        <v>4.0865</v>
      </c>
      <c r="E77" s="22" t="n">
        <v>0.044335572753774</v>
      </c>
      <c r="F77" s="22" t="n">
        <v>0.26</v>
      </c>
      <c r="G77" s="22" t="n">
        <v>0.034</v>
      </c>
      <c r="H77" s="22" t="n">
        <v>0.475</v>
      </c>
      <c r="I77" s="22" t="n">
        <v>0.034</v>
      </c>
      <c r="J77" s="22" t="n">
        <v>0.135</v>
      </c>
      <c r="K77" s="22" t="n">
        <v>0.03</v>
      </c>
      <c r="L77" s="22" t="n">
        <v>-0.45</v>
      </c>
      <c r="M77" s="22" t="n">
        <v>0.01</v>
      </c>
      <c r="N77" s="22" t="n">
        <v>-0.37</v>
      </c>
      <c r="O77" s="22" t="n">
        <v>0.02</v>
      </c>
      <c r="P77" s="22" t="n">
        <v>-0.07</v>
      </c>
      <c r="Q77" s="22" t="n">
        <v>0.005</v>
      </c>
      <c r="R77" s="22" t="n">
        <v>-0.195</v>
      </c>
      <c r="S77" s="22" t="n">
        <v>0.0025</v>
      </c>
      <c r="T77" s="22" t="n">
        <v>-0.25</v>
      </c>
      <c r="U77" s="22" t="n">
        <v>0.015</v>
      </c>
      <c r="V77" s="22" t="n">
        <v>-0.06</v>
      </c>
      <c r="W77" s="22" t="n">
        <v>0</v>
      </c>
      <c r="X77" s="22" t="n">
        <v>0.26</v>
      </c>
      <c r="Y77" s="22" t="n">
        <v>0.034</v>
      </c>
      <c r="Z77" s="22" t="n">
        <v>-0.45</v>
      </c>
      <c r="AA77" s="22" t="n">
        <v>0.0016487652891518</v>
      </c>
      <c r="AB77" s="22" t="n">
        <v>-0.059</v>
      </c>
      <c r="AC77" s="22" t="n">
        <v>-0.004999999</v>
      </c>
      <c r="AD77" s="22" t="n">
        <v>-0.119</v>
      </c>
      <c r="AE77" s="22" t="n">
        <v>0.18</v>
      </c>
      <c r="AF77" s="22" t="n">
        <v>0.18</v>
      </c>
      <c r="AG77" s="22" t="n">
        <v>-0.0895</v>
      </c>
      <c r="AH77" s="22" t="n">
        <v>-0.0235</v>
      </c>
      <c r="AT77" s="22" t="n">
        <v>-0.0615</v>
      </c>
      <c r="AU77" s="22" t="n">
        <v>-0.004999999</v>
      </c>
      <c r="AV77" s="22" t="n">
        <v>-0.1215</v>
      </c>
      <c r="AW77" s="22" t="n">
        <v>0.185</v>
      </c>
      <c r="AX77" s="22" t="n">
        <v>0.185</v>
      </c>
      <c r="AY77" s="22" t="n">
        <v>-0.0895</v>
      </c>
      <c r="AZ77" s="22" t="n">
        <v>-0.021</v>
      </c>
    </row>
    <row r="78" customFormat="false" ht="12.75" hidden="false" customHeight="false" outlineLevel="0" collapsed="false">
      <c r="A78" s="22" t="n">
        <f aca="true">1/((1+E78/2)^(2*(C78-TODAY()+1)/365.25))</f>
        <v>2.21545059127952</v>
      </c>
      <c r="C78" s="40" t="n">
        <v>39326</v>
      </c>
      <c r="D78" s="22" t="n">
        <v>4.0805</v>
      </c>
      <c r="E78" s="22" t="n">
        <v>0.0445161087196779</v>
      </c>
      <c r="F78" s="22" t="n">
        <v>0.26</v>
      </c>
      <c r="G78" s="22" t="n">
        <v>0.034</v>
      </c>
      <c r="H78" s="22" t="n">
        <v>0.475</v>
      </c>
      <c r="I78" s="22" t="n">
        <v>0.034</v>
      </c>
      <c r="J78" s="22" t="n">
        <v>0.135</v>
      </c>
      <c r="K78" s="22" t="n">
        <v>0.03</v>
      </c>
      <c r="L78" s="22" t="n">
        <v>-0.45</v>
      </c>
      <c r="M78" s="22" t="n">
        <v>0.0125</v>
      </c>
      <c r="N78" s="22" t="n">
        <v>-0.37</v>
      </c>
      <c r="O78" s="22" t="n">
        <v>0.02</v>
      </c>
      <c r="P78" s="22" t="n">
        <v>-0.07</v>
      </c>
      <c r="Q78" s="22" t="n">
        <v>0.005</v>
      </c>
      <c r="R78" s="22" t="n">
        <v>-0.195</v>
      </c>
      <c r="S78" s="22" t="n">
        <v>0.0025</v>
      </c>
      <c r="T78" s="22" t="n">
        <v>-0.25</v>
      </c>
      <c r="U78" s="22" t="n">
        <v>0.015</v>
      </c>
      <c r="V78" s="22" t="n">
        <v>-0.06</v>
      </c>
      <c r="W78" s="22" t="n">
        <v>0</v>
      </c>
      <c r="X78" s="22" t="n">
        <v>0.26</v>
      </c>
      <c r="Y78" s="22" t="n">
        <v>0.034</v>
      </c>
      <c r="Z78" s="22" t="n">
        <v>-0.45</v>
      </c>
      <c r="AA78" s="22" t="n">
        <v>0.0016488149430027</v>
      </c>
      <c r="AB78" s="22" t="n">
        <v>-0.069</v>
      </c>
      <c r="AC78" s="22" t="n">
        <v>-0.004999999</v>
      </c>
      <c r="AD78" s="22" t="n">
        <v>-0.129</v>
      </c>
      <c r="AE78" s="22" t="n">
        <v>0.18</v>
      </c>
      <c r="AF78" s="22" t="n">
        <v>0.18</v>
      </c>
      <c r="AG78" s="22" t="n">
        <v>-0.092</v>
      </c>
      <c r="AH78" s="22" t="n">
        <v>-0.0235</v>
      </c>
      <c r="AT78" s="22" t="n">
        <v>-0.0565</v>
      </c>
      <c r="AU78" s="22" t="n">
        <v>-0.004999999</v>
      </c>
      <c r="AV78" s="22" t="n">
        <v>-0.1165</v>
      </c>
      <c r="AW78" s="22" t="n">
        <v>0.185</v>
      </c>
      <c r="AX78" s="22" t="n">
        <v>0.185</v>
      </c>
      <c r="AY78" s="22" t="n">
        <v>-0.0895</v>
      </c>
      <c r="AZ78" s="22" t="n">
        <v>-0.021</v>
      </c>
    </row>
    <row r="79" customFormat="false" ht="12.75" hidden="false" customHeight="false" outlineLevel="0" collapsed="false">
      <c r="A79" s="22" t="n">
        <f aca="true">1/((1+E79/2)^(2*(C79-TODAY()+1)/365.25))</f>
        <v>2.21424878221618</v>
      </c>
      <c r="C79" s="40" t="n">
        <v>39356</v>
      </c>
      <c r="D79" s="22" t="n">
        <v>4.0985</v>
      </c>
      <c r="E79" s="22" t="n">
        <v>0.0446908209551355</v>
      </c>
      <c r="F79" s="22" t="n">
        <v>0.26</v>
      </c>
      <c r="G79" s="22" t="n">
        <v>0.034</v>
      </c>
      <c r="H79" s="22" t="n">
        <v>0.475</v>
      </c>
      <c r="I79" s="22" t="n">
        <v>0.034</v>
      </c>
      <c r="J79" s="22" t="n">
        <v>0.135</v>
      </c>
      <c r="K79" s="22" t="n">
        <v>0.03</v>
      </c>
      <c r="L79" s="22" t="n">
        <v>-0.45</v>
      </c>
      <c r="M79" s="22" t="n">
        <v>0.03</v>
      </c>
      <c r="N79" s="22" t="n">
        <v>-0.37</v>
      </c>
      <c r="O79" s="22" t="n">
        <v>0.02</v>
      </c>
      <c r="P79" s="22" t="n">
        <v>-0.07</v>
      </c>
      <c r="Q79" s="22" t="n">
        <v>0.005</v>
      </c>
      <c r="R79" s="22" t="n">
        <v>-0.195</v>
      </c>
      <c r="S79" s="22" t="n">
        <v>0.0025</v>
      </c>
      <c r="T79" s="22" t="n">
        <v>-0.25</v>
      </c>
      <c r="U79" s="22" t="n">
        <v>0.015</v>
      </c>
      <c r="V79" s="22" t="n">
        <v>-0.06</v>
      </c>
      <c r="W79" s="22" t="n">
        <v>0</v>
      </c>
      <c r="X79" s="22" t="n">
        <v>0.26</v>
      </c>
      <c r="Y79" s="22" t="n">
        <v>0.034</v>
      </c>
      <c r="Z79" s="22" t="n">
        <v>-0.45</v>
      </c>
      <c r="AA79" s="22" t="n">
        <v>0.0016488626772723</v>
      </c>
      <c r="AB79" s="22" t="n">
        <v>-0.0565</v>
      </c>
      <c r="AC79" s="22" t="n">
        <v>-0.004999999</v>
      </c>
      <c r="AD79" s="22" t="n">
        <v>-0.1165</v>
      </c>
      <c r="AE79" s="22" t="n">
        <v>0.18</v>
      </c>
      <c r="AF79" s="22" t="n">
        <v>0.18</v>
      </c>
      <c r="AG79" s="22" t="n">
        <v>-0.092</v>
      </c>
      <c r="AH79" s="22" t="n">
        <v>-0.0235</v>
      </c>
      <c r="AT79" s="22" t="n">
        <v>-0.0665</v>
      </c>
      <c r="AU79" s="22" t="n">
        <v>-0.004999999</v>
      </c>
      <c r="AV79" s="22" t="n">
        <v>-0.1265</v>
      </c>
      <c r="AW79" s="22" t="n">
        <v>0.185</v>
      </c>
      <c r="AX79" s="22" t="n">
        <v>0.185</v>
      </c>
      <c r="AY79" s="22" t="n">
        <v>-0.092</v>
      </c>
      <c r="AZ79" s="22" t="n">
        <v>-0.021</v>
      </c>
    </row>
    <row r="80" customFormat="false" ht="12.75" hidden="false" customHeight="false" outlineLevel="0" collapsed="false">
      <c r="A80" s="22" t="n">
        <f aca="true">1/((1+E80/2)^(2*(C80-TODAY()+1)/365.25))</f>
        <v>2.21294172242806</v>
      </c>
      <c r="C80" s="40" t="n">
        <v>39387</v>
      </c>
      <c r="D80" s="22" t="n">
        <v>4.2555</v>
      </c>
      <c r="E80" s="22" t="n">
        <v>0.0448713569425099</v>
      </c>
      <c r="F80" s="22" t="n">
        <v>0.25</v>
      </c>
      <c r="G80" s="22" t="n">
        <v>0.036</v>
      </c>
      <c r="H80" s="22" t="n">
        <v>0.5</v>
      </c>
      <c r="I80" s="22" t="n">
        <v>0.036</v>
      </c>
      <c r="J80" s="22" t="n">
        <v>0.19</v>
      </c>
      <c r="K80" s="22" t="n">
        <v>0.03</v>
      </c>
      <c r="L80" s="22" t="n">
        <v>-0.34</v>
      </c>
      <c r="M80" s="22" t="n">
        <v>0</v>
      </c>
      <c r="N80" s="22" t="n">
        <v>-0.26</v>
      </c>
      <c r="O80" s="22" t="n">
        <v>0</v>
      </c>
      <c r="P80" s="22" t="n">
        <v>-0.07</v>
      </c>
      <c r="Q80" s="22" t="n">
        <v>0.005</v>
      </c>
      <c r="R80" s="22" t="n">
        <v>-0.13</v>
      </c>
      <c r="S80" s="22" t="n">
        <v>0.005</v>
      </c>
      <c r="T80" s="22" t="n">
        <v>0.248</v>
      </c>
      <c r="U80" s="22" t="n">
        <v>0.05</v>
      </c>
      <c r="V80" s="22" t="n">
        <v>-0.06</v>
      </c>
      <c r="W80" s="22" t="n">
        <v>0</v>
      </c>
      <c r="X80" s="22" t="n">
        <v>0.3</v>
      </c>
      <c r="Y80" s="22" t="n">
        <v>0.036</v>
      </c>
      <c r="Z80" s="22" t="n">
        <v>-0.41</v>
      </c>
      <c r="AA80" s="22" t="n">
        <v>0.0052765173577691</v>
      </c>
      <c r="AB80" s="22" t="n">
        <v>-0.064</v>
      </c>
      <c r="AC80" s="22" t="n">
        <v>-0.02</v>
      </c>
      <c r="AD80" s="22" t="n">
        <v>-0.124</v>
      </c>
      <c r="AE80" s="22" t="n">
        <v>0.345</v>
      </c>
      <c r="AF80" s="22" t="n">
        <v>0.345</v>
      </c>
      <c r="AG80" s="22" t="n">
        <v>-0.056</v>
      </c>
      <c r="AH80" s="22" t="n">
        <v>-0.021</v>
      </c>
      <c r="AT80" s="22" t="n">
        <v>-0.054</v>
      </c>
      <c r="AU80" s="22" t="n">
        <v>-0.004999999</v>
      </c>
      <c r="AV80" s="22" t="n">
        <v>-0.114</v>
      </c>
      <c r="AW80" s="22" t="n">
        <v>0.185</v>
      </c>
      <c r="AX80" s="22" t="n">
        <v>0.185</v>
      </c>
      <c r="AY80" s="22" t="n">
        <v>-0.092</v>
      </c>
      <c r="AZ80" s="22" t="n">
        <v>-0.021</v>
      </c>
    </row>
    <row r="81" customFormat="false" ht="12.75" hidden="false" customHeight="false" outlineLevel="0" collapsed="false">
      <c r="A81" s="22" t="n">
        <f aca="true">1/((1+E81/2)^(2*(C81-TODAY()+1)/365.25))</f>
        <v>2.21161385673261</v>
      </c>
      <c r="C81" s="40" t="n">
        <v>39417</v>
      </c>
      <c r="D81" s="22" t="n">
        <v>4.4155</v>
      </c>
      <c r="E81" s="22" t="n">
        <v>0.0450460691987433</v>
      </c>
      <c r="F81" s="22" t="n">
        <v>0.25</v>
      </c>
      <c r="G81" s="22" t="n">
        <v>0.036</v>
      </c>
      <c r="H81" s="22" t="n">
        <v>0.57</v>
      </c>
      <c r="I81" s="22" t="n">
        <v>0.036</v>
      </c>
      <c r="J81" s="22" t="n">
        <v>0.19</v>
      </c>
      <c r="K81" s="22" t="n">
        <v>0.03</v>
      </c>
      <c r="L81" s="22" t="n">
        <v>-0.34</v>
      </c>
      <c r="M81" s="22" t="n">
        <v>0</v>
      </c>
      <c r="N81" s="22" t="n">
        <v>-0.26</v>
      </c>
      <c r="O81" s="22" t="n">
        <v>0</v>
      </c>
      <c r="P81" s="22" t="n">
        <v>-0.07</v>
      </c>
      <c r="Q81" s="22" t="n">
        <v>0.005</v>
      </c>
      <c r="R81" s="22" t="n">
        <v>-0.13</v>
      </c>
      <c r="S81" s="22" t="n">
        <v>0.005</v>
      </c>
      <c r="T81" s="22" t="n">
        <v>0.308</v>
      </c>
      <c r="U81" s="22" t="n">
        <v>0.05</v>
      </c>
      <c r="V81" s="22" t="n">
        <v>-0.06</v>
      </c>
      <c r="W81" s="22" t="n">
        <v>0</v>
      </c>
      <c r="X81" s="22" t="n">
        <v>0.3</v>
      </c>
      <c r="Y81" s="22" t="n">
        <v>0.036</v>
      </c>
      <c r="Z81" s="22" t="n">
        <v>-0.41</v>
      </c>
      <c r="AA81" s="22" t="n">
        <v>0.0052766680737619</v>
      </c>
      <c r="AB81" s="22" t="n">
        <v>-0.0915</v>
      </c>
      <c r="AC81" s="22" t="n">
        <v>-0.02</v>
      </c>
      <c r="AD81" s="22" t="n">
        <v>-0.1515</v>
      </c>
      <c r="AE81" s="22" t="n">
        <v>0.345</v>
      </c>
      <c r="AF81" s="22" t="n">
        <v>0.345</v>
      </c>
      <c r="AG81" s="22" t="n">
        <v>-0.127</v>
      </c>
      <c r="AH81" s="22" t="n">
        <v>-0.021</v>
      </c>
      <c r="AT81" s="22" t="n">
        <v>-0.0665</v>
      </c>
      <c r="AU81" s="22" t="n">
        <v>-0.02</v>
      </c>
      <c r="AV81" s="22" t="n">
        <v>-0.1265</v>
      </c>
      <c r="AW81" s="22" t="n">
        <v>0.35</v>
      </c>
      <c r="AX81" s="22" t="n">
        <v>0.35</v>
      </c>
      <c r="AY81" s="22" t="n">
        <v>-0.056</v>
      </c>
      <c r="AZ81" s="22" t="n">
        <v>-0.021</v>
      </c>
    </row>
    <row r="82" customFormat="false" ht="12.75" hidden="false" customHeight="false" outlineLevel="0" collapsed="false">
      <c r="A82" s="22" t="n">
        <f aca="true">1/((1+E82/2)^(2*(C82-TODAY()+1)/365.25))</f>
        <v>2.21017679007449</v>
      </c>
      <c r="C82" s="40" t="n">
        <v>39448</v>
      </c>
      <c r="D82" s="22" t="n">
        <v>4.4365</v>
      </c>
      <c r="E82" s="22" t="n">
        <v>0.045226605207584</v>
      </c>
      <c r="F82" s="22" t="n">
        <v>0.25</v>
      </c>
      <c r="G82" s="22" t="n">
        <v>0.036</v>
      </c>
      <c r="H82" s="22" t="n">
        <v>0.57</v>
      </c>
      <c r="I82" s="22" t="n">
        <v>0.036</v>
      </c>
      <c r="J82" s="22" t="n">
        <v>0.19</v>
      </c>
      <c r="K82" s="22" t="n">
        <v>0.03</v>
      </c>
      <c r="L82" s="22" t="n">
        <v>-0.34</v>
      </c>
      <c r="M82" s="22" t="n">
        <v>0</v>
      </c>
      <c r="N82" s="22" t="n">
        <v>-0.26</v>
      </c>
      <c r="O82" s="22" t="n">
        <v>0</v>
      </c>
      <c r="P82" s="22" t="n">
        <v>-0.07</v>
      </c>
      <c r="Q82" s="22" t="n">
        <v>0.005</v>
      </c>
      <c r="R82" s="22" t="n">
        <v>-0.13</v>
      </c>
      <c r="S82" s="22" t="n">
        <v>0.005</v>
      </c>
      <c r="T82" s="22" t="n">
        <v>0.378</v>
      </c>
      <c r="U82" s="22" t="n">
        <v>0.05</v>
      </c>
      <c r="V82" s="22" t="n">
        <v>-0.06</v>
      </c>
      <c r="W82" s="22" t="n">
        <v>0</v>
      </c>
      <c r="X82" s="22" t="n">
        <v>0.3</v>
      </c>
      <c r="Y82" s="22" t="n">
        <v>0.036</v>
      </c>
      <c r="Z82" s="22" t="n">
        <v>-0.41</v>
      </c>
      <c r="AA82" s="22" t="n">
        <v>0.0052768227631677</v>
      </c>
      <c r="AB82" s="22" t="n">
        <v>-0.1015</v>
      </c>
      <c r="AC82" s="22" t="n">
        <v>-0.02</v>
      </c>
      <c r="AD82" s="22" t="n">
        <v>-0.1615</v>
      </c>
      <c r="AE82" s="22" t="n">
        <v>0.345</v>
      </c>
      <c r="AF82" s="22" t="n">
        <v>0.345</v>
      </c>
      <c r="AG82" s="22" t="n">
        <v>-0.089</v>
      </c>
      <c r="AH82" s="22" t="n">
        <v>-0.019</v>
      </c>
      <c r="AT82" s="22" t="n">
        <v>-0.089</v>
      </c>
      <c r="AU82" s="22" t="n">
        <v>-0.02</v>
      </c>
      <c r="AV82" s="22" t="n">
        <v>-0.149</v>
      </c>
      <c r="AW82" s="22" t="n">
        <v>0.35</v>
      </c>
      <c r="AX82" s="22" t="n">
        <v>0.35</v>
      </c>
      <c r="AY82" s="22" t="n">
        <v>-0.127</v>
      </c>
      <c r="AZ82" s="22" t="n">
        <v>-0.021</v>
      </c>
    </row>
    <row r="83" customFormat="false" ht="12.75" hidden="false" customHeight="false" outlineLevel="0" collapsed="false">
      <c r="A83" s="22" t="n">
        <f aca="true">1/((1+E83/2)^(2*(C83-TODAY()+1)/365.25))</f>
        <v>2.20867385729168</v>
      </c>
      <c r="C83" s="40" t="n">
        <v>39479</v>
      </c>
      <c r="D83" s="22" t="n">
        <v>4.3525</v>
      </c>
      <c r="E83" s="22" t="n">
        <v>0.0454071412273325</v>
      </c>
      <c r="F83" s="22" t="n">
        <v>0.25</v>
      </c>
      <c r="G83" s="22" t="n">
        <v>0.036</v>
      </c>
      <c r="H83" s="22" t="n">
        <v>0.57</v>
      </c>
      <c r="I83" s="22" t="n">
        <v>0.036</v>
      </c>
      <c r="J83" s="22" t="n">
        <v>0.19</v>
      </c>
      <c r="K83" s="22" t="n">
        <v>0.03</v>
      </c>
      <c r="L83" s="22" t="n">
        <v>-0.34</v>
      </c>
      <c r="M83" s="22" t="n">
        <v>0</v>
      </c>
      <c r="N83" s="22" t="n">
        <v>-0.26</v>
      </c>
      <c r="O83" s="22" t="n">
        <v>0</v>
      </c>
      <c r="P83" s="22" t="n">
        <v>-0.07</v>
      </c>
      <c r="Q83" s="22" t="n">
        <v>0.005</v>
      </c>
      <c r="R83" s="22" t="n">
        <v>-0.13</v>
      </c>
      <c r="S83" s="22" t="n">
        <v>0.005</v>
      </c>
      <c r="T83" s="22" t="n">
        <v>0.248</v>
      </c>
      <c r="U83" s="22" t="n">
        <v>0.05</v>
      </c>
      <c r="V83" s="22" t="n">
        <v>-0.06</v>
      </c>
      <c r="W83" s="22" t="n">
        <v>0</v>
      </c>
      <c r="X83" s="22" t="n">
        <v>0.3</v>
      </c>
      <c r="Y83" s="22" t="n">
        <v>0.036</v>
      </c>
      <c r="Z83" s="22" t="n">
        <v>-0.41</v>
      </c>
      <c r="AA83" s="22" t="n">
        <v>0.005276976385088</v>
      </c>
      <c r="AB83" s="22" t="n">
        <v>-0.089</v>
      </c>
      <c r="AC83" s="22" t="n">
        <v>-0.02</v>
      </c>
      <c r="AD83" s="22" t="n">
        <v>-0.149</v>
      </c>
      <c r="AE83" s="22" t="n">
        <v>0.345</v>
      </c>
      <c r="AF83" s="22" t="n">
        <v>0.345</v>
      </c>
      <c r="AG83" s="22" t="n">
        <v>-0.089</v>
      </c>
      <c r="AH83" s="22" t="n">
        <v>-0.019</v>
      </c>
      <c r="AT83" s="22" t="n">
        <v>-0.099</v>
      </c>
      <c r="AU83" s="22" t="n">
        <v>-0.02</v>
      </c>
      <c r="AV83" s="22" t="n">
        <v>-0.159</v>
      </c>
      <c r="AW83" s="22" t="n">
        <v>0.35</v>
      </c>
      <c r="AX83" s="22" t="n">
        <v>0.35</v>
      </c>
      <c r="AY83" s="22" t="n">
        <v>-0.089</v>
      </c>
      <c r="AZ83" s="22" t="n">
        <v>-0.019</v>
      </c>
    </row>
    <row r="84" customFormat="false" ht="12.75" hidden="false" customHeight="false" outlineLevel="0" collapsed="false">
      <c r="A84" s="22" t="n">
        <f aca="true">1/((1+E84/2)^(2*(C84-TODAY()+1)/365.25))</f>
        <v>2.20720838679397</v>
      </c>
      <c r="C84" s="40" t="n">
        <v>39508</v>
      </c>
      <c r="D84" s="22" t="n">
        <v>4.2175</v>
      </c>
      <c r="E84" s="22" t="n">
        <v>0.04557602977181</v>
      </c>
      <c r="F84" s="22" t="n">
        <v>0.25</v>
      </c>
      <c r="G84" s="22" t="n">
        <v>0.036</v>
      </c>
      <c r="H84" s="22" t="n">
        <v>0.57</v>
      </c>
      <c r="I84" s="22" t="n">
        <v>0.036</v>
      </c>
      <c r="J84" s="22" t="n">
        <v>0.19</v>
      </c>
      <c r="K84" s="22" t="n">
        <v>0.03</v>
      </c>
      <c r="L84" s="22" t="n">
        <v>-0.34</v>
      </c>
      <c r="M84" s="22" t="n">
        <v>0</v>
      </c>
      <c r="N84" s="22" t="n">
        <v>-0.26</v>
      </c>
      <c r="O84" s="22" t="n">
        <v>0</v>
      </c>
      <c r="P84" s="22" t="n">
        <v>-0.07</v>
      </c>
      <c r="Q84" s="22" t="n">
        <v>0.005</v>
      </c>
      <c r="R84" s="22" t="n">
        <v>-0.13</v>
      </c>
      <c r="S84" s="22" t="n">
        <v>0.005</v>
      </c>
      <c r="T84" s="22" t="n">
        <v>0.068</v>
      </c>
      <c r="U84" s="22" t="n">
        <v>0.05</v>
      </c>
      <c r="V84" s="22" t="n">
        <v>-0.06</v>
      </c>
      <c r="W84" s="22" t="n">
        <v>0</v>
      </c>
      <c r="X84" s="22" t="n">
        <v>0.3</v>
      </c>
      <c r="Y84" s="22" t="n">
        <v>0.036</v>
      </c>
      <c r="Z84" s="22" t="n">
        <v>-0.41</v>
      </c>
      <c r="AA84" s="22" t="n">
        <v>0.0052771191296839</v>
      </c>
      <c r="AB84" s="22" t="n">
        <v>-0.0765</v>
      </c>
      <c r="AC84" s="22" t="n">
        <v>-0.02</v>
      </c>
      <c r="AD84" s="22" t="n">
        <v>-0.1365</v>
      </c>
      <c r="AE84" s="22" t="n">
        <v>0.345</v>
      </c>
      <c r="AF84" s="22" t="n">
        <v>0.345</v>
      </c>
      <c r="AG84" s="22" t="n">
        <v>-0.09</v>
      </c>
      <c r="AH84" s="22" t="n">
        <v>-0.019</v>
      </c>
      <c r="AT84" s="22" t="n">
        <v>-0.0865</v>
      </c>
      <c r="AU84" s="22" t="n">
        <v>-0.02</v>
      </c>
      <c r="AV84" s="22" t="n">
        <v>-0.1465</v>
      </c>
      <c r="AW84" s="22" t="n">
        <v>0.35</v>
      </c>
      <c r="AX84" s="22" t="n">
        <v>0.35</v>
      </c>
      <c r="AY84" s="22" t="n">
        <v>-0.089</v>
      </c>
      <c r="AZ84" s="22" t="n">
        <v>-0.019</v>
      </c>
    </row>
    <row r="85" customFormat="false" ht="12.75" hidden="false" customHeight="false" outlineLevel="0" collapsed="false">
      <c r="A85" s="22" t="n">
        <f aca="true">1/((1+E85/2)^(2*(C85-TODAY()+1)/365.25))</f>
        <v>2.20557838692537</v>
      </c>
      <c r="C85" s="40" t="n">
        <v>39539</v>
      </c>
      <c r="D85" s="22" t="n">
        <v>4.0635</v>
      </c>
      <c r="E85" s="22" t="n">
        <v>0.0457565658126677</v>
      </c>
      <c r="F85" s="22" t="n">
        <v>0.26</v>
      </c>
      <c r="G85" s="22" t="n">
        <v>0.036</v>
      </c>
      <c r="H85" s="22" t="n">
        <v>0.475</v>
      </c>
      <c r="I85" s="22" t="n">
        <v>0.036</v>
      </c>
      <c r="J85" s="22" t="n">
        <v>0.135</v>
      </c>
      <c r="K85" s="22" t="n">
        <v>0.03</v>
      </c>
      <c r="L85" s="22" t="n">
        <v>-0.45</v>
      </c>
      <c r="M85" s="22" t="n">
        <v>0</v>
      </c>
      <c r="N85" s="22" t="n">
        <v>-0.37</v>
      </c>
      <c r="O85" s="22" t="n">
        <v>0</v>
      </c>
      <c r="P85" s="22" t="n">
        <v>-0.07</v>
      </c>
      <c r="Q85" s="22" t="n">
        <v>0.005</v>
      </c>
      <c r="R85" s="22" t="n">
        <v>-0.195</v>
      </c>
      <c r="S85" s="22" t="n">
        <v>0.0025</v>
      </c>
      <c r="T85" s="22" t="n">
        <v>-0.25</v>
      </c>
      <c r="U85" s="22" t="n">
        <v>0.015</v>
      </c>
      <c r="V85" s="22" t="n">
        <v>-0.06</v>
      </c>
      <c r="W85" s="22" t="n">
        <v>0</v>
      </c>
      <c r="X85" s="22" t="n">
        <v>0.26</v>
      </c>
      <c r="Y85" s="22" t="n">
        <v>0.036</v>
      </c>
      <c r="Z85" s="22" t="n">
        <v>-0.465</v>
      </c>
      <c r="AA85" s="22" t="n">
        <v>0.0016491470893895</v>
      </c>
      <c r="AB85" s="22" t="n">
        <v>-0.127</v>
      </c>
      <c r="AC85" s="22" t="n">
        <v>-0.002499999</v>
      </c>
      <c r="AD85" s="22" t="n">
        <v>-0.187</v>
      </c>
      <c r="AE85" s="22" t="n">
        <v>0.18</v>
      </c>
      <c r="AF85" s="22" t="n">
        <v>0.18</v>
      </c>
      <c r="AG85" s="22" t="n">
        <v>-0.0875</v>
      </c>
      <c r="AH85" s="22" t="n">
        <v>-0.0215</v>
      </c>
      <c r="AT85" s="22" t="n">
        <v>-0.074</v>
      </c>
      <c r="AU85" s="22" t="n">
        <v>-0.02</v>
      </c>
      <c r="AV85" s="22" t="n">
        <v>-0.134</v>
      </c>
      <c r="AW85" s="22" t="n">
        <v>0.35</v>
      </c>
      <c r="AX85" s="22" t="n">
        <v>0.35</v>
      </c>
      <c r="AY85" s="22" t="n">
        <v>-0.09</v>
      </c>
      <c r="AZ85" s="22" t="n">
        <v>-0.019</v>
      </c>
    </row>
    <row r="86" customFormat="false" ht="12.75" hidden="false" customHeight="false" outlineLevel="0" collapsed="false">
      <c r="A86" s="22" t="n">
        <f aca="true">1/((1+E86/2)^(2*(C86-TODAY()+1)/365.25))</f>
        <v>2.20393867244957</v>
      </c>
      <c r="C86" s="40" t="n">
        <v>39569</v>
      </c>
      <c r="D86" s="22" t="n">
        <v>4.0675</v>
      </c>
      <c r="E86" s="22" t="n">
        <v>0.0459312781206549</v>
      </c>
      <c r="F86" s="22" t="n">
        <v>0.26</v>
      </c>
      <c r="G86" s="22" t="n">
        <v>0.036</v>
      </c>
      <c r="H86" s="22" t="n">
        <v>0.475</v>
      </c>
      <c r="I86" s="22" t="n">
        <v>0.036</v>
      </c>
      <c r="J86" s="22" t="n">
        <v>0.135</v>
      </c>
      <c r="K86" s="22" t="n">
        <v>0.03</v>
      </c>
      <c r="L86" s="22" t="n">
        <v>-0.45</v>
      </c>
      <c r="M86" s="22" t="n">
        <v>0</v>
      </c>
      <c r="N86" s="22" t="n">
        <v>-0.37</v>
      </c>
      <c r="O86" s="22" t="n">
        <v>0</v>
      </c>
      <c r="P86" s="22" t="n">
        <v>-0.07</v>
      </c>
      <c r="Q86" s="22" t="n">
        <v>0.005</v>
      </c>
      <c r="R86" s="22" t="n">
        <v>-0.195</v>
      </c>
      <c r="S86" s="22" t="n">
        <v>0.0025</v>
      </c>
      <c r="T86" s="22" t="n">
        <v>-0.25</v>
      </c>
      <c r="U86" s="22" t="n">
        <v>0.015</v>
      </c>
      <c r="V86" s="22" t="n">
        <v>-0.06</v>
      </c>
      <c r="W86" s="22" t="n">
        <v>0</v>
      </c>
      <c r="X86" s="22" t="n">
        <v>0.26</v>
      </c>
      <c r="Y86" s="22" t="n">
        <v>0.036</v>
      </c>
      <c r="Z86" s="22" t="n">
        <v>-0.465</v>
      </c>
      <c r="AA86" s="22" t="n">
        <v>0.0016491926055124</v>
      </c>
      <c r="AB86" s="22" t="n">
        <v>-0.1045</v>
      </c>
      <c r="AC86" s="22" t="n">
        <v>-0.002499999</v>
      </c>
      <c r="AD86" s="22" t="n">
        <v>-0.1645</v>
      </c>
      <c r="AE86" s="22" t="n">
        <v>0.18</v>
      </c>
      <c r="AF86" s="22" t="n">
        <v>0.18</v>
      </c>
      <c r="AG86" s="22" t="n">
        <v>-0.0875</v>
      </c>
      <c r="AH86" s="22" t="n">
        <v>-0.0215</v>
      </c>
      <c r="AT86" s="22" t="n">
        <v>-0.1245</v>
      </c>
      <c r="AU86" s="22" t="n">
        <v>-0.002499999</v>
      </c>
      <c r="AV86" s="22" t="n">
        <v>-0.1845</v>
      </c>
      <c r="AW86" s="22" t="n">
        <v>0.185</v>
      </c>
      <c r="AX86" s="22" t="n">
        <v>0.185</v>
      </c>
      <c r="AY86" s="22" t="n">
        <v>-0.0875</v>
      </c>
      <c r="AZ86" s="22" t="n">
        <v>-0.019</v>
      </c>
    </row>
    <row r="87" customFormat="false" ht="12.75" hidden="false" customHeight="false" outlineLevel="0" collapsed="false">
      <c r="A87" s="22" t="n">
        <f aca="true">1/((1+E87/2)^(2*(C87-TODAY()+1)/365.25))</f>
        <v>2.20218008625765</v>
      </c>
      <c r="C87" s="40" t="n">
        <v>39600</v>
      </c>
      <c r="D87" s="22" t="n">
        <v>4.1075</v>
      </c>
      <c r="E87" s="22" t="n">
        <v>0.0461118141829697</v>
      </c>
      <c r="F87" s="22" t="n">
        <v>0.26</v>
      </c>
      <c r="G87" s="22" t="n">
        <v>0.036</v>
      </c>
      <c r="H87" s="22" t="n">
        <v>0.475</v>
      </c>
      <c r="I87" s="22" t="n">
        <v>0.036</v>
      </c>
      <c r="J87" s="22" t="n">
        <v>0.135</v>
      </c>
      <c r="K87" s="22" t="n">
        <v>0.03</v>
      </c>
      <c r="L87" s="22" t="n">
        <v>-0.45</v>
      </c>
      <c r="M87" s="22" t="n">
        <v>0</v>
      </c>
      <c r="N87" s="22" t="n">
        <v>-0.37</v>
      </c>
      <c r="O87" s="22" t="n">
        <v>0</v>
      </c>
      <c r="P87" s="22" t="n">
        <v>-0.07</v>
      </c>
      <c r="Q87" s="22" t="n">
        <v>0.005</v>
      </c>
      <c r="R87" s="22" t="n">
        <v>-0.195</v>
      </c>
      <c r="S87" s="22" t="n">
        <v>0.0025</v>
      </c>
      <c r="T87" s="22" t="n">
        <v>-0.25</v>
      </c>
      <c r="U87" s="22" t="n">
        <v>0.015</v>
      </c>
      <c r="V87" s="22" t="n">
        <v>-0.06</v>
      </c>
      <c r="W87" s="22" t="n">
        <v>0</v>
      </c>
      <c r="X87" s="22" t="n">
        <v>0.26</v>
      </c>
      <c r="Y87" s="22" t="n">
        <v>0.036</v>
      </c>
      <c r="Z87" s="22" t="n">
        <v>-0.465</v>
      </c>
      <c r="AA87" s="22" t="n">
        <v>0.0016492393108617</v>
      </c>
      <c r="AB87" s="22" t="n">
        <v>-0.052</v>
      </c>
      <c r="AC87" s="22" t="n">
        <v>-0.002499999</v>
      </c>
      <c r="AD87" s="22" t="n">
        <v>-0.112</v>
      </c>
      <c r="AE87" s="22" t="n">
        <v>0.18</v>
      </c>
      <c r="AF87" s="22" t="n">
        <v>0.18</v>
      </c>
      <c r="AG87" s="22" t="n">
        <v>-0.0875</v>
      </c>
      <c r="AH87" s="22" t="n">
        <v>-0.0215</v>
      </c>
      <c r="AT87" s="22" t="n">
        <v>-0.102</v>
      </c>
      <c r="AU87" s="22" t="n">
        <v>-0.002499999</v>
      </c>
      <c r="AV87" s="22" t="n">
        <v>-0.162</v>
      </c>
      <c r="AW87" s="22" t="n">
        <v>0.185</v>
      </c>
      <c r="AX87" s="22" t="n">
        <v>0.185</v>
      </c>
      <c r="AY87" s="22" t="n">
        <v>-0.0875</v>
      </c>
      <c r="AZ87" s="22" t="n">
        <v>-0.019</v>
      </c>
    </row>
    <row r="88" customFormat="false" ht="12.75" hidden="false" customHeight="false" outlineLevel="0" collapsed="false">
      <c r="A88" s="22" t="n">
        <f aca="true">1/((1+E88/2)^(2*(C88-TODAY()+1)/365.25))</f>
        <v>2.20041624127496</v>
      </c>
      <c r="C88" s="40" t="n">
        <v>39630</v>
      </c>
      <c r="D88" s="22" t="n">
        <v>4.1525</v>
      </c>
      <c r="E88" s="22" t="n">
        <v>0.0462865265117198</v>
      </c>
      <c r="F88" s="22" t="n">
        <v>0.26</v>
      </c>
      <c r="G88" s="22" t="n">
        <v>0.036</v>
      </c>
      <c r="H88" s="22" t="n">
        <v>0.475</v>
      </c>
      <c r="I88" s="22" t="n">
        <v>0.036</v>
      </c>
      <c r="J88" s="22" t="n">
        <v>0.135</v>
      </c>
      <c r="K88" s="22" t="n">
        <v>0.03</v>
      </c>
      <c r="L88" s="22" t="n">
        <v>-0.45</v>
      </c>
      <c r="M88" s="22" t="n">
        <v>0</v>
      </c>
      <c r="N88" s="22" t="n">
        <v>-0.37</v>
      </c>
      <c r="O88" s="22" t="n">
        <v>0</v>
      </c>
      <c r="P88" s="22" t="n">
        <v>-0.07</v>
      </c>
      <c r="Q88" s="22" t="n">
        <v>0.005</v>
      </c>
      <c r="R88" s="22" t="n">
        <v>-0.195</v>
      </c>
      <c r="S88" s="22" t="n">
        <v>0.0025</v>
      </c>
      <c r="T88" s="22" t="n">
        <v>-0.25</v>
      </c>
      <c r="U88" s="22" t="n">
        <v>0.015</v>
      </c>
      <c r="V88" s="22" t="n">
        <v>-0.06</v>
      </c>
      <c r="W88" s="22" t="n">
        <v>0</v>
      </c>
      <c r="X88" s="22" t="n">
        <v>0.26</v>
      </c>
      <c r="Y88" s="22" t="n">
        <v>0.036</v>
      </c>
      <c r="Z88" s="22" t="n">
        <v>-0.465</v>
      </c>
      <c r="AA88" s="22" t="n">
        <v>0.0016492841922453</v>
      </c>
      <c r="AB88" s="22" t="n">
        <v>-0.062</v>
      </c>
      <c r="AC88" s="22" t="n">
        <v>-0.002499999</v>
      </c>
      <c r="AD88" s="22" t="n">
        <v>-0.122</v>
      </c>
      <c r="AE88" s="22" t="n">
        <v>0.18</v>
      </c>
      <c r="AF88" s="22" t="n">
        <v>0.18</v>
      </c>
      <c r="AG88" s="22" t="n">
        <v>-0.0875</v>
      </c>
      <c r="AH88" s="22" t="n">
        <v>-0.0215</v>
      </c>
      <c r="AT88" s="22" t="n">
        <v>-0.0495</v>
      </c>
      <c r="AU88" s="22" t="n">
        <v>-0.002499999</v>
      </c>
      <c r="AV88" s="22" t="n">
        <v>-0.1095</v>
      </c>
      <c r="AW88" s="22" t="n">
        <v>0.185</v>
      </c>
      <c r="AX88" s="22" t="n">
        <v>0.185</v>
      </c>
      <c r="AY88" s="22" t="n">
        <v>-0.0875</v>
      </c>
      <c r="AZ88" s="22" t="n">
        <v>-0.019</v>
      </c>
    </row>
    <row r="89" customFormat="false" ht="12.75" hidden="false" customHeight="false" outlineLevel="0" collapsed="false">
      <c r="A89" s="22" t="n">
        <f aca="true">1/((1+E89/2)^(2*(C89-TODAY()+1)/365.25))</f>
        <v>2.19852971604571</v>
      </c>
      <c r="C89" s="40" t="n">
        <v>39661</v>
      </c>
      <c r="D89" s="22" t="n">
        <v>4.1915</v>
      </c>
      <c r="E89" s="22" t="n">
        <v>0.0464670625954886</v>
      </c>
      <c r="F89" s="22" t="n">
        <v>0.26</v>
      </c>
      <c r="G89" s="22" t="n">
        <v>0.036</v>
      </c>
      <c r="H89" s="22" t="n">
        <v>0.475</v>
      </c>
      <c r="I89" s="22" t="n">
        <v>0.036</v>
      </c>
      <c r="J89" s="22" t="n">
        <v>0.135</v>
      </c>
      <c r="K89" s="22" t="n">
        <v>0.03</v>
      </c>
      <c r="L89" s="22" t="n">
        <v>-0.45</v>
      </c>
      <c r="M89" s="22" t="n">
        <v>0</v>
      </c>
      <c r="N89" s="22" t="n">
        <v>-0.37</v>
      </c>
      <c r="O89" s="22" t="n">
        <v>0</v>
      </c>
      <c r="P89" s="22" t="n">
        <v>-0.07</v>
      </c>
      <c r="Q89" s="22" t="n">
        <v>0.005</v>
      </c>
      <c r="R89" s="22" t="n">
        <v>-0.195</v>
      </c>
      <c r="S89" s="22" t="n">
        <v>0.0025</v>
      </c>
      <c r="T89" s="22" t="n">
        <v>-0.25</v>
      </c>
      <c r="U89" s="22" t="n">
        <v>0.015</v>
      </c>
      <c r="V89" s="22" t="n">
        <v>-0.06</v>
      </c>
      <c r="W89" s="22" t="n">
        <v>0</v>
      </c>
      <c r="X89" s="22" t="n">
        <v>0.26</v>
      </c>
      <c r="Y89" s="22" t="n">
        <v>0.036</v>
      </c>
      <c r="Z89" s="22" t="n">
        <v>-0.465</v>
      </c>
      <c r="AA89" s="22" t="n">
        <v>0.0016493302418144</v>
      </c>
      <c r="AB89" s="22" t="n">
        <v>-0.057</v>
      </c>
      <c r="AC89" s="22" t="n">
        <v>-0.002499999</v>
      </c>
      <c r="AD89" s="22" t="n">
        <v>-0.117</v>
      </c>
      <c r="AE89" s="22" t="n">
        <v>0.18</v>
      </c>
      <c r="AF89" s="22" t="n">
        <v>0.18</v>
      </c>
      <c r="AG89" s="22" t="n">
        <v>-0.0875</v>
      </c>
      <c r="AH89" s="22" t="n">
        <v>-0.0215</v>
      </c>
      <c r="AT89" s="22" t="n">
        <v>-0.0595</v>
      </c>
      <c r="AU89" s="22" t="n">
        <v>-0.002499999</v>
      </c>
      <c r="AV89" s="22" t="n">
        <v>-0.1195</v>
      </c>
      <c r="AW89" s="22" t="n">
        <v>0.185</v>
      </c>
      <c r="AX89" s="22" t="n">
        <v>0.185</v>
      </c>
      <c r="AY89" s="22" t="n">
        <v>-0.0875</v>
      </c>
      <c r="AZ89" s="22" t="n">
        <v>-0.019</v>
      </c>
    </row>
    <row r="90" customFormat="false" ht="12.75" hidden="false" customHeight="false" outlineLevel="0" collapsed="false">
      <c r="A90" s="22" t="n">
        <f aca="true">1/((1+E90/2)^(2*(C90-TODAY()+1)/365.25))</f>
        <v>2.19657843467513</v>
      </c>
      <c r="C90" s="40" t="n">
        <v>39692</v>
      </c>
      <c r="D90" s="22" t="n">
        <v>4.1855</v>
      </c>
      <c r="E90" s="22" t="n">
        <v>0.0466475986901576</v>
      </c>
      <c r="F90" s="22" t="n">
        <v>0.26</v>
      </c>
      <c r="G90" s="22" t="n">
        <v>0.036</v>
      </c>
      <c r="H90" s="22" t="n">
        <v>0.475</v>
      </c>
      <c r="I90" s="22" t="n">
        <v>0.036</v>
      </c>
      <c r="J90" s="22" t="n">
        <v>0.135</v>
      </c>
      <c r="K90" s="22" t="n">
        <v>0.03</v>
      </c>
      <c r="L90" s="22" t="n">
        <v>-0.45</v>
      </c>
      <c r="M90" s="22" t="n">
        <v>0</v>
      </c>
      <c r="N90" s="22" t="n">
        <v>-0.37</v>
      </c>
      <c r="O90" s="22" t="n">
        <v>0</v>
      </c>
      <c r="P90" s="22" t="n">
        <v>-0.07</v>
      </c>
      <c r="Q90" s="22" t="n">
        <v>0.005</v>
      </c>
      <c r="R90" s="22" t="n">
        <v>-0.195</v>
      </c>
      <c r="S90" s="22" t="n">
        <v>0.0025</v>
      </c>
      <c r="T90" s="22" t="n">
        <v>-0.25</v>
      </c>
      <c r="U90" s="22" t="n">
        <v>0.015</v>
      </c>
      <c r="V90" s="22" t="n">
        <v>-0.06</v>
      </c>
      <c r="W90" s="22" t="n">
        <v>0</v>
      </c>
      <c r="X90" s="22" t="n">
        <v>0.26</v>
      </c>
      <c r="Y90" s="22" t="n">
        <v>0.036</v>
      </c>
      <c r="Z90" s="22" t="n">
        <v>-0.465</v>
      </c>
      <c r="AA90" s="22" t="n">
        <v>0.0016493759582083</v>
      </c>
      <c r="AB90" s="22" t="n">
        <v>-0.067</v>
      </c>
      <c r="AC90" s="22" t="n">
        <v>-0.002499999</v>
      </c>
      <c r="AD90" s="22" t="n">
        <v>-0.127</v>
      </c>
      <c r="AE90" s="22" t="n">
        <v>0.18</v>
      </c>
      <c r="AF90" s="22" t="n">
        <v>0.18</v>
      </c>
      <c r="AG90" s="22" t="n">
        <v>-0.09</v>
      </c>
      <c r="AH90" s="22" t="n">
        <v>-0.0215</v>
      </c>
      <c r="AT90" s="22" t="n">
        <v>-0.0545</v>
      </c>
      <c r="AU90" s="22" t="n">
        <v>-0.002499999</v>
      </c>
      <c r="AV90" s="22" t="n">
        <v>-0.1145</v>
      </c>
      <c r="AW90" s="22" t="n">
        <v>0.185</v>
      </c>
      <c r="AX90" s="22" t="n">
        <v>0.185</v>
      </c>
      <c r="AY90" s="22" t="n">
        <v>-0.0875</v>
      </c>
      <c r="AZ90" s="22" t="n">
        <v>-0.019</v>
      </c>
    </row>
    <row r="91" customFormat="false" ht="12.75" hidden="false" customHeight="false" outlineLevel="0" collapsed="false">
      <c r="A91" s="22" t="n">
        <f aca="true">1/((1+E91/2)^(2*(C91-TODAY()+1)/365.25))</f>
        <v>2.19462861478543</v>
      </c>
      <c r="C91" s="40" t="n">
        <v>39722</v>
      </c>
      <c r="D91" s="22" t="n">
        <v>4.2035</v>
      </c>
      <c r="E91" s="22" t="n">
        <v>0.0468223110502164</v>
      </c>
      <c r="F91" s="22" t="n">
        <v>0.26</v>
      </c>
      <c r="G91" s="22" t="n">
        <v>0.036</v>
      </c>
      <c r="H91" s="22" t="n">
        <v>0.475</v>
      </c>
      <c r="I91" s="22" t="n">
        <v>0.036</v>
      </c>
      <c r="J91" s="22" t="n">
        <v>0.135</v>
      </c>
      <c r="K91" s="22" t="n">
        <v>0.03</v>
      </c>
      <c r="L91" s="22" t="n">
        <v>-0.45</v>
      </c>
      <c r="M91" s="22" t="n">
        <v>0</v>
      </c>
      <c r="N91" s="22" t="n">
        <v>-0.37</v>
      </c>
      <c r="O91" s="22" t="n">
        <v>0</v>
      </c>
      <c r="P91" s="22" t="n">
        <v>-0.07</v>
      </c>
      <c r="Q91" s="22" t="n">
        <v>0.005</v>
      </c>
      <c r="R91" s="22" t="n">
        <v>-0.195</v>
      </c>
      <c r="S91" s="22" t="n">
        <v>0.0025</v>
      </c>
      <c r="T91" s="22" t="n">
        <v>-0.25</v>
      </c>
      <c r="U91" s="22" t="n">
        <v>0.015</v>
      </c>
      <c r="V91" s="22" t="n">
        <v>-0.06</v>
      </c>
      <c r="W91" s="22" t="n">
        <v>0</v>
      </c>
      <c r="X91" s="22" t="n">
        <v>0.26</v>
      </c>
      <c r="Y91" s="22" t="n">
        <v>0.036</v>
      </c>
      <c r="Z91" s="22" t="n">
        <v>-0.465</v>
      </c>
      <c r="AA91" s="22" t="n">
        <v>0.0016494198827101</v>
      </c>
      <c r="AB91" s="22" t="n">
        <v>-0.0545</v>
      </c>
      <c r="AC91" s="22" t="n">
        <v>-0.002499999</v>
      </c>
      <c r="AD91" s="22" t="n">
        <v>-0.1145</v>
      </c>
      <c r="AE91" s="22" t="n">
        <v>0.18</v>
      </c>
      <c r="AF91" s="22" t="n">
        <v>0.18</v>
      </c>
      <c r="AG91" s="22" t="n">
        <v>-0.09</v>
      </c>
      <c r="AH91" s="22" t="n">
        <v>-0.0215</v>
      </c>
      <c r="AT91" s="22" t="n">
        <v>-0.0645</v>
      </c>
      <c r="AU91" s="22" t="n">
        <v>-0.002499999</v>
      </c>
      <c r="AV91" s="22" t="n">
        <v>-0.1245</v>
      </c>
      <c r="AW91" s="22" t="n">
        <v>0.185</v>
      </c>
      <c r="AX91" s="22" t="n">
        <v>0.185</v>
      </c>
      <c r="AY91" s="22" t="n">
        <v>-0.09</v>
      </c>
      <c r="AZ91" s="22" t="n">
        <v>-0.019</v>
      </c>
    </row>
    <row r="92" customFormat="false" ht="12.75" hidden="false" customHeight="false" outlineLevel="0" collapsed="false">
      <c r="A92" s="22" t="n">
        <f aca="true">1/((1+E92/2)^(2*(C92-TODAY()+1)/365.25))</f>
        <v>2.19255045301841</v>
      </c>
      <c r="C92" s="40" t="n">
        <v>39753</v>
      </c>
      <c r="D92" s="22" t="n">
        <v>4.3605</v>
      </c>
      <c r="E92" s="22" t="n">
        <v>0.0470028471663335</v>
      </c>
      <c r="F92" s="22" t="n">
        <v>0.25</v>
      </c>
      <c r="G92" s="22" t="n">
        <v>0.038</v>
      </c>
      <c r="H92" s="22" t="n">
        <v>0.5</v>
      </c>
      <c r="I92" s="22" t="n">
        <v>0.038</v>
      </c>
      <c r="J92" s="22" t="n">
        <v>0</v>
      </c>
      <c r="K92" s="22" t="n">
        <v>0.03</v>
      </c>
      <c r="L92" s="22" t="n">
        <v>-0.34</v>
      </c>
      <c r="M92" s="22" t="n">
        <v>0</v>
      </c>
      <c r="N92" s="22" t="n">
        <v>-0.26</v>
      </c>
      <c r="O92" s="22" t="n">
        <v>0</v>
      </c>
      <c r="P92" s="22" t="n">
        <v>-0.07</v>
      </c>
      <c r="Q92" s="22" t="n">
        <v>0.005</v>
      </c>
      <c r="R92" s="22" t="n">
        <v>-0.13</v>
      </c>
      <c r="S92" s="22" t="n">
        <v>0.005</v>
      </c>
      <c r="T92" s="22" t="n">
        <v>0.248</v>
      </c>
      <c r="U92" s="22" t="n">
        <v>0.05</v>
      </c>
      <c r="V92" s="22" t="n">
        <v>-0.06</v>
      </c>
      <c r="W92" s="22" t="n">
        <v>0</v>
      </c>
      <c r="X92" s="22" t="n">
        <v>0.3</v>
      </c>
      <c r="Y92" s="22" t="n">
        <v>0.038</v>
      </c>
      <c r="Z92" s="22" t="n">
        <v>-0.44</v>
      </c>
      <c r="AA92" s="22" t="n">
        <v>0.0052782878197744</v>
      </c>
      <c r="AB92" s="22" t="n">
        <v>-0.062</v>
      </c>
      <c r="AC92" s="22" t="n">
        <v>-0.0175</v>
      </c>
      <c r="AD92" s="22" t="n">
        <v>-0.122</v>
      </c>
      <c r="AE92" s="22" t="n">
        <v>0.28</v>
      </c>
      <c r="AF92" s="22" t="n">
        <v>0.28</v>
      </c>
      <c r="AG92" s="22" t="n">
        <v>-0.054</v>
      </c>
      <c r="AH92" s="22" t="n">
        <v>-0.019</v>
      </c>
      <c r="AT92" s="22" t="n">
        <v>-0.052</v>
      </c>
      <c r="AU92" s="22" t="n">
        <v>-0.002499999</v>
      </c>
      <c r="AV92" s="22" t="n">
        <v>-0.112</v>
      </c>
      <c r="AW92" s="22" t="n">
        <v>0.185</v>
      </c>
      <c r="AX92" s="22" t="n">
        <v>0.185</v>
      </c>
      <c r="AY92" s="22" t="n">
        <v>-0.09</v>
      </c>
      <c r="AZ92" s="22" t="n">
        <v>-0.019</v>
      </c>
    </row>
    <row r="93" customFormat="false" ht="12.75" hidden="false" customHeight="false" outlineLevel="0" collapsed="false">
      <c r="A93" s="22" t="n">
        <f aca="true">1/((1+E93/2)^(2*(C93-TODAY()+1)/365.25))</f>
        <v>2.18889294913218</v>
      </c>
      <c r="C93" s="40" t="n">
        <v>39783</v>
      </c>
      <c r="D93" s="22" t="n">
        <v>4.5205</v>
      </c>
      <c r="E93" s="22" t="n">
        <v>0.0471334919652522</v>
      </c>
      <c r="F93" s="22" t="n">
        <v>0.25</v>
      </c>
      <c r="G93" s="22" t="n">
        <v>0.038</v>
      </c>
      <c r="H93" s="22" t="n">
        <v>0.57</v>
      </c>
      <c r="I93" s="22" t="n">
        <v>0.038</v>
      </c>
      <c r="J93" s="22" t="n">
        <v>0</v>
      </c>
      <c r="K93" s="22" t="n">
        <v>0.03</v>
      </c>
      <c r="L93" s="22" t="n">
        <v>-0.34</v>
      </c>
      <c r="M93" s="22" t="n">
        <v>0</v>
      </c>
      <c r="N93" s="22" t="n">
        <v>-0.26</v>
      </c>
      <c r="O93" s="22" t="n">
        <v>0</v>
      </c>
      <c r="P93" s="22" t="n">
        <v>-0.07</v>
      </c>
      <c r="Q93" s="22" t="n">
        <v>0.005</v>
      </c>
      <c r="R93" s="22" t="n">
        <v>-0.13</v>
      </c>
      <c r="S93" s="22" t="n">
        <v>0.005</v>
      </c>
      <c r="T93" s="22" t="n">
        <v>0.308</v>
      </c>
      <c r="U93" s="22" t="n">
        <v>0.05</v>
      </c>
      <c r="V93" s="22" t="n">
        <v>-0.06</v>
      </c>
      <c r="W93" s="22" t="n">
        <v>0</v>
      </c>
      <c r="X93" s="22" t="n">
        <v>0.3</v>
      </c>
      <c r="Y93" s="22" t="n">
        <v>0.038</v>
      </c>
      <c r="Z93" s="22" t="n">
        <v>-0.44</v>
      </c>
      <c r="AA93" s="22" t="n">
        <v>0.0052768238691107</v>
      </c>
      <c r="AB93" s="22" t="n">
        <v>-0.0895</v>
      </c>
      <c r="AC93" s="22" t="n">
        <v>-0.0175</v>
      </c>
      <c r="AD93" s="22" t="n">
        <v>-0.1495</v>
      </c>
      <c r="AE93" s="22" t="n">
        <v>0.28</v>
      </c>
      <c r="AF93" s="22" t="n">
        <v>0.28</v>
      </c>
      <c r="AG93" s="22" t="n">
        <v>-0.125</v>
      </c>
      <c r="AH93" s="22" t="n">
        <v>-0.019</v>
      </c>
      <c r="AT93" s="22" t="n">
        <v>-0.0645</v>
      </c>
      <c r="AU93" s="22" t="n">
        <v>-0.0175</v>
      </c>
      <c r="AV93" s="22" t="n">
        <v>-0.1245</v>
      </c>
      <c r="AW93" s="22" t="n">
        <v>0.285</v>
      </c>
      <c r="AX93" s="22" t="n">
        <v>0.285</v>
      </c>
      <c r="AY93" s="22" t="n">
        <v>-0.054</v>
      </c>
      <c r="AZ93" s="22" t="n">
        <v>-0.019</v>
      </c>
    </row>
    <row r="94" customFormat="false" ht="12.75" hidden="false" customHeight="false" outlineLevel="0" collapsed="false">
      <c r="A94" s="22" t="n">
        <f aca="true">1/((1+E94/2)^(2*(C94-TODAY()+1)/365.25))</f>
        <v>2.18382818932252</v>
      </c>
      <c r="C94" s="40" t="n">
        <v>39814</v>
      </c>
      <c r="D94" s="22" t="n">
        <v>4.544</v>
      </c>
      <c r="E94" s="22" t="n">
        <v>0.0472336695652848</v>
      </c>
      <c r="F94" s="22" t="n">
        <v>0.25</v>
      </c>
      <c r="G94" s="22" t="n">
        <v>0.038</v>
      </c>
      <c r="H94" s="22" t="n">
        <v>0.57</v>
      </c>
      <c r="I94" s="22" t="n">
        <v>0.038</v>
      </c>
      <c r="J94" s="22" t="n">
        <v>0</v>
      </c>
      <c r="K94" s="22" t="n">
        <v>0.03</v>
      </c>
      <c r="L94" s="22" t="n">
        <v>-0.34</v>
      </c>
      <c r="M94" s="22" t="n">
        <v>0</v>
      </c>
      <c r="N94" s="22" t="n">
        <v>-0.26</v>
      </c>
      <c r="O94" s="22" t="n">
        <v>0</v>
      </c>
      <c r="P94" s="22" t="n">
        <v>-0.07</v>
      </c>
      <c r="Q94" s="22" t="n">
        <v>0.005</v>
      </c>
      <c r="R94" s="22" t="n">
        <v>-0.13</v>
      </c>
      <c r="S94" s="22" t="n">
        <v>0.005</v>
      </c>
      <c r="T94" s="22" t="n">
        <v>0.378</v>
      </c>
      <c r="U94" s="22" t="n">
        <v>0.05</v>
      </c>
      <c r="V94" s="22" t="n">
        <v>-0.06</v>
      </c>
      <c r="W94" s="22" t="n">
        <v>0</v>
      </c>
      <c r="X94" s="22" t="n">
        <v>0.3</v>
      </c>
      <c r="Y94" s="22" t="n">
        <v>0.038</v>
      </c>
      <c r="Z94" s="22" t="n">
        <v>-0.44</v>
      </c>
      <c r="AA94" s="22" t="n">
        <v>0.0052739908296085</v>
      </c>
      <c r="AB94" s="22" t="n">
        <v>-0.0995</v>
      </c>
      <c r="AC94" s="22" t="n">
        <v>-0.0175</v>
      </c>
      <c r="AD94" s="22" t="n">
        <v>-0.1595</v>
      </c>
      <c r="AE94" s="22" t="n">
        <v>0.28</v>
      </c>
      <c r="AF94" s="22" t="n">
        <v>0.28</v>
      </c>
      <c r="AG94" s="22" t="n">
        <v>-0.087</v>
      </c>
      <c r="AH94" s="22" t="n">
        <v>-0.017</v>
      </c>
      <c r="AT94" s="22" t="n">
        <v>-0.087</v>
      </c>
      <c r="AU94" s="22" t="n">
        <v>-0.0175</v>
      </c>
      <c r="AV94" s="22" t="n">
        <v>-0.147</v>
      </c>
      <c r="AW94" s="22" t="n">
        <v>0.285</v>
      </c>
      <c r="AX94" s="22" t="n">
        <v>0.285</v>
      </c>
      <c r="AY94" s="22" t="n">
        <v>-0.125</v>
      </c>
      <c r="AZ94" s="22" t="n">
        <v>-0.019</v>
      </c>
    </row>
    <row r="95" customFormat="false" ht="12.75" hidden="false" customHeight="false" outlineLevel="0" collapsed="false">
      <c r="A95" s="22" t="n">
        <f aca="true">1/((1+E95/2)^(2*(C95-TODAY()+1)/365.25))</f>
        <v>2.17873877956076</v>
      </c>
      <c r="C95" s="40" t="n">
        <v>39845</v>
      </c>
      <c r="D95" s="22" t="n">
        <v>4.46</v>
      </c>
      <c r="E95" s="22" t="n">
        <v>0.0473338471686726</v>
      </c>
      <c r="F95" s="22" t="n">
        <v>0.25</v>
      </c>
      <c r="G95" s="22" t="n">
        <v>0.038</v>
      </c>
      <c r="H95" s="22" t="n">
        <v>0.57</v>
      </c>
      <c r="I95" s="22" t="n">
        <v>0.038</v>
      </c>
      <c r="J95" s="22" t="n">
        <v>0</v>
      </c>
      <c r="K95" s="22" t="n">
        <v>0.03</v>
      </c>
      <c r="L95" s="22" t="n">
        <v>-0.34</v>
      </c>
      <c r="M95" s="22" t="n">
        <v>0</v>
      </c>
      <c r="N95" s="22" t="n">
        <v>-0.26</v>
      </c>
      <c r="O95" s="22" t="n">
        <v>0</v>
      </c>
      <c r="P95" s="22" t="n">
        <v>-0.07</v>
      </c>
      <c r="Q95" s="22" t="n">
        <v>0.005</v>
      </c>
      <c r="R95" s="22" t="n">
        <v>-0.13</v>
      </c>
      <c r="S95" s="22" t="n">
        <v>0.005</v>
      </c>
      <c r="T95" s="22" t="n">
        <v>0.248</v>
      </c>
      <c r="U95" s="22" t="n">
        <v>0.05</v>
      </c>
      <c r="V95" s="22" t="n">
        <v>-0.06</v>
      </c>
      <c r="W95" s="22" t="n">
        <v>0</v>
      </c>
      <c r="X95" s="22" t="n">
        <v>0.3</v>
      </c>
      <c r="Y95" s="22" t="n">
        <v>0.038</v>
      </c>
      <c r="Z95" s="22" t="n">
        <v>-0.44</v>
      </c>
      <c r="AA95" s="22" t="n">
        <v>0.0052710884154748</v>
      </c>
      <c r="AB95" s="22" t="n">
        <v>-0.087</v>
      </c>
      <c r="AC95" s="22" t="n">
        <v>-0.0175</v>
      </c>
      <c r="AD95" s="22" t="n">
        <v>-0.147</v>
      </c>
      <c r="AE95" s="22" t="n">
        <v>0.28</v>
      </c>
      <c r="AF95" s="22" t="n">
        <v>0.28</v>
      </c>
      <c r="AG95" s="22" t="n">
        <v>-0.087</v>
      </c>
      <c r="AH95" s="22" t="n">
        <v>-0.017</v>
      </c>
      <c r="AT95" s="22" t="n">
        <v>-0.097</v>
      </c>
      <c r="AU95" s="22" t="n">
        <v>-0.0175</v>
      </c>
      <c r="AV95" s="22" t="n">
        <v>-0.157</v>
      </c>
      <c r="AW95" s="22" t="n">
        <v>0.285</v>
      </c>
      <c r="AX95" s="22" t="n">
        <v>0.285</v>
      </c>
      <c r="AY95" s="22" t="n">
        <v>-0.087</v>
      </c>
      <c r="AZ95" s="22" t="n">
        <v>-0.017</v>
      </c>
    </row>
    <row r="96" customFormat="false" ht="12.75" hidden="false" customHeight="false" outlineLevel="0" collapsed="false">
      <c r="A96" s="22" t="n">
        <f aca="true">1/((1+E96/2)^(2*(C96-TODAY()+1)/365.25))</f>
        <v>2.17412089731705</v>
      </c>
      <c r="C96" s="40" t="n">
        <v>39873</v>
      </c>
      <c r="D96" s="22" t="n">
        <v>4.325</v>
      </c>
      <c r="E96" s="22" t="n">
        <v>0.0474243301681656</v>
      </c>
      <c r="F96" s="22" t="n">
        <v>0.25</v>
      </c>
      <c r="G96" s="22" t="n">
        <v>0.038</v>
      </c>
      <c r="H96" s="22" t="n">
        <v>0.57</v>
      </c>
      <c r="I96" s="22" t="n">
        <v>0.038</v>
      </c>
      <c r="J96" s="22" t="n">
        <v>0</v>
      </c>
      <c r="K96" s="22" t="n">
        <v>0.03</v>
      </c>
      <c r="L96" s="22" t="n">
        <v>-0.34</v>
      </c>
      <c r="M96" s="22" t="n">
        <v>0</v>
      </c>
      <c r="N96" s="22" t="n">
        <v>-0.26</v>
      </c>
      <c r="O96" s="22" t="n">
        <v>0</v>
      </c>
      <c r="P96" s="22" t="n">
        <v>-0.07</v>
      </c>
      <c r="Q96" s="22" t="n">
        <v>0.005</v>
      </c>
      <c r="R96" s="22" t="n">
        <v>-0.13</v>
      </c>
      <c r="S96" s="22" t="n">
        <v>0.005</v>
      </c>
      <c r="T96" s="22" t="n">
        <v>0.068</v>
      </c>
      <c r="U96" s="22" t="n">
        <v>0.05</v>
      </c>
      <c r="V96" s="22" t="n">
        <v>-0.06</v>
      </c>
      <c r="W96" s="22" t="n">
        <v>0</v>
      </c>
      <c r="X96" s="22" t="n">
        <v>0.3</v>
      </c>
      <c r="Y96" s="22" t="n">
        <v>0.038</v>
      </c>
      <c r="Z96" s="22" t="n">
        <v>-0.44</v>
      </c>
      <c r="AA96" s="22" t="n">
        <v>0.005268407359941</v>
      </c>
      <c r="AB96" s="22" t="n">
        <v>-0.0745</v>
      </c>
      <c r="AC96" s="22" t="n">
        <v>-0.0175</v>
      </c>
      <c r="AD96" s="22" t="n">
        <v>-0.1345</v>
      </c>
      <c r="AE96" s="22" t="n">
        <v>0.28</v>
      </c>
      <c r="AF96" s="22" t="n">
        <v>0.28</v>
      </c>
      <c r="AG96" s="22" t="n">
        <v>-0.088</v>
      </c>
      <c r="AH96" s="22" t="n">
        <v>-0.017</v>
      </c>
      <c r="AT96" s="22" t="n">
        <v>-0.0845</v>
      </c>
      <c r="AU96" s="22" t="n">
        <v>-0.0175</v>
      </c>
      <c r="AV96" s="22" t="n">
        <v>-0.1445</v>
      </c>
      <c r="AW96" s="22" t="n">
        <v>0.285</v>
      </c>
      <c r="AX96" s="22" t="n">
        <v>0.285</v>
      </c>
      <c r="AY96" s="22" t="n">
        <v>-0.087</v>
      </c>
      <c r="AZ96" s="22" t="n">
        <v>-0.017</v>
      </c>
    </row>
    <row r="97" customFormat="false" ht="12.75" hidden="false" customHeight="false" outlineLevel="0" collapsed="false">
      <c r="A97" s="22" t="n">
        <f aca="true">1/((1+E97/2)^(2*(C97-TODAY()+1)/365.25))</f>
        <v>2.16898520862716</v>
      </c>
      <c r="C97" s="40" t="n">
        <v>39904</v>
      </c>
      <c r="D97" s="22" t="n">
        <v>4.171</v>
      </c>
      <c r="E97" s="22" t="n">
        <v>0.0475245077779385</v>
      </c>
      <c r="F97" s="22" t="n">
        <v>0.26</v>
      </c>
      <c r="G97" s="22" t="n">
        <v>0.038</v>
      </c>
      <c r="H97" s="22" t="n">
        <v>0.475</v>
      </c>
      <c r="I97" s="22" t="n">
        <v>0.038</v>
      </c>
      <c r="J97" s="22" t="n">
        <v>0</v>
      </c>
      <c r="K97" s="22" t="n">
        <v>0.03</v>
      </c>
      <c r="L97" s="22" t="n">
        <v>-0.45</v>
      </c>
      <c r="M97" s="22" t="n">
        <v>0</v>
      </c>
      <c r="N97" s="22" t="n">
        <v>-0.37</v>
      </c>
      <c r="O97" s="22" t="n">
        <v>0</v>
      </c>
      <c r="P97" s="22" t="n">
        <v>-0.07</v>
      </c>
      <c r="Q97" s="22" t="n">
        <v>0.005</v>
      </c>
      <c r="R97" s="22" t="n">
        <v>-0.195</v>
      </c>
      <c r="S97" s="22" t="n">
        <v>0.0025</v>
      </c>
      <c r="T97" s="22" t="n">
        <v>-0.25</v>
      </c>
      <c r="U97" s="22" t="n">
        <v>0.015</v>
      </c>
      <c r="V97" s="22" t="n">
        <v>-0.06</v>
      </c>
      <c r="W97" s="22" t="n">
        <v>0</v>
      </c>
      <c r="X97" s="22" t="n">
        <v>0.26</v>
      </c>
      <c r="Y97" s="22" t="n">
        <v>0.038</v>
      </c>
      <c r="Z97" s="22" t="n">
        <v>-0.53</v>
      </c>
      <c r="AA97" s="22" t="n">
        <v>0.0016454291481155</v>
      </c>
      <c r="AB97" s="22" t="n">
        <v>-0.125</v>
      </c>
      <c r="AC97" s="22" t="n">
        <v>0</v>
      </c>
      <c r="AD97" s="22" t="n">
        <v>-0.185</v>
      </c>
      <c r="AE97" s="22" t="n">
        <v>0.16</v>
      </c>
      <c r="AF97" s="22" t="n">
        <v>0.16</v>
      </c>
      <c r="AG97" s="22" t="n">
        <v>-0.0855</v>
      </c>
      <c r="AH97" s="22" t="n">
        <v>-0.0195</v>
      </c>
      <c r="AT97" s="22" t="n">
        <v>-0.072</v>
      </c>
      <c r="AU97" s="22" t="n">
        <v>-0.0175</v>
      </c>
      <c r="AV97" s="22" t="n">
        <v>-0.132</v>
      </c>
      <c r="AW97" s="22" t="n">
        <v>0.285</v>
      </c>
      <c r="AX97" s="22" t="n">
        <v>0.285</v>
      </c>
      <c r="AY97" s="22" t="n">
        <v>-0.088</v>
      </c>
      <c r="AZ97" s="22" t="n">
        <v>-0.017</v>
      </c>
    </row>
    <row r="98" customFormat="false" ht="12.75" hidden="false" customHeight="false" outlineLevel="0" collapsed="false">
      <c r="A98" s="22" t="n">
        <f aca="true">1/((1+E98/2)^(2*(C98-TODAY()+1)/365.25))</f>
        <v>2.16399235193199</v>
      </c>
      <c r="C98" s="40" t="n">
        <v>39934</v>
      </c>
      <c r="D98" s="22" t="n">
        <v>4.175</v>
      </c>
      <c r="E98" s="22" t="n">
        <v>0.0476214538551072</v>
      </c>
      <c r="F98" s="22" t="n">
        <v>0.26</v>
      </c>
      <c r="G98" s="22" t="n">
        <v>0.038</v>
      </c>
      <c r="H98" s="22" t="n">
        <v>0.475</v>
      </c>
      <c r="I98" s="22" t="n">
        <v>0.038</v>
      </c>
      <c r="J98" s="22" t="n">
        <v>0</v>
      </c>
      <c r="K98" s="22" t="n">
        <v>0.03</v>
      </c>
      <c r="L98" s="22" t="n">
        <v>-0.45</v>
      </c>
      <c r="M98" s="22" t="n">
        <v>0</v>
      </c>
      <c r="N98" s="22" t="n">
        <v>-0.37</v>
      </c>
      <c r="O98" s="22" t="n">
        <v>0</v>
      </c>
      <c r="P98" s="22" t="n">
        <v>-0.07</v>
      </c>
      <c r="Q98" s="22" t="n">
        <v>0.005</v>
      </c>
      <c r="R98" s="22" t="n">
        <v>-0.195</v>
      </c>
      <c r="S98" s="22" t="n">
        <v>0.0025</v>
      </c>
      <c r="T98" s="22" t="n">
        <v>-0.25</v>
      </c>
      <c r="U98" s="22" t="n">
        <v>0.015</v>
      </c>
      <c r="V98" s="22" t="n">
        <v>-0.06</v>
      </c>
      <c r="W98" s="22" t="n">
        <v>0</v>
      </c>
      <c r="X98" s="22" t="n">
        <v>0.26</v>
      </c>
      <c r="Y98" s="22" t="n">
        <v>0.038</v>
      </c>
      <c r="Z98" s="22" t="n">
        <v>-0.53</v>
      </c>
      <c r="AA98" s="22" t="n">
        <v>0.0016444910547561</v>
      </c>
      <c r="AB98" s="22" t="n">
        <v>-0.1025</v>
      </c>
      <c r="AC98" s="22" t="n">
        <v>0</v>
      </c>
      <c r="AD98" s="22" t="n">
        <v>-0.1625</v>
      </c>
      <c r="AE98" s="22" t="n">
        <v>0.16</v>
      </c>
      <c r="AF98" s="22" t="n">
        <v>0.16</v>
      </c>
      <c r="AG98" s="22" t="n">
        <v>-0.0855</v>
      </c>
      <c r="AH98" s="22" t="n">
        <v>-0.0195</v>
      </c>
      <c r="AT98" s="22" t="n">
        <v>-0.1225</v>
      </c>
      <c r="AU98" s="22" t="n">
        <v>0</v>
      </c>
      <c r="AV98" s="22" t="n">
        <v>-0.1825</v>
      </c>
      <c r="AW98" s="22" t="n">
        <v>0.165</v>
      </c>
      <c r="AX98" s="22" t="n">
        <v>0.165</v>
      </c>
      <c r="AY98" s="22" t="n">
        <v>-0.0855</v>
      </c>
      <c r="AZ98" s="22" t="n">
        <v>-0.017</v>
      </c>
    </row>
    <row r="99" customFormat="false" ht="12.75" hidden="false" customHeight="false" outlineLevel="0" collapsed="false">
      <c r="A99" s="22" t="n">
        <f aca="true">1/((1+E99/2)^(2*(C99-TODAY()+1)/365.25))</f>
        <v>2.15880969562624</v>
      </c>
      <c r="C99" s="40" t="n">
        <v>39965</v>
      </c>
      <c r="D99" s="22" t="n">
        <v>4.215</v>
      </c>
      <c r="E99" s="22" t="n">
        <v>0.0477216314714814</v>
      </c>
      <c r="F99" s="22" t="n">
        <v>0.26</v>
      </c>
      <c r="G99" s="22" t="n">
        <v>0.038</v>
      </c>
      <c r="H99" s="22" t="n">
        <v>0.475</v>
      </c>
      <c r="I99" s="22" t="n">
        <v>0.038</v>
      </c>
      <c r="J99" s="22" t="n">
        <v>0</v>
      </c>
      <c r="K99" s="22" t="n">
        <v>0.03</v>
      </c>
      <c r="L99" s="22" t="n">
        <v>-0.45</v>
      </c>
      <c r="M99" s="22" t="n">
        <v>0</v>
      </c>
      <c r="N99" s="22" t="n">
        <v>-0.37</v>
      </c>
      <c r="O99" s="22" t="n">
        <v>0</v>
      </c>
      <c r="P99" s="22" t="n">
        <v>-0.07</v>
      </c>
      <c r="Q99" s="22" t="n">
        <v>0.005</v>
      </c>
      <c r="R99" s="22" t="n">
        <v>-0.195</v>
      </c>
      <c r="S99" s="22" t="n">
        <v>0.0025</v>
      </c>
      <c r="T99" s="22" t="n">
        <v>-0.25</v>
      </c>
      <c r="U99" s="22" t="n">
        <v>0.015</v>
      </c>
      <c r="V99" s="22" t="n">
        <v>-0.06</v>
      </c>
      <c r="W99" s="22" t="n">
        <v>0</v>
      </c>
      <c r="X99" s="22" t="n">
        <v>0.26</v>
      </c>
      <c r="Y99" s="22" t="n">
        <v>0.038</v>
      </c>
      <c r="Z99" s="22" t="n">
        <v>-0.53</v>
      </c>
      <c r="AA99" s="22" t="n">
        <v>0.0016435005225001</v>
      </c>
      <c r="AB99" s="22" t="n">
        <v>-0.05</v>
      </c>
      <c r="AC99" s="22" t="n">
        <v>0</v>
      </c>
      <c r="AD99" s="22" t="n">
        <v>-0.11</v>
      </c>
      <c r="AE99" s="22" t="n">
        <v>0.16</v>
      </c>
      <c r="AF99" s="22" t="n">
        <v>0.16</v>
      </c>
      <c r="AG99" s="22" t="n">
        <v>-0.0855</v>
      </c>
      <c r="AH99" s="22" t="n">
        <v>-0.0195</v>
      </c>
      <c r="AT99" s="22" t="n">
        <v>-0.1</v>
      </c>
      <c r="AU99" s="22" t="n">
        <v>0</v>
      </c>
      <c r="AV99" s="22" t="n">
        <v>-0.16</v>
      </c>
      <c r="AW99" s="22" t="n">
        <v>0.165</v>
      </c>
      <c r="AX99" s="22" t="n">
        <v>0.165</v>
      </c>
      <c r="AY99" s="22" t="n">
        <v>-0.0855</v>
      </c>
      <c r="AZ99" s="22" t="n">
        <v>-0.017</v>
      </c>
    </row>
    <row r="100" customFormat="false" ht="12.75" hidden="false" customHeight="false" outlineLevel="0" collapsed="false">
      <c r="A100" s="22" t="n">
        <f aca="true">1/((1+E100/2)^(2*(C100-TODAY()+1)/365.25))</f>
        <v>2.15377182105827</v>
      </c>
      <c r="C100" s="40" t="n">
        <v>39995</v>
      </c>
      <c r="D100" s="22" t="n">
        <v>4.26</v>
      </c>
      <c r="E100" s="22" t="n">
        <v>0.0478185775550379</v>
      </c>
      <c r="F100" s="22" t="n">
        <v>0.26</v>
      </c>
      <c r="G100" s="22" t="n">
        <v>0.038</v>
      </c>
      <c r="H100" s="22" t="n">
        <v>0.475</v>
      </c>
      <c r="I100" s="22" t="n">
        <v>0.038</v>
      </c>
      <c r="J100" s="22" t="n">
        <v>0</v>
      </c>
      <c r="K100" s="22" t="n">
        <v>0.03</v>
      </c>
      <c r="L100" s="22" t="n">
        <v>-0.45</v>
      </c>
      <c r="M100" s="22" t="n">
        <v>0</v>
      </c>
      <c r="N100" s="22" t="n">
        <v>-0.37</v>
      </c>
      <c r="O100" s="22" t="n">
        <v>0</v>
      </c>
      <c r="P100" s="22" t="n">
        <v>-0.07</v>
      </c>
      <c r="Q100" s="22" t="n">
        <v>0.005</v>
      </c>
      <c r="R100" s="22" t="n">
        <v>-0.195</v>
      </c>
      <c r="S100" s="22" t="n">
        <v>0.0025</v>
      </c>
      <c r="T100" s="22" t="n">
        <v>-0.25</v>
      </c>
      <c r="U100" s="22" t="n">
        <v>0.015</v>
      </c>
      <c r="V100" s="22" t="n">
        <v>-0.06</v>
      </c>
      <c r="W100" s="22" t="n">
        <v>0</v>
      </c>
      <c r="X100" s="22" t="n">
        <v>0.26</v>
      </c>
      <c r="Y100" s="22" t="n">
        <v>0.038</v>
      </c>
      <c r="Z100" s="22" t="n">
        <v>-0.53</v>
      </c>
      <c r="AA100" s="22" t="n">
        <v>0.0016425214977681</v>
      </c>
      <c r="AB100" s="22" t="n">
        <v>-0.06</v>
      </c>
      <c r="AC100" s="22" t="n">
        <v>0</v>
      </c>
      <c r="AD100" s="22" t="n">
        <v>-0.12</v>
      </c>
      <c r="AE100" s="22" t="n">
        <v>0.16</v>
      </c>
      <c r="AF100" s="22" t="n">
        <v>0.16</v>
      </c>
      <c r="AG100" s="22" t="n">
        <v>-0.0855</v>
      </c>
      <c r="AH100" s="22" t="n">
        <v>-0.0195</v>
      </c>
      <c r="AT100" s="22" t="n">
        <v>-0.0475</v>
      </c>
      <c r="AU100" s="22" t="n">
        <v>0</v>
      </c>
      <c r="AV100" s="22" t="n">
        <v>-0.1075</v>
      </c>
      <c r="AW100" s="22" t="n">
        <v>0.165</v>
      </c>
      <c r="AX100" s="22" t="n">
        <v>0.165</v>
      </c>
      <c r="AY100" s="22" t="n">
        <v>-0.0855</v>
      </c>
      <c r="AZ100" s="22" t="n">
        <v>-0.017</v>
      </c>
    </row>
    <row r="101" customFormat="false" ht="12.75" hidden="false" customHeight="false" outlineLevel="0" collapsed="false">
      <c r="A101" s="22" t="n">
        <f aca="true">1/((1+E101/2)^(2*(C101-TODAY()+1)/365.25))</f>
        <v>2.14854309659391</v>
      </c>
      <c r="C101" s="40" t="n">
        <v>40026</v>
      </c>
      <c r="D101" s="22" t="n">
        <v>4.299</v>
      </c>
      <c r="E101" s="22" t="n">
        <v>0.0479187551780127</v>
      </c>
      <c r="F101" s="22" t="n">
        <v>0.26</v>
      </c>
      <c r="G101" s="22" t="n">
        <v>0.038</v>
      </c>
      <c r="H101" s="22" t="n">
        <v>0.475</v>
      </c>
      <c r="I101" s="22" t="n">
        <v>0.038</v>
      </c>
      <c r="J101" s="22" t="n">
        <v>0</v>
      </c>
      <c r="K101" s="22" t="n">
        <v>0.03</v>
      </c>
      <c r="L101" s="22" t="n">
        <v>-0.45</v>
      </c>
      <c r="M101" s="22" t="n">
        <v>0</v>
      </c>
      <c r="N101" s="22" t="n">
        <v>-0.37</v>
      </c>
      <c r="O101" s="22" t="n">
        <v>0</v>
      </c>
      <c r="P101" s="22" t="n">
        <v>-0.07</v>
      </c>
      <c r="Q101" s="22" t="n">
        <v>0.005</v>
      </c>
      <c r="R101" s="22" t="n">
        <v>-0.195</v>
      </c>
      <c r="S101" s="22" t="n">
        <v>0.0025</v>
      </c>
      <c r="T101" s="22" t="n">
        <v>-0.25</v>
      </c>
      <c r="U101" s="22" t="n">
        <v>0.015</v>
      </c>
      <c r="V101" s="22" t="n">
        <v>-0.06</v>
      </c>
      <c r="W101" s="22" t="n">
        <v>0</v>
      </c>
      <c r="X101" s="22" t="n">
        <v>0.26</v>
      </c>
      <c r="Y101" s="22" t="n">
        <v>0.038</v>
      </c>
      <c r="Z101" s="22" t="n">
        <v>-0.53</v>
      </c>
      <c r="AA101" s="22" t="n">
        <v>0.0016414887559893</v>
      </c>
      <c r="AB101" s="22" t="n">
        <v>-0.055</v>
      </c>
      <c r="AC101" s="22" t="n">
        <v>0</v>
      </c>
      <c r="AD101" s="22" t="n">
        <v>-0.115</v>
      </c>
      <c r="AE101" s="22" t="n">
        <v>0.16</v>
      </c>
      <c r="AF101" s="22" t="n">
        <v>0.16</v>
      </c>
      <c r="AG101" s="22" t="n">
        <v>-0.0855</v>
      </c>
      <c r="AH101" s="22" t="n">
        <v>-0.0195</v>
      </c>
      <c r="AT101" s="22" t="n">
        <v>-0.0575</v>
      </c>
      <c r="AU101" s="22" t="n">
        <v>0</v>
      </c>
      <c r="AV101" s="22" t="n">
        <v>-0.1175</v>
      </c>
      <c r="AW101" s="22" t="n">
        <v>0.165</v>
      </c>
      <c r="AX101" s="22" t="n">
        <v>0.165</v>
      </c>
      <c r="AY101" s="22" t="n">
        <v>-0.0855</v>
      </c>
      <c r="AZ101" s="22" t="n">
        <v>-0.017</v>
      </c>
    </row>
    <row r="102" customFormat="false" ht="12.75" hidden="false" customHeight="false" outlineLevel="0" collapsed="false">
      <c r="A102" s="22" t="n">
        <f aca="true">1/((1+E102/2)^(2*(C102-TODAY()+1)/365.25))</f>
        <v>2.14329130659261</v>
      </c>
      <c r="C102" s="40" t="n">
        <v>40057</v>
      </c>
      <c r="D102" s="22" t="n">
        <v>4.293</v>
      </c>
      <c r="E102" s="22" t="n">
        <v>0.0480189328043417</v>
      </c>
      <c r="F102" s="22" t="n">
        <v>0.26</v>
      </c>
      <c r="G102" s="22" t="n">
        <v>0.038</v>
      </c>
      <c r="H102" s="22" t="n">
        <v>0.475</v>
      </c>
      <c r="I102" s="22" t="n">
        <v>0.038</v>
      </c>
      <c r="J102" s="22" t="n">
        <v>0</v>
      </c>
      <c r="K102" s="22" t="n">
        <v>0.03</v>
      </c>
      <c r="L102" s="22" t="n">
        <v>-0.45</v>
      </c>
      <c r="M102" s="22" t="n">
        <v>0</v>
      </c>
      <c r="N102" s="22" t="n">
        <v>-0.37</v>
      </c>
      <c r="O102" s="22" t="n">
        <v>0</v>
      </c>
      <c r="P102" s="22" t="n">
        <v>-0.07</v>
      </c>
      <c r="Q102" s="22" t="n">
        <v>0.005</v>
      </c>
      <c r="R102" s="22" t="n">
        <v>-0.195</v>
      </c>
      <c r="S102" s="22" t="n">
        <v>0.0025</v>
      </c>
      <c r="T102" s="22" t="n">
        <v>-0.25</v>
      </c>
      <c r="U102" s="22" t="n">
        <v>0.015</v>
      </c>
      <c r="V102" s="22" t="n">
        <v>-0.06</v>
      </c>
      <c r="W102" s="22" t="n">
        <v>0</v>
      </c>
      <c r="X102" s="22" t="n">
        <v>0.26</v>
      </c>
      <c r="Y102" s="22" t="n">
        <v>0.038</v>
      </c>
      <c r="Z102" s="22" t="n">
        <v>-0.53</v>
      </c>
      <c r="AA102" s="22" t="n">
        <v>0.0016404346309719</v>
      </c>
      <c r="AB102" s="22" t="n">
        <v>-0.065</v>
      </c>
      <c r="AC102" s="22" t="n">
        <v>0</v>
      </c>
      <c r="AD102" s="22" t="n">
        <v>-0.125</v>
      </c>
      <c r="AE102" s="22" t="n">
        <v>0.16</v>
      </c>
      <c r="AF102" s="22" t="n">
        <v>0.16</v>
      </c>
      <c r="AG102" s="22" t="n">
        <v>-0.088</v>
      </c>
      <c r="AH102" s="22" t="n">
        <v>-0.0195</v>
      </c>
      <c r="AT102" s="22" t="n">
        <v>-0.0525</v>
      </c>
      <c r="AU102" s="22" t="n">
        <v>0</v>
      </c>
      <c r="AV102" s="22" t="n">
        <v>-0.1125</v>
      </c>
      <c r="AW102" s="22" t="n">
        <v>0.165</v>
      </c>
      <c r="AX102" s="22" t="n">
        <v>0.165</v>
      </c>
      <c r="AY102" s="22" t="n">
        <v>-0.0855</v>
      </c>
      <c r="AZ102" s="22" t="n">
        <v>-0.017</v>
      </c>
    </row>
    <row r="103" customFormat="false" ht="12.75" hidden="false" customHeight="false" outlineLevel="0" collapsed="false">
      <c r="A103" s="22" t="n">
        <f aca="true">1/((1+E103/2)^(2*(C103-TODAY()+1)/365.25))</f>
        <v>2.13818718813391</v>
      </c>
      <c r="C103" s="40" t="n">
        <v>40087</v>
      </c>
      <c r="D103" s="22" t="n">
        <v>4.311</v>
      </c>
      <c r="E103" s="22" t="n">
        <v>0.0481158788975313</v>
      </c>
      <c r="F103" s="22" t="n">
        <v>0.26</v>
      </c>
      <c r="G103" s="22" t="n">
        <v>0.038</v>
      </c>
      <c r="H103" s="22" t="n">
        <v>0.475</v>
      </c>
      <c r="I103" s="22" t="n">
        <v>0.038</v>
      </c>
      <c r="J103" s="22" t="n">
        <v>0</v>
      </c>
      <c r="K103" s="22" t="n">
        <v>0.03</v>
      </c>
      <c r="L103" s="22" t="n">
        <v>-0.45</v>
      </c>
      <c r="M103" s="22" t="n">
        <v>0</v>
      </c>
      <c r="N103" s="22" t="n">
        <v>-0.37</v>
      </c>
      <c r="O103" s="22" t="n">
        <v>0</v>
      </c>
      <c r="P103" s="22" t="n">
        <v>-0.07</v>
      </c>
      <c r="Q103" s="22" t="n">
        <v>0.005</v>
      </c>
      <c r="R103" s="22" t="n">
        <v>-0.195</v>
      </c>
      <c r="S103" s="22" t="n">
        <v>0.0025</v>
      </c>
      <c r="T103" s="22" t="n">
        <v>-0.25</v>
      </c>
      <c r="U103" s="22" t="n">
        <v>0.015</v>
      </c>
      <c r="V103" s="22" t="n">
        <v>-0.06</v>
      </c>
      <c r="W103" s="22" t="n">
        <v>0</v>
      </c>
      <c r="X103" s="22" t="n">
        <v>0.26</v>
      </c>
      <c r="Y103" s="22" t="n">
        <v>0.038</v>
      </c>
      <c r="Z103" s="22" t="n">
        <v>-0.53</v>
      </c>
      <c r="AA103" s="22" t="n">
        <v>0.0016393941941631</v>
      </c>
      <c r="AB103" s="22" t="n">
        <v>-0.0525</v>
      </c>
      <c r="AC103" s="22" t="n">
        <v>0</v>
      </c>
      <c r="AD103" s="22" t="n">
        <v>-0.1125</v>
      </c>
      <c r="AE103" s="22" t="n">
        <v>0.16</v>
      </c>
      <c r="AF103" s="22" t="n">
        <v>0.16</v>
      </c>
      <c r="AG103" s="22" t="n">
        <v>-0.088</v>
      </c>
      <c r="AH103" s="22" t="n">
        <v>-0.0195</v>
      </c>
      <c r="AT103" s="22" t="n">
        <v>-0.0625</v>
      </c>
      <c r="AU103" s="22" t="n">
        <v>0</v>
      </c>
      <c r="AV103" s="22" t="n">
        <v>-0.1225</v>
      </c>
      <c r="AW103" s="22" t="n">
        <v>0.165</v>
      </c>
      <c r="AX103" s="22" t="n">
        <v>0.165</v>
      </c>
      <c r="AY103" s="22" t="n">
        <v>-0.088</v>
      </c>
      <c r="AZ103" s="22" t="n">
        <v>-0.017</v>
      </c>
    </row>
    <row r="104" customFormat="false" ht="12.75" hidden="false" customHeight="false" outlineLevel="0" collapsed="false">
      <c r="A104" s="22" t="n">
        <f aca="true">1/((1+E104/2)^(2*(C104-TODAY()+1)/365.25))</f>
        <v>2.13289069495557</v>
      </c>
      <c r="C104" s="40" t="n">
        <v>40118</v>
      </c>
      <c r="D104" s="22" t="n">
        <v>4.468</v>
      </c>
      <c r="E104" s="22" t="n">
        <v>0.0482160565304599</v>
      </c>
      <c r="F104" s="22" t="n">
        <v>0.25</v>
      </c>
      <c r="G104" s="22" t="n">
        <v>0.04</v>
      </c>
      <c r="H104" s="22" t="n">
        <v>0.5</v>
      </c>
      <c r="I104" s="22" t="n">
        <v>0.04</v>
      </c>
      <c r="J104" s="22" t="n">
        <v>0</v>
      </c>
      <c r="K104" s="22" t="n">
        <v>0.03</v>
      </c>
      <c r="L104" s="22" t="n">
        <v>-0.34</v>
      </c>
      <c r="M104" s="22" t="n">
        <v>0</v>
      </c>
      <c r="N104" s="22" t="n">
        <v>-0.26</v>
      </c>
      <c r="O104" s="22" t="n">
        <v>0</v>
      </c>
      <c r="P104" s="22" t="n">
        <v>-0.07</v>
      </c>
      <c r="Q104" s="22" t="n">
        <v>0.005</v>
      </c>
      <c r="R104" s="22" t="n">
        <v>-0.13</v>
      </c>
      <c r="S104" s="22" t="n">
        <v>0.005</v>
      </c>
      <c r="T104" s="22" t="n">
        <v>0.248</v>
      </c>
      <c r="U104" s="22" t="n">
        <v>0.05</v>
      </c>
      <c r="V104" s="22" t="n">
        <v>-0.06</v>
      </c>
      <c r="W104" s="22" t="n">
        <v>0</v>
      </c>
      <c r="X104" s="22" t="n">
        <v>0.3</v>
      </c>
      <c r="Y104" s="22" t="n">
        <v>0.04</v>
      </c>
      <c r="Z104" s="22" t="n">
        <v>-0.47</v>
      </c>
      <c r="AA104" s="22" t="n">
        <v>0.005242554013531</v>
      </c>
      <c r="AB104" s="22" t="n">
        <v>-0.06</v>
      </c>
      <c r="AC104" s="22" t="n">
        <v>-0.0145</v>
      </c>
      <c r="AD104" s="22" t="n">
        <v>-0.12</v>
      </c>
      <c r="AE104" s="22" t="n">
        <v>0.29</v>
      </c>
      <c r="AF104" s="22" t="n">
        <v>0.29</v>
      </c>
      <c r="AG104" s="22" t="n">
        <v>-0.052</v>
      </c>
      <c r="AH104" s="22" t="n">
        <v>-0.017</v>
      </c>
      <c r="AT104" s="22" t="n">
        <v>-0.05</v>
      </c>
      <c r="AU104" s="22" t="n">
        <v>0</v>
      </c>
      <c r="AV104" s="22" t="n">
        <v>-0.11</v>
      </c>
      <c r="AW104" s="22" t="n">
        <v>0.165</v>
      </c>
      <c r="AX104" s="22" t="n">
        <v>0.165</v>
      </c>
      <c r="AY104" s="22" t="n">
        <v>-0.088</v>
      </c>
      <c r="AZ104" s="22" t="n">
        <v>-0.017</v>
      </c>
    </row>
    <row r="105" customFormat="false" ht="12.75" hidden="false" customHeight="false" outlineLevel="0" collapsed="false">
      <c r="A105" s="22" t="n">
        <f aca="true">1/((1+E105/2)^(2*(C105-TODAY()+1)/365.25))</f>
        <v>2.12774375531723</v>
      </c>
      <c r="C105" s="40" t="n">
        <v>40148</v>
      </c>
      <c r="D105" s="22" t="n">
        <v>4.628</v>
      </c>
      <c r="E105" s="22" t="n">
        <v>0.048313002630036</v>
      </c>
      <c r="F105" s="22" t="n">
        <v>0.25</v>
      </c>
      <c r="G105" s="22" t="n">
        <v>0.04</v>
      </c>
      <c r="H105" s="22" t="n">
        <v>0.57</v>
      </c>
      <c r="I105" s="22" t="n">
        <v>0.04</v>
      </c>
      <c r="J105" s="22" t="n">
        <v>0</v>
      </c>
      <c r="K105" s="22" t="n">
        <v>0.03</v>
      </c>
      <c r="L105" s="22" t="n">
        <v>-0.34</v>
      </c>
      <c r="M105" s="22" t="n">
        <v>0</v>
      </c>
      <c r="N105" s="22" t="n">
        <v>-0.26</v>
      </c>
      <c r="O105" s="22" t="n">
        <v>0</v>
      </c>
      <c r="P105" s="22" t="n">
        <v>-0.07</v>
      </c>
      <c r="Q105" s="22" t="n">
        <v>0.005</v>
      </c>
      <c r="R105" s="22" t="n">
        <v>-0.13</v>
      </c>
      <c r="S105" s="22" t="n">
        <v>0.005</v>
      </c>
      <c r="T105" s="22" t="n">
        <v>0.308</v>
      </c>
      <c r="U105" s="22" t="n">
        <v>0.05</v>
      </c>
      <c r="V105" s="22" t="n">
        <v>-0.06</v>
      </c>
      <c r="W105" s="22" t="n">
        <v>0</v>
      </c>
      <c r="X105" s="22" t="n">
        <v>0.3</v>
      </c>
      <c r="Y105" s="22" t="n">
        <v>0.04</v>
      </c>
      <c r="Z105" s="22" t="n">
        <v>-0.47</v>
      </c>
      <c r="AA105" s="22" t="n">
        <v>0.0052390950237733</v>
      </c>
      <c r="AB105" s="22" t="n">
        <v>-0.0875</v>
      </c>
      <c r="AC105" s="22" t="n">
        <v>-0.0145</v>
      </c>
      <c r="AD105" s="22" t="n">
        <v>-0.1475</v>
      </c>
      <c r="AE105" s="22" t="n">
        <v>0.29</v>
      </c>
      <c r="AF105" s="22" t="n">
        <v>0.29</v>
      </c>
      <c r="AG105" s="22" t="n">
        <v>-0.123</v>
      </c>
      <c r="AH105" s="22" t="n">
        <v>-0.017</v>
      </c>
      <c r="AT105" s="22" t="n">
        <v>-0.0625</v>
      </c>
      <c r="AU105" s="22" t="n">
        <v>-0.0145</v>
      </c>
      <c r="AV105" s="22" t="n">
        <v>-0.1225</v>
      </c>
      <c r="AW105" s="22" t="n">
        <v>0.295</v>
      </c>
      <c r="AX105" s="22" t="n">
        <v>0.295</v>
      </c>
      <c r="AY105" s="22" t="n">
        <v>-0.052</v>
      </c>
      <c r="AZ105" s="22" t="n">
        <v>-0.017</v>
      </c>
    </row>
    <row r="106" customFormat="false" ht="12.75" hidden="false" customHeight="false" outlineLevel="0" collapsed="false">
      <c r="A106" s="22" t="n">
        <f aca="true">1/((1+E106/2)^(2*(C106-TODAY()+1)/365.25))</f>
        <v>2.12240346921192</v>
      </c>
      <c r="C106" s="40" t="n">
        <v>40179</v>
      </c>
      <c r="D106" s="22" t="n">
        <v>4.654</v>
      </c>
      <c r="E106" s="22" t="n">
        <v>0.0484131802695633</v>
      </c>
      <c r="F106" s="22" t="n">
        <v>0.25</v>
      </c>
      <c r="G106" s="22" t="n">
        <v>0.04</v>
      </c>
      <c r="H106" s="22" t="n">
        <v>0.57</v>
      </c>
      <c r="I106" s="22" t="n">
        <v>0.04</v>
      </c>
      <c r="J106" s="22" t="n">
        <v>0</v>
      </c>
      <c r="K106" s="22" t="n">
        <v>0.03</v>
      </c>
      <c r="L106" s="22" t="n">
        <v>-0.34</v>
      </c>
      <c r="M106" s="22" t="n">
        <v>0</v>
      </c>
      <c r="N106" s="22" t="n">
        <v>-0.26</v>
      </c>
      <c r="O106" s="22" t="n">
        <v>0</v>
      </c>
      <c r="P106" s="22" t="n">
        <v>-0.07</v>
      </c>
      <c r="Q106" s="22" t="n">
        <v>0.005</v>
      </c>
      <c r="R106" s="22" t="n">
        <v>-0.13</v>
      </c>
      <c r="S106" s="22" t="n">
        <v>0.005</v>
      </c>
      <c r="T106" s="22" t="n">
        <v>0.378</v>
      </c>
      <c r="U106" s="22" t="n">
        <v>0.05</v>
      </c>
      <c r="V106" s="22" t="n">
        <v>-0.06</v>
      </c>
      <c r="W106" s="22" t="n">
        <v>0</v>
      </c>
      <c r="X106" s="22" t="n">
        <v>0.3</v>
      </c>
      <c r="Y106" s="22" t="n">
        <v>0.04</v>
      </c>
      <c r="Z106" s="22" t="n">
        <v>-0.47</v>
      </c>
      <c r="AA106" s="22" t="n">
        <v>0.005235454005302</v>
      </c>
      <c r="AB106" s="22" t="n">
        <v>-0.0975</v>
      </c>
      <c r="AC106" s="22" t="n">
        <v>-0.0145</v>
      </c>
      <c r="AD106" s="22" t="n">
        <v>-0.1575</v>
      </c>
      <c r="AE106" s="22" t="n">
        <v>0.29</v>
      </c>
      <c r="AF106" s="22" t="n">
        <v>0.29</v>
      </c>
      <c r="AG106" s="22" t="n">
        <v>-0.085</v>
      </c>
      <c r="AH106" s="22" t="n">
        <v>-0.015</v>
      </c>
      <c r="AT106" s="22" t="n">
        <v>-0.085</v>
      </c>
      <c r="AU106" s="22" t="n">
        <v>-0.0145</v>
      </c>
      <c r="AV106" s="22" t="n">
        <v>-0.145</v>
      </c>
      <c r="AW106" s="22" t="n">
        <v>0.295</v>
      </c>
      <c r="AX106" s="22" t="n">
        <v>0.295</v>
      </c>
      <c r="AY106" s="22" t="n">
        <v>-0.123</v>
      </c>
      <c r="AZ106" s="22" t="n">
        <v>-0.017</v>
      </c>
    </row>
    <row r="107" customFormat="false" ht="12.75" hidden="false" customHeight="false" outlineLevel="0" collapsed="false">
      <c r="A107" s="22" t="n">
        <f aca="true">1/((1+E107/2)^(2*(C107-TODAY()+1)/365.25))</f>
        <v>2.11704127776456</v>
      </c>
      <c r="C107" s="40" t="n">
        <v>40210</v>
      </c>
      <c r="D107" s="22" t="n">
        <v>4.57</v>
      </c>
      <c r="E107" s="22" t="n">
        <v>0.0485133579124444</v>
      </c>
      <c r="F107" s="22" t="n">
        <v>0.25</v>
      </c>
      <c r="G107" s="22" t="n">
        <v>0.04</v>
      </c>
      <c r="H107" s="22" t="n">
        <v>0.57</v>
      </c>
      <c r="I107" s="22" t="n">
        <v>0.04</v>
      </c>
      <c r="J107" s="22" t="n">
        <v>0</v>
      </c>
      <c r="K107" s="22" t="n">
        <v>0.03</v>
      </c>
      <c r="L107" s="22" t="n">
        <v>-0.34</v>
      </c>
      <c r="M107" s="22" t="n">
        <v>0</v>
      </c>
      <c r="N107" s="22" t="n">
        <v>-0.26</v>
      </c>
      <c r="O107" s="22" t="n">
        <v>0</v>
      </c>
      <c r="P107" s="22" t="n">
        <v>-0.07</v>
      </c>
      <c r="Q107" s="22" t="n">
        <v>0.005</v>
      </c>
      <c r="R107" s="22" t="n">
        <v>-0.13</v>
      </c>
      <c r="S107" s="22" t="n">
        <v>0.005</v>
      </c>
      <c r="T107" s="22" t="n">
        <v>0.248</v>
      </c>
      <c r="U107" s="22" t="n">
        <v>0.05</v>
      </c>
      <c r="V107" s="22" t="n">
        <v>-0.06</v>
      </c>
      <c r="W107" s="22" t="n">
        <v>0</v>
      </c>
      <c r="X107" s="22" t="n">
        <v>0.3</v>
      </c>
      <c r="Y107" s="22" t="n">
        <v>0.04</v>
      </c>
      <c r="Z107" s="22" t="n">
        <v>-0.47</v>
      </c>
      <c r="AA107" s="22" t="n">
        <v>0.0052317453214679</v>
      </c>
      <c r="AB107" s="22" t="n">
        <v>-0.085</v>
      </c>
      <c r="AC107" s="22" t="n">
        <v>-0.0145</v>
      </c>
      <c r="AD107" s="22" t="n">
        <v>-0.145</v>
      </c>
      <c r="AE107" s="22" t="n">
        <v>0.29</v>
      </c>
      <c r="AF107" s="22" t="n">
        <v>0.29</v>
      </c>
      <c r="AG107" s="22" t="n">
        <v>-0.085</v>
      </c>
      <c r="AH107" s="22" t="n">
        <v>-0.015</v>
      </c>
      <c r="AT107" s="22" t="n">
        <v>-0.095</v>
      </c>
      <c r="AU107" s="22" t="n">
        <v>-0.0145</v>
      </c>
      <c r="AV107" s="22" t="n">
        <v>-0.155</v>
      </c>
      <c r="AW107" s="22" t="n">
        <v>0.295</v>
      </c>
      <c r="AX107" s="22" t="n">
        <v>0.295</v>
      </c>
      <c r="AY107" s="22" t="n">
        <v>-0.085</v>
      </c>
      <c r="AZ107" s="22" t="n">
        <v>-0.015</v>
      </c>
    </row>
    <row r="108" customFormat="false" ht="12.75" hidden="false" customHeight="false" outlineLevel="0" collapsed="false">
      <c r="A108" s="22" t="n">
        <f aca="true">1/((1+E108/2)^(2*(C108-TODAY()+1)/365.25))</f>
        <v>2.11217937672461</v>
      </c>
      <c r="C108" s="40" t="n">
        <v>40238</v>
      </c>
      <c r="D108" s="22" t="n">
        <v>4.435</v>
      </c>
      <c r="E108" s="22" t="n">
        <v>0.0486038409476062</v>
      </c>
      <c r="F108" s="22" t="n">
        <v>0.25</v>
      </c>
      <c r="G108" s="22" t="n">
        <v>0.04</v>
      </c>
      <c r="H108" s="22" t="n">
        <v>0.57</v>
      </c>
      <c r="I108" s="22" t="n">
        <v>0.04</v>
      </c>
      <c r="J108" s="22" t="n">
        <v>0</v>
      </c>
      <c r="K108" s="22" t="n">
        <v>0.03</v>
      </c>
      <c r="L108" s="22" t="n">
        <v>-0.34</v>
      </c>
      <c r="M108" s="22" t="n">
        <v>0</v>
      </c>
      <c r="N108" s="22" t="n">
        <v>-0.26</v>
      </c>
      <c r="O108" s="22" t="n">
        <v>0</v>
      </c>
      <c r="P108" s="22" t="n">
        <v>-0.07</v>
      </c>
      <c r="Q108" s="22" t="n">
        <v>0.005</v>
      </c>
      <c r="R108" s="22" t="n">
        <v>-0.13</v>
      </c>
      <c r="S108" s="22" t="n">
        <v>0.005</v>
      </c>
      <c r="T108" s="22" t="n">
        <v>0.068</v>
      </c>
      <c r="U108" s="22" t="n">
        <v>0.05</v>
      </c>
      <c r="V108" s="22" t="n">
        <v>-0.06</v>
      </c>
      <c r="W108" s="22" t="n">
        <v>0</v>
      </c>
      <c r="X108" s="22" t="n">
        <v>0.3</v>
      </c>
      <c r="Y108" s="22" t="n">
        <v>0.04</v>
      </c>
      <c r="Z108" s="22" t="n">
        <v>-0.47</v>
      </c>
      <c r="AA108" s="22" t="n">
        <v>0.0052283375172969</v>
      </c>
      <c r="AB108" s="22" t="n">
        <v>-0.0725</v>
      </c>
      <c r="AC108" s="22" t="n">
        <v>-0.0145</v>
      </c>
      <c r="AD108" s="22" t="n">
        <v>-0.1325</v>
      </c>
      <c r="AE108" s="22" t="n">
        <v>0.29</v>
      </c>
      <c r="AF108" s="22" t="n">
        <v>0.29</v>
      </c>
      <c r="AG108" s="22" t="n">
        <v>-0.086</v>
      </c>
      <c r="AH108" s="22" t="n">
        <v>-0.015</v>
      </c>
      <c r="AT108" s="22" t="n">
        <v>-0.0825</v>
      </c>
      <c r="AU108" s="22" t="n">
        <v>-0.0145</v>
      </c>
      <c r="AV108" s="22" t="n">
        <v>-0.1425</v>
      </c>
      <c r="AW108" s="22" t="n">
        <v>0.295</v>
      </c>
      <c r="AX108" s="22" t="n">
        <v>0.295</v>
      </c>
      <c r="AY108" s="22" t="n">
        <v>-0.085</v>
      </c>
      <c r="AZ108" s="22" t="n">
        <v>-0.015</v>
      </c>
    </row>
    <row r="109" customFormat="false" ht="12.75" hidden="false" customHeight="false" outlineLevel="0" collapsed="false">
      <c r="A109" s="22" t="n">
        <f aca="true">1/((1+E109/2)^(2*(C109-TODAY()+1)/365.25))</f>
        <v>2.10677614841663</v>
      </c>
      <c r="C109" s="40" t="n">
        <v>40269</v>
      </c>
      <c r="D109" s="22" t="n">
        <v>4.281</v>
      </c>
      <c r="E109" s="22" t="n">
        <v>0.0487040185968688</v>
      </c>
      <c r="F109" s="22" t="n">
        <v>0.26</v>
      </c>
      <c r="G109" s="22" t="n">
        <v>0.04</v>
      </c>
      <c r="H109" s="22" t="n">
        <v>0.475</v>
      </c>
      <c r="I109" s="22" t="n">
        <v>0.04</v>
      </c>
      <c r="J109" s="22" t="n">
        <v>0</v>
      </c>
      <c r="K109" s="22" t="n">
        <v>0.03</v>
      </c>
      <c r="L109" s="22" t="n">
        <v>-0.4</v>
      </c>
      <c r="M109" s="22" t="n">
        <v>0</v>
      </c>
      <c r="N109" s="22" t="n">
        <v>-0.32</v>
      </c>
      <c r="O109" s="22" t="n">
        <v>0</v>
      </c>
      <c r="P109" s="22" t="n">
        <v>-0.07</v>
      </c>
      <c r="Q109" s="22" t="n">
        <v>0.005</v>
      </c>
      <c r="R109" s="22" t="n">
        <v>-0.195</v>
      </c>
      <c r="S109" s="22" t="n">
        <v>0.0025</v>
      </c>
      <c r="T109" s="22" t="n">
        <v>-0.25</v>
      </c>
      <c r="U109" s="22" t="n">
        <v>0.015</v>
      </c>
      <c r="V109" s="22" t="n">
        <v>-0.06</v>
      </c>
      <c r="W109" s="22" t="n">
        <v>0</v>
      </c>
      <c r="X109" s="22" t="n">
        <v>0.26</v>
      </c>
      <c r="Y109" s="22" t="n">
        <v>0.04</v>
      </c>
      <c r="Z109" s="22" t="n">
        <v>-0.595</v>
      </c>
      <c r="AA109" s="22" t="n">
        <v>0.0016326564063635</v>
      </c>
      <c r="AB109" s="22" t="n">
        <v>-0.123</v>
      </c>
      <c r="AC109" s="22" t="n">
        <v>0.003</v>
      </c>
      <c r="AD109" s="22" t="n">
        <v>-0.183</v>
      </c>
      <c r="AE109" s="22" t="n">
        <v>0.16</v>
      </c>
      <c r="AF109" s="22" t="n">
        <v>0.16</v>
      </c>
      <c r="AG109" s="22" t="n">
        <v>-0.0835</v>
      </c>
      <c r="AH109" s="22" t="n">
        <v>-0.0175</v>
      </c>
      <c r="AT109" s="22" t="n">
        <v>-0.07</v>
      </c>
      <c r="AU109" s="22" t="n">
        <v>-0.0145</v>
      </c>
      <c r="AV109" s="22" t="n">
        <v>-0.13</v>
      </c>
      <c r="AW109" s="22" t="n">
        <v>0.295</v>
      </c>
      <c r="AX109" s="22" t="n">
        <v>0.295</v>
      </c>
      <c r="AY109" s="22" t="n">
        <v>-0.086</v>
      </c>
      <c r="AZ109" s="22" t="n">
        <v>-0.015</v>
      </c>
    </row>
    <row r="110" customFormat="false" ht="12.75" hidden="false" customHeight="false" outlineLevel="0" collapsed="false">
      <c r="A110" s="22" t="n">
        <f aca="true">1/((1+E110/2)^(2*(C110-TODAY()+1)/365.25))</f>
        <v>2.10152701368659</v>
      </c>
      <c r="C110" s="40" t="n">
        <v>40299</v>
      </c>
      <c r="D110" s="22" t="n">
        <v>4.285</v>
      </c>
      <c r="E110" s="22" t="n">
        <v>0.0488009647122509</v>
      </c>
      <c r="F110" s="22" t="n">
        <v>0.26</v>
      </c>
      <c r="G110" s="22" t="n">
        <v>0.04</v>
      </c>
      <c r="H110" s="22" t="n">
        <v>0.475</v>
      </c>
      <c r="I110" s="22" t="n">
        <v>0.04</v>
      </c>
      <c r="J110" s="22" t="n">
        <v>0</v>
      </c>
      <c r="K110" s="22" t="n">
        <v>0.03</v>
      </c>
      <c r="L110" s="22" t="n">
        <v>-0.4</v>
      </c>
      <c r="M110" s="22" t="n">
        <v>0</v>
      </c>
      <c r="N110" s="22" t="n">
        <v>-0.32</v>
      </c>
      <c r="O110" s="22" t="n">
        <v>0</v>
      </c>
      <c r="P110" s="22" t="n">
        <v>-0.07</v>
      </c>
      <c r="Q110" s="22" t="n">
        <v>0.005</v>
      </c>
      <c r="R110" s="22" t="n">
        <v>-0.195</v>
      </c>
      <c r="S110" s="22" t="n">
        <v>0.0025</v>
      </c>
      <c r="T110" s="22" t="n">
        <v>-0.25</v>
      </c>
      <c r="U110" s="22" t="n">
        <v>0.015</v>
      </c>
      <c r="V110" s="22" t="n">
        <v>-0.06</v>
      </c>
      <c r="W110" s="22" t="n">
        <v>0</v>
      </c>
      <c r="X110" s="22" t="n">
        <v>0.26</v>
      </c>
      <c r="Y110" s="22" t="n">
        <v>0.04</v>
      </c>
      <c r="Z110" s="22" t="n">
        <v>-0.595</v>
      </c>
      <c r="AA110" s="22" t="n">
        <v>0.0016314760263183</v>
      </c>
      <c r="AB110" s="22" t="n">
        <v>-0.1005</v>
      </c>
      <c r="AC110" s="22" t="n">
        <v>0.003</v>
      </c>
      <c r="AD110" s="22" t="n">
        <v>-0.1605</v>
      </c>
      <c r="AE110" s="22" t="n">
        <v>0.16</v>
      </c>
      <c r="AF110" s="22" t="n">
        <v>0.16</v>
      </c>
      <c r="AG110" s="22" t="n">
        <v>-0.0835</v>
      </c>
      <c r="AH110" s="22" t="n">
        <v>-0.0175</v>
      </c>
      <c r="AT110" s="22" t="n">
        <v>-0.1205</v>
      </c>
      <c r="AU110" s="22" t="n">
        <v>0.003</v>
      </c>
      <c r="AV110" s="22" t="n">
        <v>-0.1805</v>
      </c>
      <c r="AW110" s="22" t="n">
        <v>0.165</v>
      </c>
      <c r="AX110" s="22" t="n">
        <v>0.165</v>
      </c>
      <c r="AY110" s="22" t="n">
        <v>-0.0835</v>
      </c>
      <c r="AZ110" s="22" t="n">
        <v>-0.015</v>
      </c>
    </row>
    <row r="111" customFormat="false" ht="12.75" hidden="false" customHeight="false" outlineLevel="0" collapsed="false">
      <c r="A111" s="22" t="n">
        <f aca="true">1/((1+E111/2)^(2*(C111-TODAY()+1)/365.25))</f>
        <v>2.09608226172061</v>
      </c>
      <c r="C111" s="40" t="n">
        <v>40330</v>
      </c>
      <c r="D111" s="22" t="n">
        <v>4.325</v>
      </c>
      <c r="E111" s="22" t="n">
        <v>0.0489011423681105</v>
      </c>
      <c r="F111" s="22" t="n">
        <v>0.26</v>
      </c>
      <c r="G111" s="22" t="n">
        <v>0.04</v>
      </c>
      <c r="H111" s="22" t="n">
        <v>0.475</v>
      </c>
      <c r="I111" s="22" t="n">
        <v>0.04</v>
      </c>
      <c r="J111" s="22" t="n">
        <v>0</v>
      </c>
      <c r="K111" s="22" t="n">
        <v>0.03</v>
      </c>
      <c r="L111" s="22" t="n">
        <v>-0.4</v>
      </c>
      <c r="M111" s="22" t="n">
        <v>0</v>
      </c>
      <c r="N111" s="22" t="n">
        <v>-0.32</v>
      </c>
      <c r="O111" s="22" t="n">
        <v>0</v>
      </c>
      <c r="P111" s="22" t="n">
        <v>-0.07</v>
      </c>
      <c r="Q111" s="22" t="n">
        <v>0.005</v>
      </c>
      <c r="R111" s="22" t="n">
        <v>-0.195</v>
      </c>
      <c r="S111" s="22" t="n">
        <v>0.0025</v>
      </c>
      <c r="T111" s="22" t="n">
        <v>-0.25</v>
      </c>
      <c r="U111" s="22" t="n">
        <v>0.015</v>
      </c>
      <c r="V111" s="22" t="n">
        <v>-0.06</v>
      </c>
      <c r="W111" s="22" t="n">
        <v>0</v>
      </c>
      <c r="X111" s="22" t="n">
        <v>0.26</v>
      </c>
      <c r="Y111" s="22" t="n">
        <v>0.04</v>
      </c>
      <c r="Z111" s="22" t="n">
        <v>-0.595</v>
      </c>
      <c r="AA111" s="22" t="n">
        <v>0.0016302356934952</v>
      </c>
      <c r="AB111" s="22" t="n">
        <v>-0.048</v>
      </c>
      <c r="AC111" s="22" t="n">
        <v>0.003</v>
      </c>
      <c r="AD111" s="22" t="n">
        <v>-0.108</v>
      </c>
      <c r="AE111" s="22" t="n">
        <v>0.16</v>
      </c>
      <c r="AF111" s="22" t="n">
        <v>0.16</v>
      </c>
      <c r="AG111" s="22" t="n">
        <v>-0.0835</v>
      </c>
      <c r="AH111" s="22" t="n">
        <v>-0.0175</v>
      </c>
      <c r="AT111" s="22" t="n">
        <v>-0.098</v>
      </c>
      <c r="AU111" s="22" t="n">
        <v>0.003</v>
      </c>
      <c r="AV111" s="22" t="n">
        <v>-0.158</v>
      </c>
      <c r="AW111" s="22" t="n">
        <v>0.165</v>
      </c>
      <c r="AX111" s="22" t="n">
        <v>0.165</v>
      </c>
      <c r="AY111" s="22" t="n">
        <v>-0.0835</v>
      </c>
      <c r="AZ111" s="22" t="n">
        <v>-0.015</v>
      </c>
    </row>
    <row r="112" customFormat="false" ht="12.75" hidden="false" customHeight="false" outlineLevel="0" collapsed="false">
      <c r="A112" s="22" t="n">
        <f aca="true">1/((1+E112/2)^(2*(C112-TODAY()+1)/365.25))</f>
        <v>2.09079338881693</v>
      </c>
      <c r="C112" s="40" t="n">
        <v>40360</v>
      </c>
      <c r="D112" s="22" t="n">
        <v>4.37</v>
      </c>
      <c r="E112" s="22" t="n">
        <v>0.0489980884898769</v>
      </c>
      <c r="F112" s="22" t="n">
        <v>0.26</v>
      </c>
      <c r="G112" s="22" t="n">
        <v>0.04</v>
      </c>
      <c r="H112" s="22" t="n">
        <v>0.475</v>
      </c>
      <c r="I112" s="22" t="n">
        <v>0.04</v>
      </c>
      <c r="J112" s="22" t="n">
        <v>0</v>
      </c>
      <c r="K112" s="22" t="n">
        <v>0.03</v>
      </c>
      <c r="L112" s="22" t="n">
        <v>-0.4</v>
      </c>
      <c r="M112" s="22" t="n">
        <v>0</v>
      </c>
      <c r="N112" s="22" t="n">
        <v>-0.32</v>
      </c>
      <c r="O112" s="22" t="n">
        <v>0</v>
      </c>
      <c r="P112" s="22" t="n">
        <v>-0.07</v>
      </c>
      <c r="Q112" s="22" t="n">
        <v>0.005</v>
      </c>
      <c r="R112" s="22" t="n">
        <v>-0.195</v>
      </c>
      <c r="S112" s="22" t="n">
        <v>0.0025</v>
      </c>
      <c r="T112" s="22" t="n">
        <v>-0.25</v>
      </c>
      <c r="U112" s="22" t="n">
        <v>0.015</v>
      </c>
      <c r="V112" s="22" t="n">
        <v>-0.06</v>
      </c>
      <c r="W112" s="22" t="n">
        <v>0</v>
      </c>
      <c r="X112" s="22" t="n">
        <v>0.26</v>
      </c>
      <c r="Y112" s="22" t="n">
        <v>0.04</v>
      </c>
      <c r="Z112" s="22" t="n">
        <v>-0.595</v>
      </c>
      <c r="AA112" s="22" t="n">
        <v>0.0016290154793679</v>
      </c>
      <c r="AB112" s="22" t="n">
        <v>-0.058</v>
      </c>
      <c r="AC112" s="22" t="n">
        <v>0.003</v>
      </c>
      <c r="AD112" s="22" t="n">
        <v>-0.118</v>
      </c>
      <c r="AE112" s="22" t="n">
        <v>0.16</v>
      </c>
      <c r="AF112" s="22" t="n">
        <v>0.16</v>
      </c>
      <c r="AG112" s="22" t="n">
        <v>-0.0835</v>
      </c>
      <c r="AH112" s="22" t="n">
        <v>-0.0175</v>
      </c>
      <c r="AT112" s="22" t="n">
        <v>-0.0455</v>
      </c>
      <c r="AU112" s="22" t="n">
        <v>0.003</v>
      </c>
      <c r="AV112" s="22" t="n">
        <v>-0.1055</v>
      </c>
      <c r="AW112" s="22" t="n">
        <v>0.165</v>
      </c>
      <c r="AX112" s="22" t="n">
        <v>0.165</v>
      </c>
      <c r="AY112" s="22" t="n">
        <v>-0.0835</v>
      </c>
      <c r="AZ112" s="22" t="n">
        <v>-0.015</v>
      </c>
    </row>
    <row r="113" customFormat="false" ht="12.75" hidden="false" customHeight="false" outlineLevel="0" collapsed="false">
      <c r="A113" s="22" t="n">
        <f aca="true">1/((1+E113/2)^(2*(C113-TODAY()+1)/365.25))</f>
        <v>2.0853080357264</v>
      </c>
      <c r="C113" s="40" t="n">
        <v>40391</v>
      </c>
      <c r="D113" s="22" t="n">
        <v>4.409</v>
      </c>
      <c r="E113" s="22" t="n">
        <v>0.0490982661523334</v>
      </c>
      <c r="F113" s="22" t="n">
        <v>0.26</v>
      </c>
      <c r="G113" s="22" t="n">
        <v>0.04</v>
      </c>
      <c r="H113" s="22" t="n">
        <v>0.475</v>
      </c>
      <c r="I113" s="22" t="n">
        <v>0.04</v>
      </c>
      <c r="J113" s="22" t="n">
        <v>0</v>
      </c>
      <c r="K113" s="22" t="n">
        <v>0.03</v>
      </c>
      <c r="L113" s="22" t="n">
        <v>-0.4</v>
      </c>
      <c r="M113" s="22" t="n">
        <v>0</v>
      </c>
      <c r="N113" s="22" t="n">
        <v>-0.32</v>
      </c>
      <c r="O113" s="22" t="n">
        <v>0</v>
      </c>
      <c r="P113" s="22" t="n">
        <v>-0.07</v>
      </c>
      <c r="Q113" s="22" t="n">
        <v>0.005</v>
      </c>
      <c r="R113" s="22" t="n">
        <v>-0.195</v>
      </c>
      <c r="S113" s="22" t="n">
        <v>0.0025</v>
      </c>
      <c r="T113" s="22" t="n">
        <v>-0.25</v>
      </c>
      <c r="U113" s="22" t="n">
        <v>0.015</v>
      </c>
      <c r="V113" s="22" t="n">
        <v>-0.06</v>
      </c>
      <c r="W113" s="22" t="n">
        <v>0</v>
      </c>
      <c r="X113" s="22" t="n">
        <v>0.26</v>
      </c>
      <c r="Y113" s="22" t="n">
        <v>0.04</v>
      </c>
      <c r="Z113" s="22" t="n">
        <v>-0.595</v>
      </c>
      <c r="AA113" s="22" t="n">
        <v>0.0016277340893172</v>
      </c>
      <c r="AB113" s="22" t="n">
        <v>-0.053</v>
      </c>
      <c r="AC113" s="22" t="n">
        <v>0.003</v>
      </c>
      <c r="AD113" s="22" t="n">
        <v>-0.113</v>
      </c>
      <c r="AE113" s="22" t="n">
        <v>0.16</v>
      </c>
      <c r="AF113" s="22" t="n">
        <v>0.16</v>
      </c>
      <c r="AG113" s="22" t="n">
        <v>-0.0835</v>
      </c>
      <c r="AH113" s="22" t="n">
        <v>-0.0175</v>
      </c>
      <c r="AT113" s="22" t="n">
        <v>-0.0555</v>
      </c>
      <c r="AU113" s="22" t="n">
        <v>0.003</v>
      </c>
      <c r="AV113" s="22" t="n">
        <v>-0.1155</v>
      </c>
      <c r="AW113" s="22" t="n">
        <v>0.165</v>
      </c>
      <c r="AX113" s="22" t="n">
        <v>0.165</v>
      </c>
      <c r="AY113" s="22" t="n">
        <v>-0.0835</v>
      </c>
      <c r="AZ113" s="22" t="n">
        <v>-0.015</v>
      </c>
    </row>
    <row r="114" customFormat="false" ht="12.75" hidden="false" customHeight="false" outlineLevel="0" collapsed="false">
      <c r="A114" s="22" t="n">
        <f aca="true">1/((1+E114/2)^(2*(C114-TODAY()+1)/365.25))</f>
        <v>2.0798024037789</v>
      </c>
      <c r="C114" s="40" t="n">
        <v>40422</v>
      </c>
      <c r="D114" s="22" t="n">
        <v>4.403</v>
      </c>
      <c r="E114" s="22" t="n">
        <v>0.0491984438181423</v>
      </c>
      <c r="F114" s="22" t="n">
        <v>0.26</v>
      </c>
      <c r="G114" s="22" t="n">
        <v>0.04</v>
      </c>
      <c r="H114" s="22" t="n">
        <v>0.475</v>
      </c>
      <c r="I114" s="22" t="n">
        <v>0.04</v>
      </c>
      <c r="J114" s="22" t="n">
        <v>0</v>
      </c>
      <c r="K114" s="22" t="n">
        <v>0.03</v>
      </c>
      <c r="L114" s="22" t="n">
        <v>-0.4</v>
      </c>
      <c r="M114" s="22" t="n">
        <v>0</v>
      </c>
      <c r="N114" s="22" t="n">
        <v>-0.32</v>
      </c>
      <c r="O114" s="22" t="n">
        <v>0</v>
      </c>
      <c r="P114" s="22" t="n">
        <v>-0.07</v>
      </c>
      <c r="Q114" s="22" t="n">
        <v>0.005</v>
      </c>
      <c r="R114" s="22" t="n">
        <v>-0.195</v>
      </c>
      <c r="S114" s="22" t="n">
        <v>0.0025</v>
      </c>
      <c r="T114" s="22" t="n">
        <v>-0.25</v>
      </c>
      <c r="U114" s="22" t="n">
        <v>0.015</v>
      </c>
      <c r="V114" s="22" t="n">
        <v>-0.06</v>
      </c>
      <c r="W114" s="22" t="n">
        <v>0</v>
      </c>
      <c r="X114" s="22" t="n">
        <v>0.26</v>
      </c>
      <c r="Y114" s="22" t="n">
        <v>0.04</v>
      </c>
      <c r="Z114" s="22" t="n">
        <v>-0.595</v>
      </c>
      <c r="AA114" s="22" t="n">
        <v>0.0016264319156737</v>
      </c>
      <c r="AB114" s="22" t="n">
        <v>-0.063</v>
      </c>
      <c r="AC114" s="22" t="n">
        <v>0.003</v>
      </c>
      <c r="AD114" s="22" t="n">
        <v>-0.123</v>
      </c>
      <c r="AE114" s="22" t="n">
        <v>0.16</v>
      </c>
      <c r="AF114" s="22" t="n">
        <v>0.16</v>
      </c>
      <c r="AG114" s="22" t="n">
        <v>-0.086</v>
      </c>
      <c r="AH114" s="22" t="n">
        <v>-0.0175</v>
      </c>
      <c r="AT114" s="22" t="n">
        <v>-0.0505</v>
      </c>
      <c r="AU114" s="22" t="n">
        <v>0.003</v>
      </c>
      <c r="AV114" s="22" t="n">
        <v>-0.1105</v>
      </c>
      <c r="AW114" s="22" t="n">
        <v>0.165</v>
      </c>
      <c r="AX114" s="22" t="n">
        <v>0.165</v>
      </c>
      <c r="AY114" s="22" t="n">
        <v>-0.0835</v>
      </c>
      <c r="AZ114" s="22" t="n">
        <v>-0.015</v>
      </c>
    </row>
    <row r="115" customFormat="false" ht="12.75" hidden="false" customHeight="false" outlineLevel="0" collapsed="false">
      <c r="A115" s="22" t="n">
        <f aca="true">1/((1+E115/2)^(2*(C115-TODAY()+1)/365.25))</f>
        <v>2.07445529016577</v>
      </c>
      <c r="C115" s="40" t="n">
        <v>40452</v>
      </c>
      <c r="D115" s="22" t="n">
        <v>4.421</v>
      </c>
      <c r="E115" s="22" t="n">
        <v>0.0492953899495365</v>
      </c>
      <c r="F115" s="22" t="n">
        <v>0.26</v>
      </c>
      <c r="G115" s="22" t="n">
        <v>0.04</v>
      </c>
      <c r="H115" s="22" t="n">
        <v>0.475</v>
      </c>
      <c r="I115" s="22" t="n">
        <v>0.04</v>
      </c>
      <c r="J115" s="22" t="n">
        <v>0</v>
      </c>
      <c r="K115" s="22" t="n">
        <v>0.03</v>
      </c>
      <c r="L115" s="22" t="n">
        <v>-0.4</v>
      </c>
      <c r="M115" s="22" t="n">
        <v>0</v>
      </c>
      <c r="N115" s="22" t="n">
        <v>-0.32</v>
      </c>
      <c r="O115" s="22" t="n">
        <v>0</v>
      </c>
      <c r="P115" s="22" t="n">
        <v>-0.07</v>
      </c>
      <c r="Q115" s="22" t="n">
        <v>0.005</v>
      </c>
      <c r="R115" s="22" t="n">
        <v>-0.195</v>
      </c>
      <c r="S115" s="22" t="n">
        <v>0.0025</v>
      </c>
      <c r="T115" s="22" t="n">
        <v>-0.25</v>
      </c>
      <c r="U115" s="22" t="n">
        <v>0.015</v>
      </c>
      <c r="V115" s="22" t="n">
        <v>-0.06</v>
      </c>
      <c r="W115" s="22" t="n">
        <v>0</v>
      </c>
      <c r="X115" s="22" t="n">
        <v>0.26</v>
      </c>
      <c r="Y115" s="22" t="n">
        <v>0.04</v>
      </c>
      <c r="Z115" s="22" t="n">
        <v>-0.595</v>
      </c>
      <c r="AA115" s="22" t="n">
        <v>0.0016251520116167</v>
      </c>
      <c r="AB115" s="22" t="n">
        <v>-0.0505</v>
      </c>
      <c r="AC115" s="22" t="n">
        <v>0.003</v>
      </c>
      <c r="AD115" s="22" t="n">
        <v>-0.1105</v>
      </c>
      <c r="AE115" s="22" t="n">
        <v>0.16</v>
      </c>
      <c r="AF115" s="22" t="n">
        <v>0.16</v>
      </c>
      <c r="AG115" s="22" t="n">
        <v>-0.086</v>
      </c>
      <c r="AH115" s="22" t="n">
        <v>-0.0175</v>
      </c>
      <c r="AT115" s="22" t="n">
        <v>-0.0605</v>
      </c>
      <c r="AU115" s="22" t="n">
        <v>0.003</v>
      </c>
      <c r="AV115" s="22" t="n">
        <v>-0.1205</v>
      </c>
      <c r="AW115" s="22" t="n">
        <v>0.165</v>
      </c>
      <c r="AX115" s="22" t="n">
        <v>0.165</v>
      </c>
      <c r="AY115" s="22" t="n">
        <v>-0.086</v>
      </c>
      <c r="AZ115" s="22" t="n">
        <v>-0.015</v>
      </c>
    </row>
    <row r="116" customFormat="false" ht="12.75" hidden="false" customHeight="false" outlineLevel="0" collapsed="false">
      <c r="A116" s="22" t="n">
        <f aca="true">1/((1+E116/2)^(2*(C116-TODAY()+1)/365.25))</f>
        <v>2.06891045397307</v>
      </c>
      <c r="C116" s="40" t="n">
        <v>40483</v>
      </c>
      <c r="D116" s="22" t="n">
        <v>4.578</v>
      </c>
      <c r="E116" s="22" t="n">
        <v>0.0493955676219406</v>
      </c>
      <c r="F116" s="22" t="n">
        <v>0.35</v>
      </c>
      <c r="G116" s="22" t="n">
        <v>0.042</v>
      </c>
      <c r="H116" s="22" t="n">
        <v>0.5</v>
      </c>
      <c r="I116" s="22" t="n">
        <v>0.042</v>
      </c>
      <c r="J116" s="22" t="n">
        <v>0</v>
      </c>
      <c r="K116" s="22" t="n">
        <v>0.03</v>
      </c>
      <c r="L116" s="22" t="n">
        <v>-0.34</v>
      </c>
      <c r="M116" s="22" t="n">
        <v>0</v>
      </c>
      <c r="N116" s="22" t="n">
        <v>-0.26</v>
      </c>
      <c r="O116" s="22" t="n">
        <v>0</v>
      </c>
      <c r="P116" s="22" t="n">
        <v>-0.07</v>
      </c>
      <c r="Q116" s="22" t="n">
        <v>0.005</v>
      </c>
      <c r="R116" s="22" t="n">
        <v>-0.13</v>
      </c>
      <c r="S116" s="22" t="n">
        <v>0.005</v>
      </c>
      <c r="T116" s="22" t="n">
        <v>0.248</v>
      </c>
      <c r="U116" s="22" t="n">
        <v>0.05</v>
      </c>
      <c r="V116" s="22" t="n">
        <v>-0.06</v>
      </c>
      <c r="W116" s="22" t="n">
        <v>0</v>
      </c>
      <c r="X116" s="22" t="n">
        <v>0.3</v>
      </c>
      <c r="Y116" s="22" t="n">
        <v>0.042</v>
      </c>
      <c r="Z116" s="22" t="n">
        <v>-0.565</v>
      </c>
      <c r="AA116" s="22" t="n">
        <v>0.0051961891374389</v>
      </c>
      <c r="AB116" s="22" t="n">
        <v>-0.058</v>
      </c>
      <c r="AC116" s="22" t="n">
        <v>-0.0115</v>
      </c>
      <c r="AD116" s="22" t="n">
        <v>-0.118</v>
      </c>
      <c r="AE116" s="22" t="n">
        <v>0.29</v>
      </c>
      <c r="AF116" s="22" t="n">
        <v>0.29</v>
      </c>
      <c r="AG116" s="22" t="n">
        <v>-0.05</v>
      </c>
      <c r="AH116" s="22" t="n">
        <v>-0.015</v>
      </c>
      <c r="AT116" s="22" t="n">
        <v>-0.048</v>
      </c>
      <c r="AU116" s="22" t="n">
        <v>0.003</v>
      </c>
      <c r="AV116" s="22" t="n">
        <v>-0.108</v>
      </c>
      <c r="AW116" s="22" t="n">
        <v>0.165</v>
      </c>
      <c r="AX116" s="22" t="n">
        <v>0.165</v>
      </c>
      <c r="AY116" s="22" t="n">
        <v>-0.086</v>
      </c>
      <c r="AZ116" s="22" t="n">
        <v>-0.015</v>
      </c>
    </row>
    <row r="117" customFormat="false" ht="12.75" hidden="false" customHeight="false" outlineLevel="0" collapsed="false">
      <c r="A117" s="22" t="n">
        <f aca="true">1/((1+E117/2)^(2*(C117-TODAY()+1)/365.25))</f>
        <v>2.06352585021621</v>
      </c>
      <c r="C117" s="40" t="n">
        <v>40513</v>
      </c>
      <c r="D117" s="22" t="n">
        <v>4.738</v>
      </c>
      <c r="E117" s="22" t="n">
        <v>0.0494925137597173</v>
      </c>
      <c r="F117" s="22" t="n">
        <v>0.35</v>
      </c>
      <c r="G117" s="22" t="n">
        <v>0.042</v>
      </c>
      <c r="H117" s="22" t="n">
        <v>0.57</v>
      </c>
      <c r="I117" s="22" t="n">
        <v>0.042</v>
      </c>
      <c r="J117" s="22" t="n">
        <v>0</v>
      </c>
      <c r="K117" s="22" t="n">
        <v>0.03</v>
      </c>
      <c r="L117" s="22" t="n">
        <v>-0.34</v>
      </c>
      <c r="M117" s="22" t="n">
        <v>0</v>
      </c>
      <c r="N117" s="22" t="n">
        <v>-0.26</v>
      </c>
      <c r="O117" s="22" t="n">
        <v>0</v>
      </c>
      <c r="P117" s="22" t="n">
        <v>-0.07</v>
      </c>
      <c r="Q117" s="22" t="n">
        <v>0.005</v>
      </c>
      <c r="R117" s="22" t="n">
        <v>-0.13</v>
      </c>
      <c r="S117" s="22" t="n">
        <v>0.005</v>
      </c>
      <c r="T117" s="22" t="n">
        <v>0.308</v>
      </c>
      <c r="U117" s="22" t="n">
        <v>0.05</v>
      </c>
      <c r="V117" s="22" t="n">
        <v>-0.06</v>
      </c>
      <c r="W117" s="22" t="n">
        <v>0</v>
      </c>
      <c r="X117" s="22" t="n">
        <v>0.3</v>
      </c>
      <c r="Y117" s="22" t="n">
        <v>0.042</v>
      </c>
      <c r="Z117" s="22" t="n">
        <v>-0.565</v>
      </c>
      <c r="AA117" s="22" t="n">
        <v>0.0051919676475656</v>
      </c>
      <c r="AB117" s="22" t="n">
        <v>-0.0855</v>
      </c>
      <c r="AC117" s="22" t="n">
        <v>-0.0115</v>
      </c>
      <c r="AD117" s="22" t="n">
        <v>-0.1455</v>
      </c>
      <c r="AE117" s="22" t="n">
        <v>0.29</v>
      </c>
      <c r="AF117" s="22" t="n">
        <v>0.29</v>
      </c>
      <c r="AG117" s="22" t="n">
        <v>-0.121</v>
      </c>
      <c r="AH117" s="22" t="n">
        <v>-0.015</v>
      </c>
      <c r="AT117" s="22" t="n">
        <v>-0.0605</v>
      </c>
      <c r="AU117" s="22" t="n">
        <v>-0.0115</v>
      </c>
      <c r="AV117" s="22" t="n">
        <v>-0.1205</v>
      </c>
      <c r="AW117" s="22" t="n">
        <v>0.295</v>
      </c>
      <c r="AX117" s="22" t="n">
        <v>0.295</v>
      </c>
      <c r="AY117" s="22" t="n">
        <v>-0.05</v>
      </c>
      <c r="AZ117" s="22" t="n">
        <v>-0.015</v>
      </c>
    </row>
    <row r="118" customFormat="false" ht="12.75" hidden="false" customHeight="false" outlineLevel="0" collapsed="false">
      <c r="A118" s="22" t="n">
        <f aca="true">1/((1+E118/2)^(2*(C118-TODAY()+1)/365.25))</f>
        <v>2.05794273925352</v>
      </c>
      <c r="C118" s="40" t="n">
        <v>40544</v>
      </c>
      <c r="D118" s="22" t="n">
        <v>4.7665</v>
      </c>
      <c r="E118" s="22" t="n">
        <v>0.049592691438717</v>
      </c>
      <c r="F118" s="22" t="n">
        <v>0.35</v>
      </c>
      <c r="G118" s="22" t="n">
        <v>0.042</v>
      </c>
      <c r="H118" s="22" t="n">
        <v>0.57</v>
      </c>
      <c r="I118" s="22" t="n">
        <v>0.042</v>
      </c>
      <c r="J118" s="22" t="n">
        <v>0</v>
      </c>
      <c r="K118" s="22" t="n">
        <v>0.03</v>
      </c>
      <c r="L118" s="22" t="n">
        <v>-0.34</v>
      </c>
      <c r="M118" s="22" t="n">
        <v>0</v>
      </c>
      <c r="N118" s="22" t="n">
        <v>-0.26</v>
      </c>
      <c r="O118" s="22" t="n">
        <v>0</v>
      </c>
      <c r="P118" s="22" t="n">
        <v>-0.07</v>
      </c>
      <c r="Q118" s="22" t="n">
        <v>0.005</v>
      </c>
      <c r="R118" s="22" t="n">
        <v>-0.13</v>
      </c>
      <c r="S118" s="22" t="n">
        <v>0.005</v>
      </c>
      <c r="T118" s="22" t="n">
        <v>0.378</v>
      </c>
      <c r="U118" s="22" t="n">
        <v>0.05</v>
      </c>
      <c r="V118" s="22" t="n">
        <v>-0.06</v>
      </c>
      <c r="W118" s="22" t="n">
        <v>0</v>
      </c>
      <c r="X118" s="22" t="n">
        <v>0.3</v>
      </c>
      <c r="Y118" s="22" t="n">
        <v>0.042</v>
      </c>
      <c r="Z118" s="22" t="n">
        <v>-0.565</v>
      </c>
      <c r="AA118" s="22" t="n">
        <v>0.00518754071638</v>
      </c>
      <c r="AB118" s="22" t="n">
        <v>-0.0955</v>
      </c>
      <c r="AC118" s="22" t="n">
        <v>-0.0115</v>
      </c>
      <c r="AD118" s="22" t="n">
        <v>-0.1555</v>
      </c>
      <c r="AE118" s="22" t="n">
        <v>0.29</v>
      </c>
      <c r="AF118" s="22" t="n">
        <v>0.29</v>
      </c>
      <c r="AG118" s="22" t="n">
        <v>-0.083</v>
      </c>
      <c r="AH118" s="22" t="n">
        <v>-0.013</v>
      </c>
      <c r="AT118" s="22" t="n">
        <v>-0.083</v>
      </c>
      <c r="AU118" s="22" t="n">
        <v>-0.0115</v>
      </c>
      <c r="AV118" s="22" t="n">
        <v>-0.143</v>
      </c>
      <c r="AW118" s="22" t="n">
        <v>0.295</v>
      </c>
      <c r="AX118" s="22" t="n">
        <v>0.295</v>
      </c>
      <c r="AY118" s="22" t="n">
        <v>-0.121</v>
      </c>
      <c r="AZ118" s="22" t="n">
        <v>-0.015</v>
      </c>
    </row>
    <row r="119" customFormat="false" ht="12.75" hidden="false" customHeight="false" outlineLevel="0" collapsed="false">
      <c r="A119" s="22" t="n">
        <f aca="true">1/((1+E119/2)^(2*(C119-TODAY()+1)/365.25))</f>
        <v>2.05234053413461</v>
      </c>
      <c r="C119" s="40" t="n">
        <v>40575</v>
      </c>
      <c r="D119" s="22" t="n">
        <v>4.6825</v>
      </c>
      <c r="E119" s="22" t="n">
        <v>0.0496928691210683</v>
      </c>
      <c r="F119" s="22" t="n">
        <v>0.35</v>
      </c>
      <c r="G119" s="22" t="n">
        <v>0.042</v>
      </c>
      <c r="H119" s="22" t="n">
        <v>0.57</v>
      </c>
      <c r="I119" s="22" t="n">
        <v>0.042</v>
      </c>
      <c r="J119" s="22" t="n">
        <v>0</v>
      </c>
      <c r="K119" s="22" t="n">
        <v>0.03</v>
      </c>
      <c r="L119" s="22" t="n">
        <v>-0.34</v>
      </c>
      <c r="M119" s="22" t="n">
        <v>0</v>
      </c>
      <c r="N119" s="22" t="n">
        <v>-0.26</v>
      </c>
      <c r="O119" s="22" t="n">
        <v>0</v>
      </c>
      <c r="P119" s="22" t="n">
        <v>-0.07</v>
      </c>
      <c r="Q119" s="22" t="n">
        <v>0.005</v>
      </c>
      <c r="R119" s="22" t="n">
        <v>-0.13</v>
      </c>
      <c r="S119" s="22" t="n">
        <v>0.005</v>
      </c>
      <c r="T119" s="22" t="n">
        <v>0.248</v>
      </c>
      <c r="U119" s="22" t="n">
        <v>0.05</v>
      </c>
      <c r="V119" s="22" t="n">
        <v>-0.06</v>
      </c>
      <c r="W119" s="22" t="n">
        <v>0</v>
      </c>
      <c r="X119" s="22" t="n">
        <v>0.3</v>
      </c>
      <c r="Y119" s="22" t="n">
        <v>0.042</v>
      </c>
      <c r="Z119" s="22" t="n">
        <v>-0.565</v>
      </c>
      <c r="AA119" s="22" t="n">
        <v>0.0051830481860023</v>
      </c>
      <c r="AB119" s="22" t="n">
        <v>-0.083</v>
      </c>
      <c r="AC119" s="22" t="n">
        <v>-0.0115</v>
      </c>
      <c r="AD119" s="22" t="n">
        <v>-0.143</v>
      </c>
      <c r="AE119" s="22" t="n">
        <v>0.29</v>
      </c>
      <c r="AF119" s="22" t="n">
        <v>0.29</v>
      </c>
      <c r="AG119" s="22" t="n">
        <v>-0.083</v>
      </c>
      <c r="AH119" s="22" t="n">
        <v>-0.013</v>
      </c>
      <c r="AT119" s="22" t="n">
        <v>-0.093</v>
      </c>
      <c r="AU119" s="22" t="n">
        <v>-0.0115</v>
      </c>
      <c r="AV119" s="22" t="n">
        <v>-0.153</v>
      </c>
      <c r="AW119" s="22" t="n">
        <v>0.295</v>
      </c>
      <c r="AX119" s="22" t="n">
        <v>0.295</v>
      </c>
      <c r="AY119" s="22" t="n">
        <v>-0.083</v>
      </c>
      <c r="AZ119" s="22" t="n">
        <v>-0.013</v>
      </c>
    </row>
    <row r="120" customFormat="false" ht="12.75" hidden="false" customHeight="false" outlineLevel="0" collapsed="false">
      <c r="A120" s="22" t="n">
        <f aca="true">1/((1+E120/2)^(2*(C120-TODAY()+1)/365.25))</f>
        <v>2.04726426646458</v>
      </c>
      <c r="C120" s="40" t="n">
        <v>40603</v>
      </c>
      <c r="D120" s="22" t="n">
        <v>4.5475</v>
      </c>
      <c r="E120" s="22" t="n">
        <v>0.0497833521918789</v>
      </c>
      <c r="F120" s="22" t="n">
        <v>0.35</v>
      </c>
      <c r="G120" s="22" t="n">
        <v>0.042</v>
      </c>
      <c r="H120" s="22" t="n">
        <v>0.57</v>
      </c>
      <c r="I120" s="22" t="n">
        <v>0.042</v>
      </c>
      <c r="J120" s="22" t="n">
        <v>0</v>
      </c>
      <c r="K120" s="22" t="n">
        <v>0.03</v>
      </c>
      <c r="L120" s="22" t="n">
        <v>-0.34</v>
      </c>
      <c r="M120" s="22" t="n">
        <v>0</v>
      </c>
      <c r="N120" s="22" t="n">
        <v>-0.26</v>
      </c>
      <c r="O120" s="22" t="n">
        <v>0</v>
      </c>
      <c r="P120" s="22" t="n">
        <v>-0.07</v>
      </c>
      <c r="Q120" s="22" t="n">
        <v>0.005</v>
      </c>
      <c r="R120" s="22" t="n">
        <v>-0.13</v>
      </c>
      <c r="S120" s="22" t="n">
        <v>0.005</v>
      </c>
      <c r="T120" s="22" t="n">
        <v>0.068</v>
      </c>
      <c r="U120" s="22" t="n">
        <v>0.05</v>
      </c>
      <c r="V120" s="22" t="n">
        <v>-0.06</v>
      </c>
      <c r="W120" s="22" t="n">
        <v>0</v>
      </c>
      <c r="X120" s="22" t="n">
        <v>0.3</v>
      </c>
      <c r="Y120" s="22" t="n">
        <v>0.042</v>
      </c>
      <c r="Z120" s="22" t="n">
        <v>-0.565</v>
      </c>
      <c r="AA120" s="22" t="n">
        <v>0.0051789341917957</v>
      </c>
      <c r="AB120" s="22" t="n">
        <v>-0.0705</v>
      </c>
      <c r="AC120" s="22" t="n">
        <v>-0.0115</v>
      </c>
      <c r="AD120" s="22" t="n">
        <v>-0.1305</v>
      </c>
      <c r="AE120" s="22" t="n">
        <v>0.29</v>
      </c>
      <c r="AF120" s="22" t="n">
        <v>0.29</v>
      </c>
      <c r="AG120" s="22" t="n">
        <v>-0.084</v>
      </c>
      <c r="AH120" s="22" t="n">
        <v>-0.013</v>
      </c>
      <c r="AT120" s="22" t="n">
        <v>-0.0805</v>
      </c>
      <c r="AU120" s="22" t="n">
        <v>-0.0115</v>
      </c>
      <c r="AV120" s="22" t="n">
        <v>-0.1405</v>
      </c>
      <c r="AW120" s="22" t="n">
        <v>0.295</v>
      </c>
      <c r="AX120" s="22" t="n">
        <v>0.295</v>
      </c>
      <c r="AY120" s="22" t="n">
        <v>-0.083</v>
      </c>
      <c r="AZ120" s="22" t="n">
        <v>-0.013</v>
      </c>
    </row>
    <row r="121" customFormat="false" ht="12.75" hidden="false" customHeight="false" outlineLevel="0" collapsed="false">
      <c r="A121" s="22" t="n">
        <f aca="true">1/((1+E121/2)^(2*(C121-TODAY()+1)/365.25))</f>
        <v>2.04162638670872</v>
      </c>
      <c r="C121" s="40" t="n">
        <v>40634</v>
      </c>
      <c r="D121" s="22" t="n">
        <v>4.3935</v>
      </c>
      <c r="E121" s="22" t="n">
        <v>0.0498835298806077</v>
      </c>
      <c r="F121" s="22" t="n">
        <v>0.43</v>
      </c>
      <c r="G121" s="22" t="n">
        <v>0.042</v>
      </c>
      <c r="H121" s="22" t="n">
        <v>0.475</v>
      </c>
      <c r="I121" s="22" t="n">
        <v>0.042</v>
      </c>
      <c r="J121" s="22" t="n">
        <v>0</v>
      </c>
      <c r="K121" s="22" t="n">
        <v>0.03</v>
      </c>
      <c r="L121" s="22" t="n">
        <v>-0.4</v>
      </c>
      <c r="M121" s="22" t="n">
        <v>0</v>
      </c>
      <c r="N121" s="22" t="n">
        <v>-0.32</v>
      </c>
      <c r="O121" s="22" t="n">
        <v>0</v>
      </c>
      <c r="P121" s="22" t="n">
        <v>-0.07</v>
      </c>
      <c r="Q121" s="22" t="n">
        <v>0.005</v>
      </c>
      <c r="R121" s="22" t="n">
        <v>-0.195</v>
      </c>
      <c r="S121" s="22" t="n">
        <v>0.0025</v>
      </c>
      <c r="T121" s="22" t="n">
        <v>-0.25</v>
      </c>
      <c r="U121" s="22" t="n">
        <v>0.015</v>
      </c>
      <c r="V121" s="22" t="n">
        <v>-0.06</v>
      </c>
      <c r="W121" s="22" t="n">
        <v>0</v>
      </c>
      <c r="X121" s="22" t="n">
        <v>0.26</v>
      </c>
      <c r="Y121" s="22" t="n">
        <v>0.042</v>
      </c>
      <c r="Z121" s="22" t="n">
        <v>-0.565</v>
      </c>
      <c r="AA121" s="22" t="n">
        <v>0.0016169741693313</v>
      </c>
      <c r="AB121" s="22" t="n">
        <v>-0.121</v>
      </c>
      <c r="AC121" s="22" t="n">
        <v>0.006</v>
      </c>
      <c r="AD121" s="22" t="n">
        <v>-0.181</v>
      </c>
      <c r="AE121" s="22" t="n">
        <v>0.16</v>
      </c>
      <c r="AF121" s="22" t="n">
        <v>0.16</v>
      </c>
      <c r="AG121" s="22" t="n">
        <v>-0.0815</v>
      </c>
      <c r="AH121" s="22" t="n">
        <v>-0.0155</v>
      </c>
      <c r="AT121" s="22" t="n">
        <v>-0.068</v>
      </c>
      <c r="AU121" s="22" t="n">
        <v>-0.0115</v>
      </c>
      <c r="AV121" s="22" t="n">
        <v>-0.128</v>
      </c>
      <c r="AW121" s="22" t="n">
        <v>0.295</v>
      </c>
      <c r="AX121" s="22" t="n">
        <v>0.295</v>
      </c>
      <c r="AY121" s="22" t="n">
        <v>-0.084</v>
      </c>
      <c r="AZ121" s="22" t="n">
        <v>-0.013</v>
      </c>
    </row>
    <row r="122" customFormat="false" ht="12.75" hidden="false" customHeight="false" outlineLevel="0" collapsed="false">
      <c r="A122" s="22" t="n">
        <f aca="true">1/((1+E122/2)^(2*(C122-TODAY()+1)/365.25))</f>
        <v>2.0361528580645</v>
      </c>
      <c r="C122" s="40" t="n">
        <v>40664</v>
      </c>
      <c r="D122" s="22" t="n">
        <v>4.3975</v>
      </c>
      <c r="E122" s="22" t="n">
        <v>0.0499804760341815</v>
      </c>
      <c r="F122" s="22" t="n">
        <v>0.43</v>
      </c>
      <c r="G122" s="22" t="n">
        <v>0</v>
      </c>
      <c r="H122" s="22" t="n">
        <v>0.475</v>
      </c>
      <c r="I122" s="22" t="n">
        <v>0</v>
      </c>
      <c r="J122" s="22" t="n">
        <v>0</v>
      </c>
      <c r="K122" s="22" t="n">
        <v>0.03</v>
      </c>
      <c r="L122" s="22" t="n">
        <v>-0.4</v>
      </c>
      <c r="M122" s="22" t="n">
        <v>0</v>
      </c>
      <c r="N122" s="22" t="n">
        <v>-0.32</v>
      </c>
      <c r="O122" s="22" t="n">
        <v>0</v>
      </c>
      <c r="P122" s="22" t="n">
        <v>-0.07</v>
      </c>
      <c r="Q122" s="22" t="n">
        <v>0.005</v>
      </c>
      <c r="R122" s="22" t="n">
        <v>-0.195</v>
      </c>
      <c r="S122" s="22" t="n">
        <v>0.0025</v>
      </c>
      <c r="T122" s="22" t="n">
        <v>-0.1</v>
      </c>
      <c r="U122" s="22" t="n">
        <v>0.015</v>
      </c>
      <c r="V122" s="22" t="n">
        <v>-0.06</v>
      </c>
      <c r="W122" s="22" t="n">
        <v>0</v>
      </c>
      <c r="X122" s="22" t="n">
        <v>0.26</v>
      </c>
      <c r="Y122" s="22" t="n">
        <v>0</v>
      </c>
      <c r="Z122" s="22" t="n">
        <v>-0.565</v>
      </c>
      <c r="AA122" s="22" t="n">
        <v>0.0016155585926615</v>
      </c>
      <c r="AB122" s="22" t="n">
        <v>-0.0985</v>
      </c>
      <c r="AC122" s="22" t="n">
        <v>0.006</v>
      </c>
      <c r="AD122" s="22" t="n">
        <v>-0.1585</v>
      </c>
      <c r="AE122" s="22" t="n">
        <v>0.16</v>
      </c>
      <c r="AF122" s="22" t="n">
        <v>0.16</v>
      </c>
      <c r="AG122" s="22" t="n">
        <v>-0.0815</v>
      </c>
      <c r="AH122" s="22" t="n">
        <v>-0.0155</v>
      </c>
      <c r="AT122" s="22" t="n">
        <v>-0.1185</v>
      </c>
      <c r="AU122" s="22" t="n">
        <v>0.006</v>
      </c>
      <c r="AV122" s="22" t="n">
        <v>-0.1785</v>
      </c>
      <c r="AW122" s="22" t="n">
        <v>0.165</v>
      </c>
      <c r="AX122" s="22" t="n">
        <v>0.165</v>
      </c>
      <c r="AY122" s="22" t="n">
        <v>-0.0815</v>
      </c>
      <c r="AZ122" s="22" t="n">
        <v>-0.013</v>
      </c>
    </row>
    <row r="123" customFormat="false" ht="12.75" hidden="false" customHeight="false" outlineLevel="0" collapsed="false">
      <c r="A123" s="22" t="n">
        <f aca="true">1/((1+E123/2)^(2*(C123-TODAY()+1)/365.25))</f>
        <v>2.03047901381232</v>
      </c>
      <c r="C123" s="40" t="n">
        <v>40695</v>
      </c>
      <c r="D123" s="22" t="n">
        <v>4.4375</v>
      </c>
      <c r="E123" s="22" t="n">
        <v>0.0500806537295042</v>
      </c>
      <c r="F123" s="22" t="n">
        <v>0.43</v>
      </c>
      <c r="G123" s="22" t="n">
        <v>0</v>
      </c>
      <c r="H123" s="22" t="n">
        <v>0.475</v>
      </c>
      <c r="I123" s="22" t="n">
        <v>0</v>
      </c>
      <c r="J123" s="22" t="n">
        <v>0</v>
      </c>
      <c r="K123" s="22" t="n">
        <v>0.03</v>
      </c>
      <c r="L123" s="22" t="n">
        <v>-0.4</v>
      </c>
      <c r="M123" s="22" t="n">
        <v>0</v>
      </c>
      <c r="N123" s="22" t="n">
        <v>-0.32</v>
      </c>
      <c r="O123" s="22" t="n">
        <v>0</v>
      </c>
      <c r="P123" s="22" t="n">
        <v>-0.07</v>
      </c>
      <c r="Q123" s="22" t="n">
        <v>0.005</v>
      </c>
      <c r="R123" s="22" t="n">
        <v>-0.195</v>
      </c>
      <c r="S123" s="22" t="n">
        <v>0.0025</v>
      </c>
      <c r="T123" s="22" t="n">
        <v>-0.1</v>
      </c>
      <c r="U123" s="22" t="n">
        <v>0.015</v>
      </c>
      <c r="V123" s="22" t="n">
        <v>-0.06</v>
      </c>
      <c r="W123" s="22" t="n">
        <v>0</v>
      </c>
      <c r="X123" s="22" t="n">
        <v>0.26</v>
      </c>
      <c r="Y123" s="22" t="n">
        <v>0</v>
      </c>
      <c r="Z123" s="22" t="n">
        <v>-0.565</v>
      </c>
      <c r="AA123" s="22" t="n">
        <v>0.0016140758934434</v>
      </c>
      <c r="AB123" s="22" t="n">
        <v>-0.046</v>
      </c>
      <c r="AC123" s="22" t="n">
        <v>0.006</v>
      </c>
      <c r="AD123" s="22" t="n">
        <v>-0.106</v>
      </c>
      <c r="AE123" s="22" t="n">
        <v>0.16</v>
      </c>
      <c r="AF123" s="22" t="n">
        <v>0.16</v>
      </c>
      <c r="AG123" s="22" t="n">
        <v>-0.0815</v>
      </c>
      <c r="AH123" s="22" t="n">
        <v>-0.0155</v>
      </c>
      <c r="AT123" s="22" t="n">
        <v>-0.096</v>
      </c>
      <c r="AU123" s="22" t="n">
        <v>0.006</v>
      </c>
      <c r="AV123" s="22" t="n">
        <v>-0.156</v>
      </c>
      <c r="AW123" s="22" t="n">
        <v>0.165</v>
      </c>
      <c r="AX123" s="22" t="n">
        <v>0.165</v>
      </c>
      <c r="AY123" s="22" t="n">
        <v>-0.0815</v>
      </c>
      <c r="AZ123" s="22" t="n">
        <v>-0.013</v>
      </c>
    </row>
    <row r="124" customFormat="false" ht="12.75" hidden="false" customHeight="false" outlineLevel="0" collapsed="false">
      <c r="A124" s="22" t="n">
        <f aca="true">1/((1+E124/2)^(2*(C124-TODAY()+1)/365.25))</f>
        <v>2.02497113374541</v>
      </c>
      <c r="C124" s="40" t="n">
        <v>40725</v>
      </c>
      <c r="D124" s="22" t="n">
        <v>4.4825</v>
      </c>
      <c r="E124" s="22" t="n">
        <v>0.0501775998894587</v>
      </c>
      <c r="F124" s="22" t="n">
        <v>0.43</v>
      </c>
      <c r="G124" s="22" t="n">
        <v>0</v>
      </c>
      <c r="H124" s="22" t="n">
        <v>0.475</v>
      </c>
      <c r="I124" s="22" t="n">
        <v>0</v>
      </c>
      <c r="J124" s="22" t="n">
        <v>0</v>
      </c>
      <c r="K124" s="22" t="n">
        <v>0.03</v>
      </c>
      <c r="L124" s="22" t="n">
        <v>-0.4</v>
      </c>
      <c r="M124" s="22" t="n">
        <v>0</v>
      </c>
      <c r="N124" s="22" t="n">
        <v>-0.32</v>
      </c>
      <c r="O124" s="22" t="n">
        <v>0</v>
      </c>
      <c r="P124" s="22" t="n">
        <v>-0.07</v>
      </c>
      <c r="Q124" s="22" t="n">
        <v>0.005</v>
      </c>
      <c r="R124" s="22" t="n">
        <v>-0.195</v>
      </c>
      <c r="S124" s="22" t="n">
        <v>0.0025</v>
      </c>
      <c r="T124" s="22" t="n">
        <v>-0.1</v>
      </c>
      <c r="U124" s="22" t="n">
        <v>0.015</v>
      </c>
      <c r="V124" s="22" t="n">
        <v>-0.06</v>
      </c>
      <c r="W124" s="22" t="n">
        <v>0</v>
      </c>
      <c r="X124" s="22" t="n">
        <v>0.26</v>
      </c>
      <c r="Y124" s="22" t="n">
        <v>0</v>
      </c>
      <c r="Z124" s="22" t="n">
        <v>-0.565</v>
      </c>
      <c r="AA124" s="22" t="n">
        <v>0.001612621788087</v>
      </c>
      <c r="AB124" s="22" t="n">
        <v>-0.056</v>
      </c>
      <c r="AC124" s="22" t="n">
        <v>0.006</v>
      </c>
      <c r="AD124" s="22" t="n">
        <v>-0.116</v>
      </c>
      <c r="AE124" s="22" t="n">
        <v>0.16</v>
      </c>
      <c r="AF124" s="22" t="n">
        <v>0.16</v>
      </c>
      <c r="AG124" s="22" t="n">
        <v>-0.0815</v>
      </c>
      <c r="AH124" s="22" t="n">
        <v>-0.0155</v>
      </c>
      <c r="AT124" s="22" t="n">
        <v>-0.0435</v>
      </c>
      <c r="AU124" s="22" t="n">
        <v>0.006</v>
      </c>
      <c r="AV124" s="22" t="n">
        <v>-0.1035</v>
      </c>
      <c r="AW124" s="22" t="n">
        <v>0.165</v>
      </c>
      <c r="AX124" s="22" t="n">
        <v>0.165</v>
      </c>
      <c r="AY124" s="22" t="n">
        <v>-0.0815</v>
      </c>
      <c r="AZ124" s="22" t="n">
        <v>-0.013</v>
      </c>
    </row>
    <row r="125" customFormat="false" ht="12.75" hidden="false" customHeight="false" outlineLevel="0" collapsed="false">
      <c r="A125" s="22" t="n">
        <f aca="true">1/((1+E125/2)^(2*(C125-TODAY()+1)/365.25))</f>
        <v>2.01926226144293</v>
      </c>
      <c r="C125" s="40" t="n">
        <v>40756</v>
      </c>
      <c r="D125" s="22" t="n">
        <v>4.5215</v>
      </c>
      <c r="E125" s="22" t="n">
        <v>0.0502777775913739</v>
      </c>
      <c r="F125" s="22" t="n">
        <v>0.43</v>
      </c>
      <c r="G125" s="22" t="n">
        <v>0</v>
      </c>
      <c r="H125" s="22" t="n">
        <v>0.475</v>
      </c>
      <c r="I125" s="22" t="n">
        <v>0</v>
      </c>
      <c r="J125" s="22" t="n">
        <v>0</v>
      </c>
      <c r="K125" s="22" t="n">
        <v>0.03</v>
      </c>
      <c r="L125" s="22" t="n">
        <v>-0.4</v>
      </c>
      <c r="M125" s="22" t="n">
        <v>0</v>
      </c>
      <c r="N125" s="22" t="n">
        <v>-0.32</v>
      </c>
      <c r="O125" s="22" t="n">
        <v>0</v>
      </c>
      <c r="P125" s="22" t="n">
        <v>-0.07</v>
      </c>
      <c r="Q125" s="22" t="n">
        <v>0.005</v>
      </c>
      <c r="R125" s="22" t="n">
        <v>-0.195</v>
      </c>
      <c r="S125" s="22" t="n">
        <v>0.0025</v>
      </c>
      <c r="T125" s="22" t="n">
        <v>-0.1</v>
      </c>
      <c r="U125" s="22" t="n">
        <v>0.015</v>
      </c>
      <c r="V125" s="22" t="n">
        <v>-0.06</v>
      </c>
      <c r="W125" s="22" t="n">
        <v>0</v>
      </c>
      <c r="X125" s="22" t="n">
        <v>0.26</v>
      </c>
      <c r="Y125" s="22" t="n">
        <v>0</v>
      </c>
      <c r="Z125" s="22" t="n">
        <v>-0.565</v>
      </c>
      <c r="AA125" s="22" t="n">
        <v>0.0016110993979481</v>
      </c>
      <c r="AB125" s="22" t="n">
        <v>-0.051</v>
      </c>
      <c r="AC125" s="22" t="n">
        <v>0.006</v>
      </c>
      <c r="AD125" s="22" t="n">
        <v>-0.111</v>
      </c>
      <c r="AE125" s="22" t="n">
        <v>0.16</v>
      </c>
      <c r="AF125" s="22" t="n">
        <v>0.16</v>
      </c>
      <c r="AG125" s="22" t="n">
        <v>-0.0815</v>
      </c>
      <c r="AH125" s="22" t="n">
        <v>-0.0155</v>
      </c>
      <c r="AT125" s="22" t="n">
        <v>-0.0535</v>
      </c>
      <c r="AU125" s="22" t="n">
        <v>0.006</v>
      </c>
      <c r="AV125" s="22" t="n">
        <v>-0.1135</v>
      </c>
      <c r="AW125" s="22" t="n">
        <v>0.165</v>
      </c>
      <c r="AX125" s="22" t="n">
        <v>0.165</v>
      </c>
      <c r="AY125" s="22" t="n">
        <v>-0.0815</v>
      </c>
      <c r="AZ125" s="22" t="n">
        <v>-0.013</v>
      </c>
    </row>
    <row r="126" customFormat="false" ht="12.75" hidden="false" customHeight="false" outlineLevel="0" collapsed="false">
      <c r="A126" s="22" t="n">
        <f aca="true">1/((1+E126/2)^(2*(C126-TODAY()+1)/365.25))</f>
        <v>2.01353594734595</v>
      </c>
      <c r="C126" s="40" t="n">
        <v>40787</v>
      </c>
      <c r="D126" s="22" t="n">
        <v>4.5155</v>
      </c>
      <c r="E126" s="22" t="n">
        <v>0.0503779552966401</v>
      </c>
      <c r="F126" s="22" t="n">
        <v>0.43</v>
      </c>
      <c r="G126" s="22" t="n">
        <v>0</v>
      </c>
      <c r="H126" s="22" t="n">
        <v>0.475</v>
      </c>
      <c r="I126" s="22" t="n">
        <v>0</v>
      </c>
      <c r="J126" s="22" t="n">
        <v>0</v>
      </c>
      <c r="K126" s="22" t="n">
        <v>0.03</v>
      </c>
      <c r="L126" s="22" t="n">
        <v>-0.4</v>
      </c>
      <c r="M126" s="22" t="n">
        <v>0</v>
      </c>
      <c r="N126" s="22" t="n">
        <v>-0.32</v>
      </c>
      <c r="O126" s="22" t="n">
        <v>0</v>
      </c>
      <c r="P126" s="22" t="n">
        <v>-0.07</v>
      </c>
      <c r="Q126" s="22" t="n">
        <v>0.005</v>
      </c>
      <c r="R126" s="22" t="n">
        <v>-0.195</v>
      </c>
      <c r="S126" s="22" t="n">
        <v>0.0025</v>
      </c>
      <c r="T126" s="22" t="n">
        <v>-0.1</v>
      </c>
      <c r="U126" s="22" t="n">
        <v>0.015</v>
      </c>
      <c r="V126" s="22" t="n">
        <v>-0.06</v>
      </c>
      <c r="W126" s="22" t="n">
        <v>0</v>
      </c>
      <c r="X126" s="22" t="n">
        <v>0.26</v>
      </c>
      <c r="Y126" s="22" t="n">
        <v>0</v>
      </c>
      <c r="Z126" s="22" t="n">
        <v>-0.565</v>
      </c>
      <c r="AA126" s="22" t="n">
        <v>0.0016095569318206</v>
      </c>
      <c r="AB126" s="22" t="n">
        <v>-0.061</v>
      </c>
      <c r="AC126" s="22" t="n">
        <v>0.006</v>
      </c>
      <c r="AD126" s="22" t="n">
        <v>-0.121</v>
      </c>
      <c r="AE126" s="22" t="n">
        <v>0.16</v>
      </c>
      <c r="AF126" s="22" t="n">
        <v>0.16</v>
      </c>
      <c r="AG126" s="22" t="n">
        <v>-0.084</v>
      </c>
      <c r="AH126" s="22" t="n">
        <v>-0.0155</v>
      </c>
      <c r="AT126" s="22" t="n">
        <v>-0.0485</v>
      </c>
      <c r="AU126" s="22" t="n">
        <v>0.006</v>
      </c>
      <c r="AV126" s="22" t="n">
        <v>-0.1085</v>
      </c>
      <c r="AW126" s="22" t="n">
        <v>0.165</v>
      </c>
      <c r="AX126" s="22" t="n">
        <v>0.165</v>
      </c>
      <c r="AY126" s="22" t="n">
        <v>-0.0815</v>
      </c>
      <c r="AZ126" s="22" t="n">
        <v>-0.013</v>
      </c>
    </row>
    <row r="127" customFormat="false" ht="12.75" hidden="false" customHeight="false" outlineLevel="0" collapsed="false">
      <c r="A127" s="22" t="n">
        <f aca="true">1/((1+E127/2)^(2*(C127-TODAY()+1)/365.25))</f>
        <v>2.00797797445204</v>
      </c>
      <c r="C127" s="40" t="n">
        <v>40817</v>
      </c>
      <c r="D127" s="22" t="n">
        <v>4.5335</v>
      </c>
      <c r="E127" s="22" t="n">
        <v>0.0504749014662162</v>
      </c>
      <c r="F127" s="22" t="n">
        <v>0.43</v>
      </c>
      <c r="G127" s="22" t="n">
        <v>0</v>
      </c>
      <c r="H127" s="22" t="n">
        <v>0.475</v>
      </c>
      <c r="I127" s="22" t="n">
        <v>0</v>
      </c>
      <c r="J127" s="22" t="n">
        <v>0</v>
      </c>
      <c r="K127" s="22" t="n">
        <v>0.03</v>
      </c>
      <c r="L127" s="22" t="n">
        <v>-0.4</v>
      </c>
      <c r="M127" s="22" t="n">
        <v>0</v>
      </c>
      <c r="N127" s="22" t="n">
        <v>-0.32</v>
      </c>
      <c r="O127" s="22" t="n">
        <v>0</v>
      </c>
      <c r="P127" s="22" t="n">
        <v>-0.07</v>
      </c>
      <c r="Q127" s="22" t="n">
        <v>0.005</v>
      </c>
      <c r="R127" s="22" t="n">
        <v>-0.195</v>
      </c>
      <c r="S127" s="22" t="n">
        <v>0.0025</v>
      </c>
      <c r="T127" s="22" t="n">
        <v>-0.1</v>
      </c>
      <c r="U127" s="22" t="n">
        <v>0.015</v>
      </c>
      <c r="V127" s="22" t="n">
        <v>-0.06</v>
      </c>
      <c r="W127" s="22" t="n">
        <v>0</v>
      </c>
      <c r="X127" s="22" t="n">
        <v>0.26</v>
      </c>
      <c r="Y127" s="22" t="n">
        <v>0</v>
      </c>
      <c r="Z127" s="22" t="n">
        <v>-0.565</v>
      </c>
      <c r="AA127" s="22" t="n">
        <v>0.0016080451687341</v>
      </c>
      <c r="AB127" s="22" t="n">
        <v>-0.0485</v>
      </c>
      <c r="AC127" s="22" t="n">
        <v>0.006</v>
      </c>
      <c r="AD127" s="22" t="n">
        <v>-0.1085</v>
      </c>
      <c r="AE127" s="22" t="n">
        <v>0.16</v>
      </c>
      <c r="AF127" s="22" t="n">
        <v>0.16</v>
      </c>
      <c r="AG127" s="22" t="n">
        <v>-0.084</v>
      </c>
      <c r="AH127" s="22" t="n">
        <v>-0.0155</v>
      </c>
      <c r="AT127" s="22" t="n">
        <v>-0.0585</v>
      </c>
      <c r="AU127" s="22" t="n">
        <v>0.006</v>
      </c>
      <c r="AV127" s="22" t="n">
        <v>-0.1185</v>
      </c>
      <c r="AW127" s="22" t="n">
        <v>0.165</v>
      </c>
      <c r="AX127" s="22" t="n">
        <v>0.165</v>
      </c>
      <c r="AY127" s="22" t="n">
        <v>-0.084</v>
      </c>
      <c r="AZ127" s="22" t="n">
        <v>-0.013</v>
      </c>
    </row>
    <row r="128" customFormat="false" ht="12.75" hidden="false" customHeight="false" outlineLevel="0" collapsed="false">
      <c r="A128" s="22" t="n">
        <f aca="true">1/((1+E128/2)^(2*(C128-TODAY()+1)/365.25))</f>
        <v>2.00221804729268</v>
      </c>
      <c r="C128" s="40" t="n">
        <v>40848</v>
      </c>
      <c r="D128" s="22" t="n">
        <v>4.6905</v>
      </c>
      <c r="E128" s="22" t="n">
        <v>0.0505750791780741</v>
      </c>
      <c r="F128" s="22" t="n">
        <v>0.35</v>
      </c>
      <c r="G128" s="22" t="n">
        <v>0</v>
      </c>
      <c r="H128" s="22" t="n">
        <v>0.5</v>
      </c>
      <c r="I128" s="22" t="n">
        <v>0</v>
      </c>
      <c r="J128" s="22" t="n">
        <v>0</v>
      </c>
      <c r="K128" s="22" t="n">
        <v>0.03</v>
      </c>
      <c r="L128" s="22" t="n">
        <v>-0.34</v>
      </c>
      <c r="M128" s="22" t="n">
        <v>0</v>
      </c>
      <c r="N128" s="22" t="n">
        <v>-0.26</v>
      </c>
      <c r="O128" s="22" t="n">
        <v>0</v>
      </c>
      <c r="P128" s="22" t="n">
        <v>-0.07</v>
      </c>
      <c r="Q128" s="22" t="n">
        <v>0.005</v>
      </c>
      <c r="R128" s="22" t="n">
        <v>-0.13</v>
      </c>
      <c r="S128" s="22" t="n">
        <v>0.005</v>
      </c>
      <c r="T128" s="22" t="n">
        <v>0.248</v>
      </c>
      <c r="U128" s="22" t="n">
        <v>0.05</v>
      </c>
      <c r="V128" s="22" t="n">
        <v>-0.06</v>
      </c>
      <c r="W128" s="22" t="n">
        <v>0</v>
      </c>
      <c r="X128" s="22" t="n">
        <v>0.3</v>
      </c>
      <c r="Y128" s="22" t="n">
        <v>0</v>
      </c>
      <c r="Z128" s="22" t="n">
        <v>-0.52</v>
      </c>
      <c r="AA128" s="22" t="n">
        <v>0.0051406828425716</v>
      </c>
      <c r="AB128" s="22" t="n">
        <v>-0.056</v>
      </c>
      <c r="AC128" s="22" t="n">
        <v>-0.008499999</v>
      </c>
      <c r="AD128" s="22" t="n">
        <v>-0.116</v>
      </c>
      <c r="AE128" s="22" t="n">
        <v>0.29</v>
      </c>
      <c r="AF128" s="22" t="n">
        <v>0.29</v>
      </c>
      <c r="AG128" s="22" t="n">
        <v>-0.048</v>
      </c>
      <c r="AH128" s="22" t="n">
        <v>-0.013</v>
      </c>
      <c r="AT128" s="22" t="n">
        <v>-0.046</v>
      </c>
      <c r="AU128" s="22" t="n">
        <v>0.006</v>
      </c>
      <c r="AV128" s="22" t="n">
        <v>-0.106</v>
      </c>
      <c r="AW128" s="22" t="n">
        <v>0.165</v>
      </c>
      <c r="AX128" s="22" t="n">
        <v>0.165</v>
      </c>
      <c r="AY128" s="22" t="n">
        <v>-0.084</v>
      </c>
      <c r="AZ128" s="22" t="n">
        <v>-0.013</v>
      </c>
    </row>
    <row r="129" customFormat="false" ht="12.75" hidden="false" customHeight="false" outlineLevel="0" collapsed="false">
      <c r="A129" s="22" t="n">
        <f aca="true">1/((1+E129/2)^(2*(C129-TODAY()+1)/365.25))</f>
        <v>1.99603149775029</v>
      </c>
      <c r="C129" s="40" t="n">
        <v>40878</v>
      </c>
      <c r="D129" s="22" t="n">
        <v>4.8505</v>
      </c>
      <c r="E129" s="22" t="n">
        <v>0.0506498535666866</v>
      </c>
      <c r="F129" s="22" t="n">
        <v>0.35</v>
      </c>
      <c r="G129" s="22" t="n">
        <v>0</v>
      </c>
      <c r="H129" s="22" t="n">
        <v>0.57</v>
      </c>
      <c r="I129" s="22" t="n">
        <v>0</v>
      </c>
      <c r="J129" s="22" t="n">
        <v>0</v>
      </c>
      <c r="K129" s="22" t="n">
        <v>0.03</v>
      </c>
      <c r="L129" s="22" t="n">
        <v>-0.34</v>
      </c>
      <c r="M129" s="22" t="n">
        <v>0</v>
      </c>
      <c r="N129" s="22" t="n">
        <v>-0.26</v>
      </c>
      <c r="O129" s="22" t="n">
        <v>0</v>
      </c>
      <c r="P129" s="22" t="n">
        <v>-0.07</v>
      </c>
      <c r="Q129" s="22" t="n">
        <v>0.005</v>
      </c>
      <c r="R129" s="22" t="n">
        <v>-0.13</v>
      </c>
      <c r="S129" s="22" t="n">
        <v>0.005</v>
      </c>
      <c r="T129" s="22" t="n">
        <v>0.308</v>
      </c>
      <c r="U129" s="22" t="n">
        <v>0.05</v>
      </c>
      <c r="V129" s="22" t="n">
        <v>-0.06</v>
      </c>
      <c r="W129" s="22" t="n">
        <v>0</v>
      </c>
      <c r="X129" s="22" t="n">
        <v>0.3</v>
      </c>
      <c r="Y129" s="22" t="n">
        <v>0</v>
      </c>
      <c r="Z129" s="22" t="n">
        <v>-0.52</v>
      </c>
      <c r="AA129" s="22" t="n">
        <v>0.0051376520390373</v>
      </c>
      <c r="AB129" s="22" t="n">
        <v>-0.0835</v>
      </c>
      <c r="AC129" s="22" t="n">
        <v>-0.008499999</v>
      </c>
      <c r="AD129" s="22" t="n">
        <v>-0.1435</v>
      </c>
      <c r="AE129" s="22" t="n">
        <v>0.29</v>
      </c>
      <c r="AF129" s="22" t="n">
        <v>0.29</v>
      </c>
      <c r="AG129" s="22" t="n">
        <v>-0.119</v>
      </c>
      <c r="AH129" s="22" t="n">
        <v>-0.013</v>
      </c>
      <c r="AT129" s="22" t="n">
        <v>-0.0585</v>
      </c>
      <c r="AU129" s="22" t="n">
        <v>-0.008499999</v>
      </c>
      <c r="AV129" s="22" t="n">
        <v>-0.1185</v>
      </c>
      <c r="AW129" s="22" t="n">
        <v>0.295</v>
      </c>
      <c r="AX129" s="22" t="n">
        <v>0.295</v>
      </c>
      <c r="AY129" s="22" t="n">
        <v>-0.048</v>
      </c>
      <c r="AZ129" s="22" t="n">
        <v>-0.013</v>
      </c>
    </row>
    <row r="130" customFormat="false" ht="12.75" hidden="false" customHeight="false" outlineLevel="0" collapsed="false">
      <c r="A130" s="22" t="n">
        <f aca="true">1/((1+E130/2)^(2*(C130-TODAY()+1)/365.25))</f>
        <v>1.9891668740584</v>
      </c>
      <c r="C130" s="40" t="n">
        <v>40909</v>
      </c>
      <c r="D130" s="22" t="n">
        <v>4.8815</v>
      </c>
      <c r="E130" s="22" t="n">
        <v>0.0507096003771346</v>
      </c>
      <c r="F130" s="22" t="n">
        <v>0.35</v>
      </c>
      <c r="G130" s="22" t="n">
        <v>0</v>
      </c>
      <c r="H130" s="22" t="n">
        <v>0.57</v>
      </c>
      <c r="I130" s="22" t="n">
        <v>0</v>
      </c>
      <c r="J130" s="22" t="n">
        <v>0</v>
      </c>
      <c r="K130" s="22" t="n">
        <v>0.03</v>
      </c>
      <c r="L130" s="22" t="n">
        <v>-0.34</v>
      </c>
      <c r="M130" s="22" t="n">
        <v>0</v>
      </c>
      <c r="N130" s="22" t="n">
        <v>-0.26</v>
      </c>
      <c r="O130" s="22" t="n">
        <v>0</v>
      </c>
      <c r="P130" s="22" t="n">
        <v>-0.07</v>
      </c>
      <c r="Q130" s="22" t="n">
        <v>0.005</v>
      </c>
      <c r="R130" s="22" t="n">
        <v>-0.13</v>
      </c>
      <c r="S130" s="22" t="n">
        <v>0.005</v>
      </c>
      <c r="T130" s="22" t="n">
        <v>0.378</v>
      </c>
      <c r="U130" s="22" t="n">
        <v>0.05</v>
      </c>
      <c r="V130" s="22" t="n">
        <v>-0.06</v>
      </c>
      <c r="W130" s="22" t="n">
        <v>0</v>
      </c>
      <c r="X130" s="22" t="n">
        <v>0.3</v>
      </c>
      <c r="Y130" s="22" t="n">
        <v>0</v>
      </c>
      <c r="Z130" s="22" t="n">
        <v>-0.52</v>
      </c>
      <c r="AA130" s="22" t="n">
        <v>0.0051360233917909</v>
      </c>
      <c r="AB130" s="22" t="n">
        <v>-0.0935</v>
      </c>
      <c r="AC130" s="22" t="n">
        <v>-0.008499999</v>
      </c>
      <c r="AD130" s="22" t="n">
        <v>-0.1535</v>
      </c>
      <c r="AE130" s="22" t="n">
        <v>0.29</v>
      </c>
      <c r="AF130" s="22" t="n">
        <v>0.29</v>
      </c>
      <c r="AG130" s="22" t="n">
        <v>-0.081</v>
      </c>
      <c r="AH130" s="22" t="n">
        <v>-0.011</v>
      </c>
      <c r="AT130" s="22" t="n">
        <v>-0.081</v>
      </c>
      <c r="AU130" s="22" t="n">
        <v>-0.008499999</v>
      </c>
      <c r="AV130" s="22" t="n">
        <v>-0.141</v>
      </c>
      <c r="AW130" s="22" t="n">
        <v>0.295</v>
      </c>
      <c r="AX130" s="22" t="n">
        <v>0.295</v>
      </c>
      <c r="AY130" s="22" t="n">
        <v>-0.119</v>
      </c>
      <c r="AZ130" s="22" t="n">
        <v>-0.013</v>
      </c>
    </row>
    <row r="131" customFormat="false" ht="12.75" hidden="false" customHeight="false" outlineLevel="0" collapsed="false">
      <c r="A131" s="22" t="n">
        <f aca="true">1/((1+E131/2)^(2*(C131-TODAY()+1)/365.25))</f>
        <v>1.98230620538618</v>
      </c>
      <c r="C131" s="40" t="n">
        <v>40940</v>
      </c>
      <c r="D131" s="22" t="n">
        <v>4.7975</v>
      </c>
      <c r="E131" s="22" t="n">
        <v>0.050769347188774</v>
      </c>
      <c r="F131" s="22" t="n">
        <v>0.35</v>
      </c>
      <c r="G131" s="22" t="n">
        <v>0</v>
      </c>
      <c r="H131" s="22" t="n">
        <v>0.57</v>
      </c>
      <c r="I131" s="22" t="n">
        <v>0</v>
      </c>
      <c r="J131" s="22" t="n">
        <v>0</v>
      </c>
      <c r="K131" s="22" t="n">
        <v>0.03</v>
      </c>
      <c r="L131" s="22" t="n">
        <v>-0.34</v>
      </c>
      <c r="M131" s="22" t="n">
        <v>0</v>
      </c>
      <c r="N131" s="22" t="n">
        <v>-0.26</v>
      </c>
      <c r="O131" s="22" t="n">
        <v>0</v>
      </c>
      <c r="P131" s="22" t="n">
        <v>-0.07</v>
      </c>
      <c r="Q131" s="22" t="n">
        <v>0.005</v>
      </c>
      <c r="R131" s="22" t="n">
        <v>-0.13</v>
      </c>
      <c r="S131" s="22" t="n">
        <v>0.005</v>
      </c>
      <c r="T131" s="22" t="n">
        <v>0.248</v>
      </c>
      <c r="U131" s="22" t="n">
        <v>0.05</v>
      </c>
      <c r="V131" s="22" t="n">
        <v>-0.06</v>
      </c>
      <c r="W131" s="22" t="n">
        <v>0</v>
      </c>
      <c r="X131" s="22" t="n">
        <v>0.3</v>
      </c>
      <c r="Y131" s="22" t="n">
        <v>0</v>
      </c>
      <c r="Z131" s="22" t="n">
        <v>-0.52</v>
      </c>
      <c r="AA131" s="22" t="n">
        <v>0.00513438552216</v>
      </c>
      <c r="AB131" s="22" t="n">
        <v>-0.081</v>
      </c>
      <c r="AC131" s="22" t="n">
        <v>-0.008499999</v>
      </c>
      <c r="AD131" s="22" t="n">
        <v>-0.141</v>
      </c>
      <c r="AE131" s="22" t="n">
        <v>0.29</v>
      </c>
      <c r="AF131" s="22" t="n">
        <v>0.29</v>
      </c>
      <c r="AG131" s="22" t="n">
        <v>-0.081</v>
      </c>
      <c r="AH131" s="22" t="n">
        <v>-0.011</v>
      </c>
      <c r="AT131" s="22" t="n">
        <v>-0.091</v>
      </c>
      <c r="AU131" s="22" t="n">
        <v>-0.008499999</v>
      </c>
      <c r="AV131" s="22" t="n">
        <v>-0.151</v>
      </c>
      <c r="AW131" s="22" t="n">
        <v>0.295</v>
      </c>
      <c r="AX131" s="22" t="n">
        <v>0.295</v>
      </c>
      <c r="AY131" s="22" t="n">
        <v>-0.081</v>
      </c>
      <c r="AZ131" s="22" t="n">
        <v>-0.011</v>
      </c>
    </row>
    <row r="132" customFormat="false" ht="12.75" hidden="false" customHeight="false" outlineLevel="0" collapsed="false">
      <c r="A132" s="22" t="n">
        <f aca="true">1/((1+E132/2)^(2*(C132-TODAY()+1)/365.25))</f>
        <v>1.97589184998788</v>
      </c>
      <c r="C132" s="40" t="n">
        <v>40969</v>
      </c>
      <c r="D132" s="22" t="n">
        <v>4.6625</v>
      </c>
      <c r="E132" s="22" t="n">
        <v>0.0508252393684834</v>
      </c>
      <c r="F132" s="22" t="n">
        <v>0.35</v>
      </c>
      <c r="G132" s="22" t="n">
        <v>0</v>
      </c>
      <c r="H132" s="22" t="n">
        <v>0.57</v>
      </c>
      <c r="I132" s="22" t="n">
        <v>0</v>
      </c>
      <c r="J132" s="22" t="n">
        <v>0</v>
      </c>
      <c r="K132" s="22" t="n">
        <v>0.03</v>
      </c>
      <c r="L132" s="22" t="n">
        <v>-0.34</v>
      </c>
      <c r="M132" s="22" t="n">
        <v>0</v>
      </c>
      <c r="N132" s="22" t="n">
        <v>-0.26</v>
      </c>
      <c r="O132" s="22" t="n">
        <v>0</v>
      </c>
      <c r="P132" s="22" t="n">
        <v>-0.07</v>
      </c>
      <c r="Q132" s="22" t="n">
        <v>0.005</v>
      </c>
      <c r="R132" s="22" t="n">
        <v>-0.13</v>
      </c>
      <c r="S132" s="22" t="n">
        <v>0.005</v>
      </c>
      <c r="T132" s="22" t="n">
        <v>0.068</v>
      </c>
      <c r="U132" s="22" t="n">
        <v>0.05</v>
      </c>
      <c r="V132" s="22" t="n">
        <v>-0.06</v>
      </c>
      <c r="W132" s="22" t="n">
        <v>0</v>
      </c>
      <c r="X132" s="22" t="n">
        <v>0.3</v>
      </c>
      <c r="Y132" s="22" t="n">
        <v>0</v>
      </c>
      <c r="Z132" s="22" t="n">
        <v>-0.52</v>
      </c>
      <c r="AA132" s="22" t="n">
        <v>0.005132844981382</v>
      </c>
      <c r="AB132" s="22" t="n">
        <v>-0.0685</v>
      </c>
      <c r="AC132" s="22" t="n">
        <v>-0.008499999</v>
      </c>
      <c r="AD132" s="22" t="n">
        <v>-0.1285</v>
      </c>
      <c r="AE132" s="22" t="n">
        <v>0.29</v>
      </c>
      <c r="AF132" s="22" t="n">
        <v>0.29</v>
      </c>
      <c r="AG132" s="22" t="n">
        <v>-0.082</v>
      </c>
      <c r="AH132" s="22" t="n">
        <v>-0.011</v>
      </c>
      <c r="AT132" s="22" t="n">
        <v>-0.0785</v>
      </c>
      <c r="AU132" s="22" t="n">
        <v>-0.008499999</v>
      </c>
      <c r="AV132" s="22" t="n">
        <v>-0.1385</v>
      </c>
      <c r="AW132" s="22" t="n">
        <v>0.295</v>
      </c>
      <c r="AX132" s="22" t="n">
        <v>0.295</v>
      </c>
      <c r="AY132" s="22" t="n">
        <v>-0.081</v>
      </c>
      <c r="AZ132" s="22" t="n">
        <v>-0.011</v>
      </c>
    </row>
    <row r="133" customFormat="false" ht="12.75" hidden="false" customHeight="false" outlineLevel="0" collapsed="false">
      <c r="A133" s="22" t="n">
        <f aca="true">1/((1+E133/2)^(2*(C133-TODAY()+1)/365.25))</f>
        <v>1.96903918516864</v>
      </c>
      <c r="C133" s="40" t="n">
        <v>41000</v>
      </c>
      <c r="D133" s="22" t="n">
        <v>4.5085</v>
      </c>
      <c r="E133" s="22" t="n">
        <v>0.0508849861824285</v>
      </c>
      <c r="F133" s="22" t="n">
        <v>0.43</v>
      </c>
      <c r="G133" s="22" t="n">
        <v>0</v>
      </c>
      <c r="H133" s="22" t="n">
        <v>0.475</v>
      </c>
      <c r="I133" s="22" t="n">
        <v>0</v>
      </c>
      <c r="J133" s="22" t="n">
        <v>0</v>
      </c>
      <c r="K133" s="22" t="n">
        <v>0.03</v>
      </c>
      <c r="L133" s="22" t="n">
        <v>-0.4</v>
      </c>
      <c r="M133" s="22" t="n">
        <v>0</v>
      </c>
      <c r="N133" s="22" t="n">
        <v>-0.32</v>
      </c>
      <c r="O133" s="22" t="n">
        <v>0</v>
      </c>
      <c r="P133" s="22" t="n">
        <v>-0.07</v>
      </c>
      <c r="Q133" s="22" t="n">
        <v>0.005</v>
      </c>
      <c r="R133" s="22" t="n">
        <v>-0.195</v>
      </c>
      <c r="S133" s="22" t="n">
        <v>0.0025</v>
      </c>
      <c r="T133" s="22" t="n">
        <v>-0.25</v>
      </c>
      <c r="U133" s="22" t="n">
        <v>0.015</v>
      </c>
      <c r="V133" s="22" t="n">
        <v>-0.06</v>
      </c>
      <c r="W133" s="22" t="n">
        <v>0</v>
      </c>
      <c r="X133" s="22" t="n">
        <v>0.26</v>
      </c>
      <c r="Y133" s="22" t="n">
        <v>0</v>
      </c>
      <c r="Z133" s="22" t="n">
        <v>-0.633</v>
      </c>
      <c r="AA133" s="22" t="n">
        <v>0.0016034966533337</v>
      </c>
      <c r="AB133" s="22" t="n">
        <v>-0.119</v>
      </c>
      <c r="AC133" s="22" t="n">
        <v>0.009</v>
      </c>
      <c r="AD133" s="22" t="n">
        <v>-0.179</v>
      </c>
      <c r="AE133" s="22" t="n">
        <v>0.16</v>
      </c>
      <c r="AF133" s="22" t="n">
        <v>0.16</v>
      </c>
      <c r="AG133" s="22" t="n">
        <v>-0.0795</v>
      </c>
      <c r="AH133" s="22" t="n">
        <v>-0.0135</v>
      </c>
      <c r="AT133" s="22" t="n">
        <v>-0.066</v>
      </c>
      <c r="AU133" s="22" t="n">
        <v>-0.008499999</v>
      </c>
      <c r="AV133" s="22" t="n">
        <v>-0.126</v>
      </c>
      <c r="AW133" s="22" t="n">
        <v>0.295</v>
      </c>
      <c r="AX133" s="22" t="n">
        <v>0.295</v>
      </c>
      <c r="AY133" s="22" t="n">
        <v>-0.082</v>
      </c>
      <c r="AZ133" s="22" t="n">
        <v>-0.011</v>
      </c>
    </row>
    <row r="134" customFormat="false" ht="12.75" hidden="false" customHeight="false" outlineLevel="0" collapsed="false">
      <c r="A134" s="22" t="n">
        <f aca="true">1/((1+E134/2)^(2*(C134-TODAY()+1)/365.25))</f>
        <v>1.96241168084229</v>
      </c>
      <c r="C134" s="40" t="n">
        <v>41030</v>
      </c>
      <c r="D134" s="22" t="n">
        <v>4.5125</v>
      </c>
      <c r="E134" s="22" t="n">
        <v>0.0509428056809296</v>
      </c>
      <c r="F134" s="22" t="n">
        <v>0.43</v>
      </c>
      <c r="G134" s="22" t="n">
        <v>0</v>
      </c>
      <c r="H134" s="22" t="n">
        <v>0.475</v>
      </c>
      <c r="I134" s="22" t="n">
        <v>0</v>
      </c>
      <c r="J134" s="22" t="n">
        <v>0</v>
      </c>
      <c r="K134" s="22" t="n">
        <v>0.03</v>
      </c>
      <c r="L134" s="22" t="n">
        <v>-0.4</v>
      </c>
      <c r="M134" s="22" t="n">
        <v>0</v>
      </c>
      <c r="N134" s="22" t="n">
        <v>-0.32</v>
      </c>
      <c r="O134" s="22" t="n">
        <v>0</v>
      </c>
      <c r="P134" s="22" t="n">
        <v>-0.07</v>
      </c>
      <c r="Q134" s="22" t="n">
        <v>0.005</v>
      </c>
      <c r="R134" s="22" t="n">
        <v>-0.195</v>
      </c>
      <c r="S134" s="22" t="n">
        <v>0.0025</v>
      </c>
      <c r="T134" s="22" t="n">
        <v>-0.1</v>
      </c>
      <c r="U134" s="22" t="n">
        <v>0.015</v>
      </c>
      <c r="V134" s="22" t="n">
        <v>-0.06</v>
      </c>
      <c r="W134" s="22" t="n">
        <v>0</v>
      </c>
      <c r="X134" s="22" t="n">
        <v>0.26</v>
      </c>
      <c r="Y134" s="22" t="n">
        <v>0</v>
      </c>
      <c r="Z134" s="22" t="n">
        <v>-0.633</v>
      </c>
      <c r="AA134" s="22" t="n">
        <v>0.0016029932051898</v>
      </c>
      <c r="AB134" s="22" t="n">
        <v>-0.0965</v>
      </c>
      <c r="AC134" s="22" t="n">
        <v>0.009</v>
      </c>
      <c r="AD134" s="22" t="n">
        <v>-0.1565</v>
      </c>
      <c r="AE134" s="22" t="n">
        <v>0.16</v>
      </c>
      <c r="AF134" s="22" t="n">
        <v>0.16</v>
      </c>
      <c r="AG134" s="22" t="n">
        <v>-0.0795</v>
      </c>
      <c r="AH134" s="22" t="n">
        <v>-0.0135</v>
      </c>
      <c r="AT134" s="22" t="n">
        <v>-0.1165</v>
      </c>
      <c r="AU134" s="22" t="n">
        <v>0.009</v>
      </c>
      <c r="AV134" s="22" t="n">
        <v>-0.1765</v>
      </c>
      <c r="AW134" s="22" t="n">
        <v>0.165</v>
      </c>
      <c r="AX134" s="22" t="n">
        <v>0.165</v>
      </c>
      <c r="AY134" s="22" t="n">
        <v>-0.0795</v>
      </c>
      <c r="AZ134" s="22" t="n">
        <v>-0.011</v>
      </c>
    </row>
    <row r="135" customFormat="false" ht="12.75" hidden="false" customHeight="false" outlineLevel="0" collapsed="false">
      <c r="A135" s="22" t="n">
        <f aca="true">1/((1+E135/2)^(2*(C135-TODAY()+1)/365.25))</f>
        <v>1.95556762153454</v>
      </c>
      <c r="C135" s="40" t="n">
        <v>41061</v>
      </c>
      <c r="D135" s="22" t="n">
        <v>4.5525</v>
      </c>
      <c r="E135" s="22" t="n">
        <v>0.0510025524972195</v>
      </c>
      <c r="F135" s="22" t="n">
        <v>0.43</v>
      </c>
      <c r="G135" s="22" t="n">
        <v>0</v>
      </c>
      <c r="H135" s="22" t="n">
        <v>0.475</v>
      </c>
      <c r="I135" s="22" t="n">
        <v>0</v>
      </c>
      <c r="J135" s="22" t="n">
        <v>0</v>
      </c>
      <c r="K135" s="22" t="n">
        <v>0.03</v>
      </c>
      <c r="L135" s="22" t="n">
        <v>-0.4</v>
      </c>
      <c r="M135" s="22" t="n">
        <v>0</v>
      </c>
      <c r="N135" s="22" t="n">
        <v>-0.32</v>
      </c>
      <c r="O135" s="22" t="n">
        <v>0</v>
      </c>
      <c r="P135" s="22" t="n">
        <v>-0.07</v>
      </c>
      <c r="Q135" s="22" t="n">
        <v>0.005</v>
      </c>
      <c r="R135" s="22" t="n">
        <v>-0.195</v>
      </c>
      <c r="S135" s="22" t="n">
        <v>0.0025</v>
      </c>
      <c r="T135" s="22" t="n">
        <v>-0.1</v>
      </c>
      <c r="U135" s="22" t="n">
        <v>0.015</v>
      </c>
      <c r="V135" s="22" t="n">
        <v>-0.06</v>
      </c>
      <c r="W135" s="22" t="n">
        <v>0</v>
      </c>
      <c r="X135" s="22" t="n">
        <v>0.26</v>
      </c>
      <c r="Y135" s="22" t="n">
        <v>0</v>
      </c>
      <c r="Z135" s="22" t="n">
        <v>-0.633</v>
      </c>
      <c r="AA135" s="22" t="n">
        <v>0.0016024701521507</v>
      </c>
      <c r="AB135" s="22" t="n">
        <v>-0.044</v>
      </c>
      <c r="AC135" s="22" t="n">
        <v>0.009</v>
      </c>
      <c r="AD135" s="22" t="n">
        <v>-0.104</v>
      </c>
      <c r="AE135" s="22" t="n">
        <v>0.16</v>
      </c>
      <c r="AF135" s="22" t="n">
        <v>0.16</v>
      </c>
      <c r="AG135" s="22" t="n">
        <v>-0.0795</v>
      </c>
      <c r="AH135" s="22" t="n">
        <v>-0.0135</v>
      </c>
      <c r="AT135" s="22" t="n">
        <v>-0.094</v>
      </c>
      <c r="AU135" s="22" t="n">
        <v>0.009</v>
      </c>
      <c r="AV135" s="22" t="n">
        <v>-0.154</v>
      </c>
      <c r="AW135" s="22" t="n">
        <v>0.165</v>
      </c>
      <c r="AX135" s="22" t="n">
        <v>0.165</v>
      </c>
      <c r="AY135" s="22" t="n">
        <v>-0.0795</v>
      </c>
      <c r="AZ135" s="22" t="n">
        <v>-0.011</v>
      </c>
    </row>
    <row r="136" customFormat="false" ht="12.75" hidden="false" customHeight="false" outlineLevel="0" collapsed="false">
      <c r="A136" s="22" t="n">
        <f aca="true">1/((1+E136/2)^(2*(C136-TODAY()+1)/365.25))</f>
        <v>1.94894867203588</v>
      </c>
      <c r="C136" s="40" t="n">
        <v>41091</v>
      </c>
      <c r="D136" s="22" t="n">
        <v>4.5975</v>
      </c>
      <c r="E136" s="22" t="n">
        <v>0.051060371997989</v>
      </c>
      <c r="F136" s="22" t="n">
        <v>0.43</v>
      </c>
      <c r="G136" s="22" t="n">
        <v>0</v>
      </c>
      <c r="H136" s="22" t="n">
        <v>0.475</v>
      </c>
      <c r="I136" s="22" t="n">
        <v>0</v>
      </c>
      <c r="J136" s="22" t="n">
        <v>0</v>
      </c>
      <c r="K136" s="22" t="n">
        <v>0.03</v>
      </c>
      <c r="L136" s="22" t="n">
        <v>-0.4</v>
      </c>
      <c r="M136" s="22" t="n">
        <v>0</v>
      </c>
      <c r="N136" s="22" t="n">
        <v>-0.32</v>
      </c>
      <c r="O136" s="22" t="n">
        <v>0</v>
      </c>
      <c r="P136" s="22" t="n">
        <v>-0.07</v>
      </c>
      <c r="Q136" s="22" t="n">
        <v>0.005</v>
      </c>
      <c r="R136" s="22" t="n">
        <v>-0.195</v>
      </c>
      <c r="S136" s="22" t="n">
        <v>0.0025</v>
      </c>
      <c r="T136" s="22" t="n">
        <v>-0.1</v>
      </c>
      <c r="U136" s="22" t="n">
        <v>0.015</v>
      </c>
      <c r="V136" s="22" t="n">
        <v>-0.06</v>
      </c>
      <c r="W136" s="22" t="n">
        <v>0</v>
      </c>
      <c r="X136" s="22" t="n">
        <v>0.26</v>
      </c>
      <c r="Y136" s="22" t="n">
        <v>0</v>
      </c>
      <c r="Z136" s="22" t="n">
        <v>-0.633</v>
      </c>
      <c r="AA136" s="22" t="n">
        <v>0.0016019612425646</v>
      </c>
      <c r="AB136" s="22" t="n">
        <v>-0.054</v>
      </c>
      <c r="AC136" s="22" t="n">
        <v>0.009</v>
      </c>
      <c r="AD136" s="22" t="n">
        <v>-0.114</v>
      </c>
      <c r="AE136" s="22" t="n">
        <v>0.16</v>
      </c>
      <c r="AF136" s="22" t="n">
        <v>0.16</v>
      </c>
      <c r="AG136" s="22" t="n">
        <v>-0.0795</v>
      </c>
      <c r="AH136" s="22" t="n">
        <v>-0.0135</v>
      </c>
      <c r="AT136" s="22" t="n">
        <v>-0.0415</v>
      </c>
      <c r="AU136" s="22" t="n">
        <v>0.009</v>
      </c>
      <c r="AV136" s="22" t="n">
        <v>-0.1015</v>
      </c>
      <c r="AW136" s="22" t="n">
        <v>0.165</v>
      </c>
      <c r="AX136" s="22" t="n">
        <v>0.165</v>
      </c>
      <c r="AY136" s="22" t="n">
        <v>-0.0795</v>
      </c>
      <c r="AZ136" s="22" t="n">
        <v>-0.011</v>
      </c>
    </row>
    <row r="137" customFormat="false" ht="12.75" hidden="false" customHeight="false" outlineLevel="0" collapsed="false">
      <c r="A137" s="22" t="n">
        <f aca="true">1/((1+E137/2)^(2*(C137-TODAY()+1)/365.25))</f>
        <v>1.94211368611236</v>
      </c>
      <c r="C137" s="40" t="n">
        <v>41122</v>
      </c>
      <c r="D137" s="22" t="n">
        <v>4.6365</v>
      </c>
      <c r="E137" s="22" t="n">
        <v>0.0511201188166228</v>
      </c>
      <c r="F137" s="22" t="n">
        <v>0.43</v>
      </c>
      <c r="G137" s="22" t="n">
        <v>0</v>
      </c>
      <c r="H137" s="22" t="n">
        <v>0.475</v>
      </c>
      <c r="I137" s="22" t="n">
        <v>0</v>
      </c>
      <c r="J137" s="22" t="n">
        <v>0</v>
      </c>
      <c r="K137" s="22" t="n">
        <v>0.03</v>
      </c>
      <c r="L137" s="22" t="n">
        <v>-0.4</v>
      </c>
      <c r="M137" s="22" t="n">
        <v>0</v>
      </c>
      <c r="N137" s="22" t="n">
        <v>-0.32</v>
      </c>
      <c r="O137" s="22" t="n">
        <v>0</v>
      </c>
      <c r="P137" s="22" t="n">
        <v>-0.07</v>
      </c>
      <c r="Q137" s="22" t="n">
        <v>0.005</v>
      </c>
      <c r="R137" s="22" t="n">
        <v>-0.195</v>
      </c>
      <c r="S137" s="22" t="n">
        <v>0.0025</v>
      </c>
      <c r="T137" s="22" t="n">
        <v>-0.1</v>
      </c>
      <c r="U137" s="22" t="n">
        <v>0.015</v>
      </c>
      <c r="V137" s="22" t="n">
        <v>-0.06</v>
      </c>
      <c r="W137" s="22" t="n">
        <v>0</v>
      </c>
      <c r="X137" s="22" t="n">
        <v>0.26</v>
      </c>
      <c r="Y137" s="22" t="n">
        <v>0</v>
      </c>
      <c r="Z137" s="22" t="n">
        <v>-0.633</v>
      </c>
      <c r="AA137" s="22" t="n">
        <v>0.0016014325522647</v>
      </c>
      <c r="AB137" s="22" t="n">
        <v>-0.049</v>
      </c>
      <c r="AC137" s="22" t="n">
        <v>0.009</v>
      </c>
      <c r="AD137" s="22" t="n">
        <v>-0.109</v>
      </c>
      <c r="AE137" s="22" t="n">
        <v>0.16</v>
      </c>
      <c r="AF137" s="22" t="n">
        <v>0.16</v>
      </c>
      <c r="AG137" s="22" t="n">
        <v>-0.0795</v>
      </c>
      <c r="AH137" s="22" t="n">
        <v>-0.0135</v>
      </c>
      <c r="AT137" s="22" t="n">
        <v>-0.0515</v>
      </c>
      <c r="AU137" s="22" t="n">
        <v>0.009</v>
      </c>
      <c r="AV137" s="22" t="n">
        <v>-0.1115</v>
      </c>
      <c r="AW137" s="22" t="n">
        <v>0.165</v>
      </c>
      <c r="AX137" s="22" t="n">
        <v>0.165</v>
      </c>
      <c r="AY137" s="22" t="n">
        <v>-0.0795</v>
      </c>
      <c r="AZ137" s="22" t="n">
        <v>-0.011</v>
      </c>
    </row>
    <row r="138" customFormat="false" ht="12.75" hidden="false" customHeight="false" outlineLevel="0" collapsed="false">
      <c r="A138" s="22" t="n">
        <f aca="true">1/((1+E138/2)^(2*(C138-TODAY()+1)/365.25))</f>
        <v>1.93528348917238</v>
      </c>
      <c r="C138" s="40" t="n">
        <v>41153</v>
      </c>
      <c r="D138" s="22" t="n">
        <v>4.6305</v>
      </c>
      <c r="E138" s="22" t="n">
        <v>0.0511798656364477</v>
      </c>
      <c r="F138" s="22" t="n">
        <v>0.43</v>
      </c>
      <c r="G138" s="22" t="n">
        <v>0</v>
      </c>
      <c r="H138" s="22" t="n">
        <v>0.475</v>
      </c>
      <c r="I138" s="22" t="n">
        <v>0</v>
      </c>
      <c r="J138" s="22" t="n">
        <v>0</v>
      </c>
      <c r="K138" s="22" t="n">
        <v>0.03</v>
      </c>
      <c r="L138" s="22" t="n">
        <v>-0.4</v>
      </c>
      <c r="M138" s="22" t="n">
        <v>0</v>
      </c>
      <c r="N138" s="22" t="n">
        <v>-0.32</v>
      </c>
      <c r="O138" s="22" t="n">
        <v>0</v>
      </c>
      <c r="P138" s="22" t="n">
        <v>-0.07</v>
      </c>
      <c r="Q138" s="22" t="n">
        <v>0.005</v>
      </c>
      <c r="R138" s="22" t="n">
        <v>-0.195</v>
      </c>
      <c r="S138" s="22" t="n">
        <v>0.0025</v>
      </c>
      <c r="T138" s="22" t="n">
        <v>-0.1</v>
      </c>
      <c r="U138" s="22" t="n">
        <v>0.015</v>
      </c>
      <c r="V138" s="22" t="n">
        <v>-0.06</v>
      </c>
      <c r="W138" s="22" t="n">
        <v>0</v>
      </c>
      <c r="X138" s="22" t="n">
        <v>0.26</v>
      </c>
      <c r="Y138" s="22" t="n">
        <v>0</v>
      </c>
      <c r="Z138" s="22" t="n">
        <v>-0.633</v>
      </c>
      <c r="AA138" s="22" t="n">
        <v>0.0016009010019272</v>
      </c>
      <c r="AB138" s="22" t="n">
        <v>-0.059</v>
      </c>
      <c r="AC138" s="22" t="n">
        <v>0.009</v>
      </c>
      <c r="AD138" s="22" t="n">
        <v>-0.119</v>
      </c>
      <c r="AE138" s="22" t="n">
        <v>0.16</v>
      </c>
      <c r="AF138" s="22" t="n">
        <v>0.16</v>
      </c>
      <c r="AG138" s="22" t="n">
        <v>-0.082</v>
      </c>
      <c r="AH138" s="22" t="n">
        <v>-0.0135</v>
      </c>
      <c r="AT138" s="22" t="n">
        <v>-0.0465</v>
      </c>
      <c r="AU138" s="22" t="n">
        <v>0.009</v>
      </c>
      <c r="AV138" s="22" t="n">
        <v>-0.1065</v>
      </c>
      <c r="AW138" s="22" t="n">
        <v>0.165</v>
      </c>
      <c r="AX138" s="22" t="n">
        <v>0.165</v>
      </c>
      <c r="AY138" s="22" t="n">
        <v>-0.0795</v>
      </c>
      <c r="AZ138" s="22" t="n">
        <v>-0.011</v>
      </c>
    </row>
    <row r="139" customFormat="false" ht="12.75" hidden="false" customHeight="false" outlineLevel="0" collapsed="false">
      <c r="A139" s="22" t="n">
        <f aca="true">1/((1+E139/2)^(2*(C139-TODAY()+1)/365.25))</f>
        <v>1.92867829314469</v>
      </c>
      <c r="C139" s="40" t="n">
        <v>41183</v>
      </c>
      <c r="D139" s="22" t="n">
        <v>4.6485</v>
      </c>
      <c r="E139" s="22" t="n">
        <v>0.051237685140638</v>
      </c>
      <c r="F139" s="22" t="n">
        <v>0.43</v>
      </c>
      <c r="G139" s="22" t="n">
        <v>0</v>
      </c>
      <c r="H139" s="22" t="n">
        <v>0.475</v>
      </c>
      <c r="I139" s="22" t="n">
        <v>0</v>
      </c>
      <c r="J139" s="22" t="n">
        <v>0</v>
      </c>
      <c r="K139" s="22" t="n">
        <v>0.03</v>
      </c>
      <c r="L139" s="22" t="n">
        <v>-0.4</v>
      </c>
      <c r="M139" s="22" t="n">
        <v>0</v>
      </c>
      <c r="N139" s="22" t="n">
        <v>-0.32</v>
      </c>
      <c r="O139" s="22" t="n">
        <v>0</v>
      </c>
      <c r="P139" s="22" t="n">
        <v>-0.07</v>
      </c>
      <c r="Q139" s="22" t="n">
        <v>0.005</v>
      </c>
      <c r="R139" s="22" t="n">
        <v>-0.195</v>
      </c>
      <c r="S139" s="22" t="n">
        <v>0.0025</v>
      </c>
      <c r="T139" s="22" t="n">
        <v>-0.1</v>
      </c>
      <c r="U139" s="22" t="n">
        <v>0.015</v>
      </c>
      <c r="V139" s="22" t="n">
        <v>-0.06</v>
      </c>
      <c r="W139" s="22" t="n">
        <v>0</v>
      </c>
      <c r="X139" s="22" t="n">
        <v>0.26</v>
      </c>
      <c r="Y139" s="22" t="n">
        <v>0</v>
      </c>
      <c r="Z139" s="22" t="n">
        <v>-0.633</v>
      </c>
      <c r="AA139" s="22" t="n">
        <v>0.0016003838783036</v>
      </c>
      <c r="AB139" s="22" t="n">
        <v>-0.0465</v>
      </c>
      <c r="AC139" s="22" t="n">
        <v>0.009</v>
      </c>
      <c r="AD139" s="22" t="n">
        <v>-0.1065</v>
      </c>
      <c r="AE139" s="22" t="n">
        <v>0.16</v>
      </c>
      <c r="AF139" s="22" t="n">
        <v>0.16</v>
      </c>
      <c r="AG139" s="22" t="n">
        <v>-0.082</v>
      </c>
      <c r="AH139" s="22" t="n">
        <v>-0.0135</v>
      </c>
      <c r="AT139" s="22" t="n">
        <v>-0.0565</v>
      </c>
      <c r="AU139" s="22" t="n">
        <v>0.009</v>
      </c>
      <c r="AV139" s="22" t="n">
        <v>-0.1165</v>
      </c>
      <c r="AW139" s="22" t="n">
        <v>0.165</v>
      </c>
      <c r="AX139" s="22" t="n">
        <v>0.165</v>
      </c>
      <c r="AY139" s="22" t="n">
        <v>-0.082</v>
      </c>
      <c r="AZ139" s="22" t="n">
        <v>-0.011</v>
      </c>
    </row>
    <row r="140" customFormat="false" ht="12.75" hidden="false" customHeight="false" outlineLevel="0" collapsed="false">
      <c r="A140" s="22" t="n">
        <f aca="true">1/((1+E140/2)^(2*(C140-TODAY()+1)/365.25))</f>
        <v>1.92185786704262</v>
      </c>
      <c r="C140" s="40" t="n">
        <v>41214</v>
      </c>
      <c r="D140" s="22" t="n">
        <v>4.8055</v>
      </c>
      <c r="E140" s="22" t="n">
        <v>0.0512974319628068</v>
      </c>
      <c r="F140" s="22" t="n">
        <v>0.35</v>
      </c>
      <c r="G140" s="22" t="n">
        <v>0</v>
      </c>
      <c r="H140" s="22" t="n">
        <v>0.5</v>
      </c>
      <c r="I140" s="22" t="n">
        <v>0</v>
      </c>
      <c r="J140" s="22" t="n">
        <v>0</v>
      </c>
      <c r="K140" s="22" t="n">
        <v>0.03</v>
      </c>
      <c r="L140" s="22" t="n">
        <v>-0.34</v>
      </c>
      <c r="M140" s="22" t="n">
        <v>0</v>
      </c>
      <c r="N140" s="22" t="n">
        <v>-0.26</v>
      </c>
      <c r="O140" s="22" t="n">
        <v>0</v>
      </c>
      <c r="P140" s="22" t="n">
        <v>-0.07</v>
      </c>
      <c r="Q140" s="22" t="n">
        <v>0.005</v>
      </c>
      <c r="R140" s="22" t="n">
        <v>-0.13</v>
      </c>
      <c r="S140" s="22" t="n">
        <v>0.005</v>
      </c>
      <c r="T140" s="22" t="n">
        <v>0.248</v>
      </c>
      <c r="U140" s="22" t="n">
        <v>0.05</v>
      </c>
      <c r="V140" s="22" t="n">
        <v>-0.06</v>
      </c>
      <c r="W140" s="22" t="n">
        <v>0</v>
      </c>
      <c r="X140" s="22" t="n">
        <v>0.3</v>
      </c>
      <c r="Y140" s="22" t="n">
        <v>0</v>
      </c>
      <c r="Z140" s="22" t="n">
        <v>-0.573</v>
      </c>
      <c r="AA140" s="22" t="n">
        <v>0.0051195094709347</v>
      </c>
      <c r="AB140" s="22" t="n">
        <v>-0.054</v>
      </c>
      <c r="AC140" s="22" t="n">
        <v>-0.005499999</v>
      </c>
      <c r="AD140" s="22" t="n">
        <v>-0.114</v>
      </c>
      <c r="AE140" s="22" t="n">
        <v>0.29</v>
      </c>
      <c r="AF140" s="22" t="n">
        <v>0.29</v>
      </c>
      <c r="AG140" s="22" t="n">
        <v>-0.046</v>
      </c>
      <c r="AH140" s="22" t="n">
        <v>-0.011</v>
      </c>
      <c r="AT140" s="22" t="n">
        <v>-0.044</v>
      </c>
      <c r="AU140" s="22" t="n">
        <v>0.009</v>
      </c>
      <c r="AV140" s="22" t="n">
        <v>-0.104</v>
      </c>
      <c r="AW140" s="22" t="n">
        <v>0.165</v>
      </c>
      <c r="AX140" s="22" t="n">
        <v>0.165</v>
      </c>
      <c r="AY140" s="22" t="n">
        <v>-0.082</v>
      </c>
      <c r="AZ140" s="22" t="n">
        <v>-0.011</v>
      </c>
    </row>
    <row r="141" customFormat="false" ht="12.75" hidden="false" customHeight="false" outlineLevel="0" collapsed="false">
      <c r="A141" s="22" t="n">
        <f aca="true">1/((1+E141/2)^(2*(C141-TODAY()+1)/365.25))</f>
        <v>1.91526234830596</v>
      </c>
      <c r="C141" s="40" t="n">
        <v>41244</v>
      </c>
      <c r="D141" s="22" t="n">
        <v>4.9655</v>
      </c>
      <c r="E141" s="22" t="n">
        <v>0.0513552514692654</v>
      </c>
      <c r="F141" s="22" t="n">
        <v>0.35</v>
      </c>
      <c r="G141" s="22" t="n">
        <v>0</v>
      </c>
      <c r="H141" s="22" t="n">
        <v>0.57</v>
      </c>
      <c r="I141" s="22" t="n">
        <v>0</v>
      </c>
      <c r="J141" s="22" t="n">
        <v>0</v>
      </c>
      <c r="K141" s="22" t="n">
        <v>0.03</v>
      </c>
      <c r="L141" s="22" t="n">
        <v>-0.34</v>
      </c>
      <c r="M141" s="22" t="n">
        <v>0</v>
      </c>
      <c r="N141" s="22" t="n">
        <v>-0.26</v>
      </c>
      <c r="O141" s="22" t="n">
        <v>0</v>
      </c>
      <c r="P141" s="22" t="n">
        <v>-0.07</v>
      </c>
      <c r="Q141" s="22" t="n">
        <v>0.005</v>
      </c>
      <c r="R141" s="22" t="n">
        <v>-0.13</v>
      </c>
      <c r="S141" s="22" t="n">
        <v>0.005</v>
      </c>
      <c r="T141" s="22" t="n">
        <v>0.308</v>
      </c>
      <c r="U141" s="22" t="n">
        <v>0.05</v>
      </c>
      <c r="V141" s="22" t="n">
        <v>-0.06</v>
      </c>
      <c r="W141" s="22" t="n">
        <v>0</v>
      </c>
      <c r="X141" s="22" t="n">
        <v>0.3</v>
      </c>
      <c r="Y141" s="22" t="n">
        <v>0</v>
      </c>
      <c r="Z141" s="22" t="n">
        <v>-0.573</v>
      </c>
      <c r="AA141" s="22" t="n">
        <v>0.005117837296378</v>
      </c>
      <c r="AB141" s="22" t="n">
        <v>-0.0815</v>
      </c>
      <c r="AC141" s="22" t="n">
        <v>-0.005499999</v>
      </c>
      <c r="AD141" s="22" t="n">
        <v>-0.1415</v>
      </c>
      <c r="AE141" s="22" t="n">
        <v>0.29</v>
      </c>
      <c r="AF141" s="22" t="n">
        <v>0.29</v>
      </c>
      <c r="AG141" s="22" t="n">
        <v>-0.117</v>
      </c>
      <c r="AH141" s="22" t="n">
        <v>-0.011</v>
      </c>
      <c r="AT141" s="22" t="n">
        <v>-0.0565</v>
      </c>
      <c r="AU141" s="22" t="n">
        <v>-0.005499999</v>
      </c>
      <c r="AV141" s="22" t="n">
        <v>-0.1165</v>
      </c>
      <c r="AW141" s="22" t="n">
        <v>0.295</v>
      </c>
      <c r="AX141" s="22" t="n">
        <v>0.295</v>
      </c>
      <c r="AY141" s="22" t="n">
        <v>-0.046</v>
      </c>
      <c r="AZ141" s="22" t="n">
        <v>-0.011</v>
      </c>
    </row>
    <row r="142" customFormat="false" ht="12.75" hidden="false" customHeight="false" outlineLevel="0" collapsed="false">
      <c r="A142" s="22" t="n">
        <f aca="true">1/((1+E142/2)^(2*(C142-TODAY()+1)/365.25))</f>
        <v>1.90845214999363</v>
      </c>
      <c r="C142" s="40" t="n">
        <v>41275</v>
      </c>
      <c r="D142" s="22" t="n">
        <v>4.9965</v>
      </c>
      <c r="E142" s="22" t="n">
        <v>0.0514149982937782</v>
      </c>
      <c r="F142" s="22" t="n">
        <v>0.35</v>
      </c>
      <c r="G142" s="22" t="n">
        <v>0</v>
      </c>
      <c r="H142" s="22" t="n">
        <v>0.57</v>
      </c>
      <c r="I142" s="22" t="n">
        <v>0</v>
      </c>
      <c r="J142" s="22" t="n">
        <v>0</v>
      </c>
      <c r="K142" s="22" t="n">
        <v>0.03</v>
      </c>
      <c r="L142" s="22" t="n">
        <v>-0.34</v>
      </c>
      <c r="M142" s="22" t="n">
        <v>0</v>
      </c>
      <c r="N142" s="22" t="n">
        <v>-0.26</v>
      </c>
      <c r="O142" s="22" t="n">
        <v>0</v>
      </c>
      <c r="P142" s="22" t="n">
        <v>-0.07</v>
      </c>
      <c r="Q142" s="22" t="n">
        <v>0.005</v>
      </c>
      <c r="R142" s="22" t="n">
        <v>-0.13</v>
      </c>
      <c r="S142" s="22" t="n">
        <v>0.005</v>
      </c>
      <c r="T142" s="22" t="n">
        <v>0.378</v>
      </c>
      <c r="U142" s="22" t="n">
        <v>0.05</v>
      </c>
      <c r="V142" s="22" t="n">
        <v>-0.06</v>
      </c>
      <c r="W142" s="22" t="n">
        <v>0</v>
      </c>
      <c r="X142" s="22" t="n">
        <v>0.3</v>
      </c>
      <c r="Y142" s="22" t="n">
        <v>0</v>
      </c>
      <c r="Z142" s="22" t="n">
        <v>-0.573</v>
      </c>
      <c r="AA142" s="22" t="n">
        <v>0.0051161004188695</v>
      </c>
      <c r="AB142" s="22" t="n">
        <v>-0.0915</v>
      </c>
      <c r="AC142" s="22" t="n">
        <v>-0.005499999</v>
      </c>
      <c r="AD142" s="22" t="n">
        <v>-0.1515</v>
      </c>
      <c r="AE142" s="22" t="n">
        <v>0.29</v>
      </c>
      <c r="AF142" s="22" t="n">
        <v>0.29</v>
      </c>
      <c r="AG142" s="22" t="n">
        <v>-0.079</v>
      </c>
      <c r="AH142" s="22" t="n">
        <v>-0.008999999</v>
      </c>
      <c r="AT142" s="22" t="n">
        <v>-0.079</v>
      </c>
      <c r="AU142" s="22" t="n">
        <v>-0.005499999</v>
      </c>
      <c r="AV142" s="22" t="n">
        <v>-0.139</v>
      </c>
      <c r="AW142" s="22" t="n">
        <v>0.295</v>
      </c>
      <c r="AX142" s="22" t="n">
        <v>0.295</v>
      </c>
      <c r="AY142" s="22" t="n">
        <v>-0.117</v>
      </c>
      <c r="AZ142" s="22" t="n">
        <v>-0.011</v>
      </c>
    </row>
    <row r="143" customFormat="false" ht="12.75" hidden="false" customHeight="false" outlineLevel="0" collapsed="false">
      <c r="A143" s="22" t="n">
        <f aca="true">1/((1+E143/2)^(2*(C143-TODAY()+1)/365.25))</f>
        <v>1.90164732311239</v>
      </c>
      <c r="C143" s="40" t="n">
        <v>41306</v>
      </c>
      <c r="D143" s="22" t="n">
        <v>4.9125</v>
      </c>
      <c r="E143" s="22" t="n">
        <v>0.0514747451194824</v>
      </c>
      <c r="F143" s="22" t="n">
        <v>0.35</v>
      </c>
      <c r="G143" s="22" t="n">
        <v>0</v>
      </c>
      <c r="H143" s="22" t="n">
        <v>0.57</v>
      </c>
      <c r="I143" s="22" t="n">
        <v>0</v>
      </c>
      <c r="J143" s="22" t="n">
        <v>0</v>
      </c>
      <c r="K143" s="22" t="n">
        <v>0.03</v>
      </c>
      <c r="L143" s="22" t="n">
        <v>-0.34</v>
      </c>
      <c r="M143" s="22" t="n">
        <v>0</v>
      </c>
      <c r="N143" s="22" t="n">
        <v>-0.26</v>
      </c>
      <c r="O143" s="22" t="n">
        <v>0</v>
      </c>
      <c r="P143" s="22" t="n">
        <v>-0.07</v>
      </c>
      <c r="Q143" s="22" t="n">
        <v>0.005</v>
      </c>
      <c r="R143" s="22" t="n">
        <v>-0.13</v>
      </c>
      <c r="S143" s="22" t="n">
        <v>0.005</v>
      </c>
      <c r="T143" s="22" t="n">
        <v>0.248</v>
      </c>
      <c r="U143" s="22" t="n">
        <v>0.05</v>
      </c>
      <c r="V143" s="22" t="n">
        <v>-0.06</v>
      </c>
      <c r="W143" s="22" t="n">
        <v>0</v>
      </c>
      <c r="X143" s="22" t="n">
        <v>0.3</v>
      </c>
      <c r="Y143" s="22" t="n">
        <v>0</v>
      </c>
      <c r="Z143" s="22" t="n">
        <v>-0.573</v>
      </c>
      <c r="AA143" s="22" t="n">
        <v>0.0051143544411005</v>
      </c>
      <c r="AB143" s="22" t="n">
        <v>-0.079</v>
      </c>
      <c r="AC143" s="22" t="n">
        <v>-0.005499999</v>
      </c>
      <c r="AD143" s="22" t="n">
        <v>-0.139</v>
      </c>
      <c r="AE143" s="22" t="n">
        <v>0.29</v>
      </c>
      <c r="AF143" s="22" t="n">
        <v>0.29</v>
      </c>
      <c r="AG143" s="22" t="n">
        <v>-0.079</v>
      </c>
      <c r="AH143" s="22" t="n">
        <v>-0.008999999</v>
      </c>
      <c r="AT143" s="22" t="n">
        <v>-0.089</v>
      </c>
      <c r="AU143" s="22" t="n">
        <v>-0.005499999</v>
      </c>
      <c r="AV143" s="22" t="n">
        <v>-0.149</v>
      </c>
      <c r="AW143" s="22" t="n">
        <v>0.295</v>
      </c>
      <c r="AX143" s="22" t="n">
        <v>0.295</v>
      </c>
      <c r="AY143" s="22" t="n">
        <v>-0.079</v>
      </c>
      <c r="AZ143" s="22" t="n">
        <v>-0.008999999</v>
      </c>
    </row>
    <row r="144" customFormat="false" ht="12.75" hidden="false" customHeight="false" outlineLevel="0" collapsed="false">
      <c r="A144" s="22" t="n">
        <f aca="true">1/((1+E144/2)^(2*(C144-TODAY()+1)/365.25))</f>
        <v>1.8955057414638</v>
      </c>
      <c r="C144" s="40" t="n">
        <v>41334</v>
      </c>
      <c r="D144" s="22" t="n">
        <v>4.7775</v>
      </c>
      <c r="E144" s="22" t="n">
        <v>0.0515287099953348</v>
      </c>
      <c r="F144" s="22" t="n">
        <v>0.35</v>
      </c>
      <c r="G144" s="22" t="n">
        <v>0</v>
      </c>
      <c r="H144" s="22" t="n">
        <v>0.57</v>
      </c>
      <c r="I144" s="22" t="n">
        <v>0</v>
      </c>
      <c r="J144" s="22" t="n">
        <v>0</v>
      </c>
      <c r="K144" s="22" t="n">
        <v>0.03</v>
      </c>
      <c r="L144" s="22" t="n">
        <v>-0.34</v>
      </c>
      <c r="M144" s="22" t="n">
        <v>0</v>
      </c>
      <c r="N144" s="22" t="n">
        <v>-0.26</v>
      </c>
      <c r="O144" s="22" t="n">
        <v>0</v>
      </c>
      <c r="P144" s="22" t="n">
        <v>-0.07</v>
      </c>
      <c r="Q144" s="22" t="n">
        <v>0.005</v>
      </c>
      <c r="R144" s="22" t="n">
        <v>-0.13</v>
      </c>
      <c r="S144" s="22" t="n">
        <v>0.005</v>
      </c>
      <c r="T144" s="22" t="n">
        <v>0.068</v>
      </c>
      <c r="U144" s="22" t="n">
        <v>0.05</v>
      </c>
      <c r="V144" s="22" t="n">
        <v>-0.06</v>
      </c>
      <c r="W144" s="22" t="n">
        <v>0</v>
      </c>
      <c r="X144" s="22" t="n">
        <v>0.3</v>
      </c>
      <c r="Y144" s="22" t="n">
        <v>0</v>
      </c>
      <c r="Z144" s="22" t="n">
        <v>-0.573</v>
      </c>
      <c r="AA144" s="22" t="n">
        <v>0.0051127696159096</v>
      </c>
      <c r="AB144" s="22" t="n">
        <v>-0.0665</v>
      </c>
      <c r="AC144" s="22" t="n">
        <v>-0.005499999</v>
      </c>
      <c r="AD144" s="22" t="n">
        <v>-0.1265</v>
      </c>
      <c r="AE144" s="22" t="n">
        <v>0.29</v>
      </c>
      <c r="AF144" s="22" t="n">
        <v>0.29</v>
      </c>
      <c r="AG144" s="22" t="n">
        <v>-0.08</v>
      </c>
      <c r="AH144" s="22" t="n">
        <v>-0.008999999</v>
      </c>
      <c r="AT144" s="22" t="n">
        <v>-0.0765</v>
      </c>
      <c r="AU144" s="22" t="n">
        <v>-0.005499999</v>
      </c>
      <c r="AV144" s="22" t="n">
        <v>-0.1365</v>
      </c>
      <c r="AW144" s="22" t="n">
        <v>0.295</v>
      </c>
      <c r="AX144" s="22" t="n">
        <v>0.295</v>
      </c>
      <c r="AY144" s="22" t="n">
        <v>-0.079</v>
      </c>
      <c r="AZ144" s="22" t="n">
        <v>-0.008999999</v>
      </c>
    </row>
    <row r="145" customFormat="false" ht="12.75" hidden="false" customHeight="false" outlineLevel="0" collapsed="false">
      <c r="A145" s="22" t="n">
        <f aca="true">1/((1+E145/2)^(2*(C145-TODAY()+1)/365.25))</f>
        <v>1.88871145841446</v>
      </c>
      <c r="C145" s="40" t="n">
        <v>41365</v>
      </c>
      <c r="D145" s="22" t="n">
        <v>4.6235</v>
      </c>
      <c r="E145" s="22" t="n">
        <v>0.0515884568233052</v>
      </c>
      <c r="F145" s="22" t="n">
        <v>0.43</v>
      </c>
      <c r="G145" s="22" t="n">
        <v>0</v>
      </c>
      <c r="H145" s="22" t="n">
        <v>0.475</v>
      </c>
      <c r="I145" s="22" t="n">
        <v>0</v>
      </c>
      <c r="J145" s="22" t="n">
        <v>0</v>
      </c>
      <c r="K145" s="22" t="n">
        <v>0.03</v>
      </c>
      <c r="L145" s="22" t="n">
        <v>-0.4</v>
      </c>
      <c r="M145" s="22" t="n">
        <v>0</v>
      </c>
      <c r="N145" s="22" t="n">
        <v>-0.32</v>
      </c>
      <c r="O145" s="22" t="n">
        <v>0</v>
      </c>
      <c r="P145" s="22" t="n">
        <v>-0.07</v>
      </c>
      <c r="Q145" s="22" t="n">
        <v>0.005</v>
      </c>
      <c r="R145" s="22" t="n">
        <v>-0.195</v>
      </c>
      <c r="S145" s="22" t="n">
        <v>0.0025</v>
      </c>
      <c r="T145" s="22" t="n">
        <v>-0.25</v>
      </c>
      <c r="U145" s="22" t="n">
        <v>0.015</v>
      </c>
      <c r="V145" s="22" t="n">
        <v>-0.06</v>
      </c>
      <c r="W145" s="22" t="n">
        <v>0</v>
      </c>
      <c r="X145" s="22" t="n">
        <v>0.26</v>
      </c>
      <c r="Y145" s="22" t="n">
        <v>0</v>
      </c>
      <c r="Z145" s="22" t="n">
        <v>-0.673</v>
      </c>
      <c r="AA145" s="22" t="n">
        <v>0.0015971894836704</v>
      </c>
      <c r="AB145" s="22" t="n">
        <v>-0.117</v>
      </c>
      <c r="AC145" s="22" t="n">
        <v>0.012</v>
      </c>
      <c r="AD145" s="22" t="n">
        <v>-0.177</v>
      </c>
      <c r="AE145" s="22" t="n">
        <v>0.16</v>
      </c>
      <c r="AF145" s="22" t="n">
        <v>0.16</v>
      </c>
      <c r="AG145" s="22" t="n">
        <v>-0.0775</v>
      </c>
      <c r="AH145" s="22" t="n">
        <v>-0.0115</v>
      </c>
      <c r="AT145" s="22" t="n">
        <v>-0.064</v>
      </c>
      <c r="AU145" s="22" t="n">
        <v>-0.005499999</v>
      </c>
      <c r="AV145" s="22" t="n">
        <v>-0.124</v>
      </c>
      <c r="AW145" s="22" t="n">
        <v>0.295</v>
      </c>
      <c r="AX145" s="22" t="n">
        <v>0.295</v>
      </c>
      <c r="AY145" s="22" t="n">
        <v>-0.08</v>
      </c>
      <c r="AZ145" s="22" t="n">
        <v>-0.008999999</v>
      </c>
    </row>
    <row r="146" customFormat="false" ht="12.75" hidden="false" customHeight="false" outlineLevel="0" collapsed="false">
      <c r="A146" s="22" t="n">
        <f aca="true">1/((1+E146/2)^(2*(C146-TODAY()+1)/365.25))</f>
        <v>1.88214177883289</v>
      </c>
      <c r="C146" s="40" t="n">
        <v>41395</v>
      </c>
      <c r="D146" s="22" t="n">
        <v>4.6275</v>
      </c>
      <c r="E146" s="22" t="n">
        <v>0.051646276335378</v>
      </c>
      <c r="F146" s="22" t="n">
        <v>0.43</v>
      </c>
      <c r="G146" s="22" t="n">
        <v>0</v>
      </c>
      <c r="H146" s="22" t="n">
        <v>0.475</v>
      </c>
      <c r="I146" s="22" t="n">
        <v>0</v>
      </c>
      <c r="J146" s="22" t="n">
        <v>0</v>
      </c>
      <c r="K146" s="22" t="n">
        <v>0.03</v>
      </c>
      <c r="L146" s="22" t="n">
        <v>-0.4</v>
      </c>
      <c r="M146" s="22" t="n">
        <v>0</v>
      </c>
      <c r="N146" s="22" t="n">
        <v>-0.32</v>
      </c>
      <c r="O146" s="22" t="n">
        <v>0</v>
      </c>
      <c r="P146" s="22" t="n">
        <v>-0.07</v>
      </c>
      <c r="Q146" s="22" t="n">
        <v>0.005</v>
      </c>
      <c r="R146" s="22" t="n">
        <v>-0.195</v>
      </c>
      <c r="S146" s="22" t="n">
        <v>0.0025</v>
      </c>
      <c r="T146" s="22" t="n">
        <v>-0.1</v>
      </c>
      <c r="U146" s="22" t="n">
        <v>0.015</v>
      </c>
      <c r="V146" s="22" t="n">
        <v>-0.06</v>
      </c>
      <c r="W146" s="22" t="n">
        <v>0</v>
      </c>
      <c r="X146" s="22" t="n">
        <v>0.26</v>
      </c>
      <c r="Y146" s="22" t="n">
        <v>0</v>
      </c>
      <c r="Z146" s="22" t="n">
        <v>-0.673</v>
      </c>
      <c r="AA146" s="22" t="n">
        <v>0.0015966535387451</v>
      </c>
      <c r="AB146" s="22" t="n">
        <v>-0.0945</v>
      </c>
      <c r="AC146" s="22" t="n">
        <v>0.012</v>
      </c>
      <c r="AD146" s="22" t="n">
        <v>-0.1545</v>
      </c>
      <c r="AE146" s="22" t="n">
        <v>0.16</v>
      </c>
      <c r="AF146" s="22" t="n">
        <v>0.16</v>
      </c>
      <c r="AG146" s="22" t="n">
        <v>-0.0775</v>
      </c>
      <c r="AH146" s="22" t="n">
        <v>-0.0115</v>
      </c>
      <c r="AT146" s="22" t="n">
        <v>-0.1145</v>
      </c>
      <c r="AU146" s="22" t="n">
        <v>0.012</v>
      </c>
      <c r="AV146" s="22" t="n">
        <v>-0.1745</v>
      </c>
      <c r="AW146" s="22" t="n">
        <v>0.165</v>
      </c>
      <c r="AX146" s="22" t="n">
        <v>0.165</v>
      </c>
      <c r="AY146" s="22" t="n">
        <v>-0.0775</v>
      </c>
      <c r="AZ146" s="22" t="n">
        <v>-0.008999999</v>
      </c>
    </row>
    <row r="147" customFormat="false" ht="12.75" hidden="false" customHeight="false" outlineLevel="0" collapsed="false">
      <c r="A147" s="22" t="n">
        <f aca="true">1/((1+E147/2)^(2*(C147-TODAY()+1)/365.25))</f>
        <v>1.87535883560652</v>
      </c>
      <c r="C147" s="40" t="n">
        <v>41426</v>
      </c>
      <c r="D147" s="22" t="n">
        <v>4.6675</v>
      </c>
      <c r="E147" s="22" t="n">
        <v>0.0517060231656918</v>
      </c>
      <c r="F147" s="22" t="n">
        <v>0.43</v>
      </c>
      <c r="G147" s="22" t="n">
        <v>0</v>
      </c>
      <c r="H147" s="22" t="n">
        <v>0.475</v>
      </c>
      <c r="I147" s="22" t="n">
        <v>0</v>
      </c>
      <c r="J147" s="22" t="n">
        <v>0</v>
      </c>
      <c r="K147" s="22" t="n">
        <v>0.03</v>
      </c>
      <c r="L147" s="22" t="n">
        <v>-0.4</v>
      </c>
      <c r="M147" s="22" t="n">
        <v>0</v>
      </c>
      <c r="N147" s="22" t="n">
        <v>-0.32</v>
      </c>
      <c r="O147" s="22" t="n">
        <v>0</v>
      </c>
      <c r="P147" s="22" t="n">
        <v>-0.07</v>
      </c>
      <c r="Q147" s="22" t="n">
        <v>0.005</v>
      </c>
      <c r="R147" s="22" t="n">
        <v>-0.195</v>
      </c>
      <c r="S147" s="22" t="n">
        <v>0.0025</v>
      </c>
      <c r="T147" s="22" t="n">
        <v>-0.1</v>
      </c>
      <c r="U147" s="22" t="n">
        <v>0.015</v>
      </c>
      <c r="V147" s="22" t="n">
        <v>-0.06</v>
      </c>
      <c r="W147" s="22" t="n">
        <v>0</v>
      </c>
      <c r="X147" s="22" t="n">
        <v>0.26</v>
      </c>
      <c r="Y147" s="22" t="n">
        <v>0</v>
      </c>
      <c r="Z147" s="22" t="n">
        <v>-0.673</v>
      </c>
      <c r="AA147" s="22" t="n">
        <v>0.0015960969438139</v>
      </c>
      <c r="AB147" s="22" t="n">
        <v>-0.042</v>
      </c>
      <c r="AC147" s="22" t="n">
        <v>0.012</v>
      </c>
      <c r="AD147" s="22" t="n">
        <v>-0.102</v>
      </c>
      <c r="AE147" s="22" t="n">
        <v>0.16</v>
      </c>
      <c r="AF147" s="22" t="n">
        <v>0.16</v>
      </c>
      <c r="AG147" s="22" t="n">
        <v>-0.0775</v>
      </c>
      <c r="AH147" s="22" t="n">
        <v>-0.0115</v>
      </c>
      <c r="AT147" s="22" t="n">
        <v>-0.092</v>
      </c>
      <c r="AU147" s="22" t="n">
        <v>0.012</v>
      </c>
      <c r="AV147" s="22" t="n">
        <v>-0.152</v>
      </c>
      <c r="AW147" s="22" t="n">
        <v>0.165</v>
      </c>
      <c r="AX147" s="22" t="n">
        <v>0.165</v>
      </c>
      <c r="AY147" s="22" t="n">
        <v>-0.0775</v>
      </c>
      <c r="AZ147" s="22" t="n">
        <v>-0.008999999</v>
      </c>
    </row>
    <row r="148" customFormat="false" ht="12.75" hidden="false" customHeight="false" outlineLevel="0" collapsed="false">
      <c r="A148" s="22" t="n">
        <f aca="true">1/((1+E148/2)^(2*(C148-TODAY()+1)/365.25))</f>
        <v>1.86880034418681</v>
      </c>
      <c r="C148" s="40" t="n">
        <v>41456</v>
      </c>
      <c r="D148" s="22" t="n">
        <v>4.7125</v>
      </c>
      <c r="E148" s="22" t="n">
        <v>0.0517638426800326</v>
      </c>
      <c r="F148" s="22" t="n">
        <v>0.43</v>
      </c>
      <c r="G148" s="22" t="n">
        <v>0</v>
      </c>
      <c r="H148" s="22" t="n">
        <v>0.475</v>
      </c>
      <c r="I148" s="22" t="n">
        <v>0</v>
      </c>
      <c r="J148" s="22" t="n">
        <v>0</v>
      </c>
      <c r="K148" s="22" t="n">
        <v>0.03</v>
      </c>
      <c r="L148" s="22" t="n">
        <v>-0.4</v>
      </c>
      <c r="M148" s="22" t="n">
        <v>0</v>
      </c>
      <c r="N148" s="22" t="n">
        <v>-0.32</v>
      </c>
      <c r="O148" s="22" t="n">
        <v>0</v>
      </c>
      <c r="P148" s="22" t="n">
        <v>-0.07</v>
      </c>
      <c r="Q148" s="22" t="n">
        <v>0.005</v>
      </c>
      <c r="R148" s="22" t="n">
        <v>-0.195</v>
      </c>
      <c r="S148" s="22" t="n">
        <v>0.0025</v>
      </c>
      <c r="T148" s="22" t="n">
        <v>-0.1</v>
      </c>
      <c r="U148" s="22" t="n">
        <v>0.015</v>
      </c>
      <c r="V148" s="22" t="n">
        <v>-0.06</v>
      </c>
      <c r="W148" s="22" t="n">
        <v>0</v>
      </c>
      <c r="X148" s="22" t="n">
        <v>0.26</v>
      </c>
      <c r="Y148" s="22" t="n">
        <v>0</v>
      </c>
      <c r="Z148" s="22" t="n">
        <v>-0.673</v>
      </c>
      <c r="AA148" s="22" t="n">
        <v>0.0015955556113798</v>
      </c>
      <c r="AB148" s="22" t="n">
        <v>-0.052</v>
      </c>
      <c r="AC148" s="22" t="n">
        <v>0.012</v>
      </c>
      <c r="AD148" s="22" t="n">
        <v>-0.112</v>
      </c>
      <c r="AE148" s="22" t="n">
        <v>0.16</v>
      </c>
      <c r="AF148" s="22" t="n">
        <v>0.16</v>
      </c>
      <c r="AG148" s="22" t="n">
        <v>-0.0775</v>
      </c>
      <c r="AH148" s="22" t="n">
        <v>-0.0115</v>
      </c>
      <c r="AT148" s="22" t="n">
        <v>-0.0395</v>
      </c>
      <c r="AU148" s="22" t="n">
        <v>0.012</v>
      </c>
      <c r="AV148" s="22" t="n">
        <v>-0.0995</v>
      </c>
      <c r="AW148" s="22" t="n">
        <v>0.165</v>
      </c>
      <c r="AX148" s="22" t="n">
        <v>0.165</v>
      </c>
      <c r="AY148" s="22" t="n">
        <v>-0.0775</v>
      </c>
      <c r="AZ148" s="22" t="n">
        <v>-0.008999999</v>
      </c>
    </row>
    <row r="149" customFormat="false" ht="12.75" hidden="false" customHeight="false" outlineLevel="0" collapsed="false">
      <c r="A149" s="22" t="n">
        <f aca="true">1/((1+E149/2)^(2*(C149-TODAY()+1)/365.25))</f>
        <v>1.86202918219895</v>
      </c>
      <c r="C149" s="40" t="n">
        <v>41487</v>
      </c>
      <c r="D149" s="22" t="n">
        <v>4.7515</v>
      </c>
      <c r="E149" s="22" t="n">
        <v>0.05182358951269</v>
      </c>
      <c r="F149" s="22" t="n">
        <v>0.43</v>
      </c>
      <c r="G149" s="22" t="n">
        <v>0</v>
      </c>
      <c r="H149" s="22" t="n">
        <v>0.475</v>
      </c>
      <c r="I149" s="22" t="n">
        <v>0</v>
      </c>
      <c r="J149" s="22" t="n">
        <v>0</v>
      </c>
      <c r="K149" s="22" t="n">
        <v>0.03</v>
      </c>
      <c r="L149" s="22" t="n">
        <v>-0.4</v>
      </c>
      <c r="M149" s="22" t="n">
        <v>0</v>
      </c>
      <c r="N149" s="22" t="n">
        <v>-0.32</v>
      </c>
      <c r="O149" s="22" t="n">
        <v>0</v>
      </c>
      <c r="P149" s="22" t="n">
        <v>-0.07</v>
      </c>
      <c r="Q149" s="22" t="n">
        <v>0.005</v>
      </c>
      <c r="R149" s="22" t="n">
        <v>-0.195</v>
      </c>
      <c r="S149" s="22" t="n">
        <v>0.0025</v>
      </c>
      <c r="T149" s="22" t="n">
        <v>-0.1</v>
      </c>
      <c r="U149" s="22" t="n">
        <v>0.015</v>
      </c>
      <c r="V149" s="22" t="n">
        <v>-0.06</v>
      </c>
      <c r="W149" s="22" t="n">
        <v>0</v>
      </c>
      <c r="X149" s="22" t="n">
        <v>0.26</v>
      </c>
      <c r="Y149" s="22" t="n">
        <v>0</v>
      </c>
      <c r="Z149" s="22" t="n">
        <v>-0.673</v>
      </c>
      <c r="AA149" s="22" t="n">
        <v>0.0015949934559213</v>
      </c>
      <c r="AB149" s="22" t="n">
        <v>-0.047</v>
      </c>
      <c r="AC149" s="22" t="n">
        <v>0.012</v>
      </c>
      <c r="AD149" s="22" t="n">
        <v>-0.107</v>
      </c>
      <c r="AE149" s="22" t="n">
        <v>0.16</v>
      </c>
      <c r="AF149" s="22" t="n">
        <v>0.16</v>
      </c>
      <c r="AG149" s="22" t="n">
        <v>-0.0775</v>
      </c>
      <c r="AH149" s="22" t="n">
        <v>-0.0115</v>
      </c>
      <c r="AT149" s="22" t="n">
        <v>-0.0495</v>
      </c>
      <c r="AU149" s="22" t="n">
        <v>0.012</v>
      </c>
      <c r="AV149" s="22" t="n">
        <v>-0.1095</v>
      </c>
      <c r="AW149" s="22" t="n">
        <v>0.165</v>
      </c>
      <c r="AX149" s="22" t="n">
        <v>0.165</v>
      </c>
      <c r="AY149" s="22" t="n">
        <v>-0.0775</v>
      </c>
      <c r="AZ149" s="22" t="n">
        <v>-0.008999999</v>
      </c>
    </row>
    <row r="150" customFormat="false" ht="12.75" hidden="false" customHeight="false" outlineLevel="0" collapsed="false">
      <c r="A150" s="22" t="n">
        <f aca="true">1/((1+E150/2)^(2*(C150-TODAY()+1)/365.25))</f>
        <v>1.85526417510475</v>
      </c>
      <c r="C150" s="40" t="n">
        <v>41518</v>
      </c>
      <c r="D150" s="22" t="n">
        <v>4.7455</v>
      </c>
      <c r="E150" s="22" t="n">
        <v>0.0518833363465379</v>
      </c>
      <c r="F150" s="22" t="n">
        <v>0.43</v>
      </c>
      <c r="G150" s="22" t="n">
        <v>0</v>
      </c>
      <c r="H150" s="22" t="n">
        <v>0.475</v>
      </c>
      <c r="I150" s="22" t="n">
        <v>0</v>
      </c>
      <c r="J150" s="22" t="n">
        <v>0</v>
      </c>
      <c r="K150" s="22" t="n">
        <v>0.03</v>
      </c>
      <c r="L150" s="22" t="n">
        <v>-0.4</v>
      </c>
      <c r="M150" s="22" t="n">
        <v>0</v>
      </c>
      <c r="N150" s="22" t="n">
        <v>-0.32</v>
      </c>
      <c r="O150" s="22" t="n">
        <v>0</v>
      </c>
      <c r="P150" s="22" t="n">
        <v>-0.07</v>
      </c>
      <c r="Q150" s="22" t="n">
        <v>0.005</v>
      </c>
      <c r="R150" s="22" t="n">
        <v>-0.195</v>
      </c>
      <c r="S150" s="22" t="n">
        <v>0.0025</v>
      </c>
      <c r="T150" s="22" t="n">
        <v>-0.1</v>
      </c>
      <c r="U150" s="22" t="n">
        <v>0.015</v>
      </c>
      <c r="V150" s="22" t="n">
        <v>-0.06</v>
      </c>
      <c r="W150" s="22" t="n">
        <v>0</v>
      </c>
      <c r="X150" s="22" t="n">
        <v>0.26</v>
      </c>
      <c r="Y150" s="22" t="n">
        <v>0</v>
      </c>
      <c r="Z150" s="22" t="n">
        <v>-0.673</v>
      </c>
      <c r="AA150" s="22" t="n">
        <v>0.0015944284796779</v>
      </c>
      <c r="AB150" s="22" t="n">
        <v>-0.057</v>
      </c>
      <c r="AC150" s="22" t="n">
        <v>0.012</v>
      </c>
      <c r="AD150" s="22" t="n">
        <v>-0.117</v>
      </c>
      <c r="AE150" s="22" t="n">
        <v>0.16</v>
      </c>
      <c r="AF150" s="22" t="n">
        <v>0.16</v>
      </c>
      <c r="AG150" s="22" t="n">
        <v>-0.08</v>
      </c>
      <c r="AH150" s="22" t="n">
        <v>-0.0115</v>
      </c>
      <c r="AT150" s="22" t="n">
        <v>-0.0445</v>
      </c>
      <c r="AU150" s="22" t="n">
        <v>0.012</v>
      </c>
      <c r="AV150" s="22" t="n">
        <v>-0.1045</v>
      </c>
      <c r="AW150" s="22" t="n">
        <v>0.165</v>
      </c>
      <c r="AX150" s="22" t="n">
        <v>0.165</v>
      </c>
      <c r="AY150" s="22" t="n">
        <v>-0.0775</v>
      </c>
      <c r="AZ150" s="22" t="n">
        <v>-0.008999999</v>
      </c>
    </row>
    <row r="151" customFormat="false" ht="12.75" hidden="false" customHeight="false" outlineLevel="0" collapsed="false">
      <c r="A151" s="22" t="n">
        <f aca="true">1/((1+E151/2)^(2*(C151-TODAY()+1)/365.25))</f>
        <v>1.84872336003414</v>
      </c>
      <c r="C151" s="40" t="n">
        <v>41548</v>
      </c>
      <c r="D151" s="22" t="n">
        <v>4.7635</v>
      </c>
      <c r="E151" s="22" t="n">
        <v>0.0519411558642986</v>
      </c>
      <c r="F151" s="22" t="n">
        <v>0.43</v>
      </c>
      <c r="G151" s="22" t="n">
        <v>0</v>
      </c>
      <c r="H151" s="22" t="n">
        <v>0.475</v>
      </c>
      <c r="I151" s="22" t="n">
        <v>0</v>
      </c>
      <c r="J151" s="22" t="n">
        <v>0</v>
      </c>
      <c r="K151" s="22" t="n">
        <v>0.03</v>
      </c>
      <c r="L151" s="22" t="n">
        <v>-0.4</v>
      </c>
      <c r="M151" s="22" t="n">
        <v>0</v>
      </c>
      <c r="N151" s="22" t="n">
        <v>-0.32</v>
      </c>
      <c r="O151" s="22" t="n">
        <v>0</v>
      </c>
      <c r="P151" s="22" t="n">
        <v>-0.07</v>
      </c>
      <c r="Q151" s="22" t="n">
        <v>0.005</v>
      </c>
      <c r="R151" s="22" t="n">
        <v>-0.195</v>
      </c>
      <c r="S151" s="22" t="n">
        <v>0.0025</v>
      </c>
      <c r="T151" s="22" t="n">
        <v>-0.1</v>
      </c>
      <c r="U151" s="22" t="n">
        <v>0.015</v>
      </c>
      <c r="V151" s="22" t="n">
        <v>-0.06</v>
      </c>
      <c r="W151" s="22" t="n">
        <v>0</v>
      </c>
      <c r="X151" s="22" t="n">
        <v>0.26</v>
      </c>
      <c r="Y151" s="22" t="n">
        <v>0</v>
      </c>
      <c r="Z151" s="22" t="n">
        <v>-0.673</v>
      </c>
      <c r="AA151" s="22" t="n">
        <v>0.0015938790459393</v>
      </c>
      <c r="AB151" s="22" t="n">
        <v>-0.0445</v>
      </c>
      <c r="AC151" s="22" t="n">
        <v>0.012</v>
      </c>
      <c r="AD151" s="22" t="n">
        <v>-0.1045</v>
      </c>
      <c r="AE151" s="22" t="n">
        <v>0.16</v>
      </c>
      <c r="AF151" s="22" t="n">
        <v>0.16</v>
      </c>
      <c r="AG151" s="22" t="n">
        <v>-0.08</v>
      </c>
      <c r="AH151" s="22" t="n">
        <v>-0.0115</v>
      </c>
      <c r="AT151" s="22" t="n">
        <v>-0.0545</v>
      </c>
      <c r="AU151" s="22" t="n">
        <v>0.012</v>
      </c>
      <c r="AV151" s="22" t="n">
        <v>-0.1145</v>
      </c>
      <c r="AW151" s="22" t="n">
        <v>0.165</v>
      </c>
      <c r="AX151" s="22" t="n">
        <v>0.165</v>
      </c>
      <c r="AY151" s="22" t="n">
        <v>-0.08</v>
      </c>
      <c r="AZ151" s="22" t="n">
        <v>-0.008999999</v>
      </c>
    </row>
    <row r="152" customFormat="false" ht="12.75" hidden="false" customHeight="false" outlineLevel="0" collapsed="false">
      <c r="A152" s="22" t="n">
        <f aca="true">1/((1+E152/2)^(2*(C152-TODAY()+1)/365.25))</f>
        <v>1.8419707913003</v>
      </c>
      <c r="C152" s="40" t="n">
        <v>41579</v>
      </c>
      <c r="D152" s="22" t="n">
        <v>4.9205</v>
      </c>
      <c r="E152" s="22" t="n">
        <v>0.0520009027004895</v>
      </c>
      <c r="F152" s="22" t="n">
        <v>0.35</v>
      </c>
      <c r="G152" s="22" t="n">
        <v>0</v>
      </c>
      <c r="H152" s="22" t="n">
        <v>0.5</v>
      </c>
      <c r="I152" s="22" t="n">
        <v>0</v>
      </c>
      <c r="J152" s="22" t="n">
        <v>0</v>
      </c>
      <c r="K152" s="22" t="n">
        <v>0.03</v>
      </c>
      <c r="L152" s="22" t="n">
        <v>-0.34</v>
      </c>
      <c r="M152" s="22" t="n">
        <v>0</v>
      </c>
      <c r="N152" s="22" t="n">
        <v>-0.26</v>
      </c>
      <c r="O152" s="22" t="n">
        <v>0</v>
      </c>
      <c r="P152" s="22" t="n">
        <v>-0.07</v>
      </c>
      <c r="Q152" s="22" t="n">
        <v>0.005</v>
      </c>
      <c r="R152" s="22" t="n">
        <v>-0.13</v>
      </c>
      <c r="S152" s="22" t="n">
        <v>0.005</v>
      </c>
      <c r="T152" s="22" t="n">
        <v>0.248</v>
      </c>
      <c r="U152" s="22" t="n">
        <v>0.05</v>
      </c>
      <c r="V152" s="22" t="n">
        <v>-0.06</v>
      </c>
      <c r="W152" s="22" t="n">
        <v>0</v>
      </c>
      <c r="X152" s="22" t="n">
        <v>0.3</v>
      </c>
      <c r="Y152" s="22" t="n">
        <v>0</v>
      </c>
      <c r="Z152" s="22" t="n">
        <v>-0.613</v>
      </c>
      <c r="AA152" s="22" t="n">
        <v>0.0050985872932445</v>
      </c>
      <c r="AB152" s="22" t="n">
        <v>-0.052</v>
      </c>
      <c r="AC152" s="22" t="n">
        <v>-0.002499999</v>
      </c>
      <c r="AD152" s="22" t="n">
        <v>-0.112</v>
      </c>
      <c r="AE152" s="22" t="n">
        <v>0.29</v>
      </c>
      <c r="AF152" s="22" t="n">
        <v>0.29</v>
      </c>
      <c r="AG152" s="22" t="n">
        <v>-0.044</v>
      </c>
      <c r="AH152" s="22" t="n">
        <v>-0.008999999</v>
      </c>
      <c r="AT152" s="22" t="n">
        <v>-0.042</v>
      </c>
      <c r="AU152" s="22" t="n">
        <v>0.012</v>
      </c>
      <c r="AV152" s="22" t="n">
        <v>-0.102</v>
      </c>
      <c r="AW152" s="22" t="n">
        <v>0.165</v>
      </c>
      <c r="AX152" s="22" t="n">
        <v>0.165</v>
      </c>
      <c r="AY152" s="22" t="n">
        <v>-0.08</v>
      </c>
      <c r="AZ152" s="22" t="n">
        <v>-0.008999999</v>
      </c>
    </row>
    <row r="153" customFormat="false" ht="12.75" hidden="false" customHeight="false" outlineLevel="0" collapsed="false">
      <c r="A153" s="22" t="n">
        <f aca="true">1/((1+E153/2)^(2*(C153-TODAY()+1)/365.25))</f>
        <v>1.83544222194772</v>
      </c>
      <c r="C153" s="40" t="n">
        <v>41609</v>
      </c>
      <c r="D153" s="22" t="n">
        <v>5.0805</v>
      </c>
      <c r="E153" s="22" t="n">
        <v>0.0520587222205178</v>
      </c>
      <c r="F153" s="22" t="n">
        <v>0.35</v>
      </c>
      <c r="G153" s="22" t="n">
        <v>0</v>
      </c>
      <c r="H153" s="22" t="n">
        <v>0.57</v>
      </c>
      <c r="I153" s="22" t="n">
        <v>0</v>
      </c>
      <c r="J153" s="22" t="n">
        <v>0</v>
      </c>
      <c r="K153" s="22" t="n">
        <v>0.03</v>
      </c>
      <c r="L153" s="22" t="n">
        <v>-0.34</v>
      </c>
      <c r="M153" s="22" t="n">
        <v>0</v>
      </c>
      <c r="N153" s="22" t="n">
        <v>-0.26</v>
      </c>
      <c r="O153" s="22" t="n">
        <v>0</v>
      </c>
      <c r="P153" s="22" t="n">
        <v>-0.07</v>
      </c>
      <c r="Q153" s="22" t="n">
        <v>0.005</v>
      </c>
      <c r="R153" s="22" t="n">
        <v>-0.13</v>
      </c>
      <c r="S153" s="22" t="n">
        <v>0.005</v>
      </c>
      <c r="T153" s="22" t="n">
        <v>0.308</v>
      </c>
      <c r="U153" s="22" t="n">
        <v>0.05</v>
      </c>
      <c r="V153" s="22" t="n">
        <v>-0.06</v>
      </c>
      <c r="W153" s="22" t="n">
        <v>0</v>
      </c>
      <c r="X153" s="22" t="n">
        <v>0.3</v>
      </c>
      <c r="Y153" s="22" t="n">
        <v>0</v>
      </c>
      <c r="Z153" s="22" t="n">
        <v>-0.613</v>
      </c>
      <c r="AA153" s="22" t="n">
        <v>0.0050968119681005</v>
      </c>
      <c r="AB153" s="22" t="n">
        <v>-0.0795</v>
      </c>
      <c r="AC153" s="22" t="n">
        <v>-0.002499999</v>
      </c>
      <c r="AD153" s="22" t="n">
        <v>-0.1395</v>
      </c>
      <c r="AE153" s="22" t="n">
        <v>0.29</v>
      </c>
      <c r="AF153" s="22" t="n">
        <v>0.29</v>
      </c>
      <c r="AG153" s="22" t="n">
        <v>-0.115</v>
      </c>
      <c r="AH153" s="22" t="n">
        <v>-0.008999999</v>
      </c>
      <c r="AT153" s="22" t="n">
        <v>-0.0545</v>
      </c>
      <c r="AU153" s="22" t="n">
        <v>-0.002499999</v>
      </c>
      <c r="AV153" s="22" t="n">
        <v>-0.1145</v>
      </c>
      <c r="AW153" s="22" t="n">
        <v>0.295</v>
      </c>
      <c r="AX153" s="22" t="n">
        <v>0.295</v>
      </c>
      <c r="AY153" s="22" t="n">
        <v>-0.044</v>
      </c>
      <c r="AZ153" s="22" t="n">
        <v>-0.008999999</v>
      </c>
    </row>
    <row r="154" customFormat="false" ht="12.75" hidden="false" customHeight="false" outlineLevel="0" collapsed="false">
      <c r="A154" s="22" t="n">
        <f aca="true">1/((1+E154/2)^(2*(C154-TODAY()+1)/365.25))</f>
        <v>1.82870252150976</v>
      </c>
      <c r="C154" s="40" t="n">
        <v>41640</v>
      </c>
      <c r="D154" s="22" t="n">
        <v>5.1115</v>
      </c>
      <c r="E154" s="22" t="n">
        <v>0.0521184690590513</v>
      </c>
      <c r="F154" s="22" t="n">
        <v>0.35</v>
      </c>
      <c r="G154" s="22" t="n">
        <v>0</v>
      </c>
      <c r="H154" s="22" t="n">
        <v>0.57</v>
      </c>
      <c r="I154" s="22" t="n">
        <v>0</v>
      </c>
      <c r="J154" s="22" t="n">
        <v>0</v>
      </c>
      <c r="K154" s="22" t="n">
        <v>0.03</v>
      </c>
      <c r="L154" s="22" t="n">
        <v>-0.34</v>
      </c>
      <c r="M154" s="22" t="n">
        <v>0</v>
      </c>
      <c r="N154" s="22" t="n">
        <v>-0.26</v>
      </c>
      <c r="O154" s="22" t="n">
        <v>0</v>
      </c>
      <c r="P154" s="22" t="n">
        <v>-0.07</v>
      </c>
      <c r="Q154" s="22" t="n">
        <v>0.005</v>
      </c>
      <c r="R154" s="22" t="n">
        <v>-0.13</v>
      </c>
      <c r="S154" s="22" t="n">
        <v>0.005</v>
      </c>
      <c r="T154" s="22" t="n">
        <v>0.378</v>
      </c>
      <c r="U154" s="22" t="n">
        <v>0.05</v>
      </c>
      <c r="V154" s="22" t="n">
        <v>-0.06</v>
      </c>
      <c r="W154" s="22" t="n">
        <v>0</v>
      </c>
      <c r="X154" s="22" t="n">
        <v>0.3</v>
      </c>
      <c r="Y154" s="22" t="n">
        <v>0</v>
      </c>
      <c r="Z154" s="22" t="n">
        <v>-0.613</v>
      </c>
      <c r="AA154" s="22" t="n">
        <v>0.0050949686273701</v>
      </c>
      <c r="AB154" s="22" t="n">
        <v>-0.0895</v>
      </c>
      <c r="AC154" s="22" t="n">
        <v>-0.002499999</v>
      </c>
      <c r="AD154" s="22" t="n">
        <v>-0.1495</v>
      </c>
      <c r="AE154" s="22" t="n">
        <v>0.29</v>
      </c>
      <c r="AF154" s="22" t="n">
        <v>0.29</v>
      </c>
      <c r="AG154" s="22" t="n">
        <v>-0.077</v>
      </c>
      <c r="AH154" s="22" t="n">
        <v>-0.006999999</v>
      </c>
      <c r="AT154" s="22" t="n">
        <v>-0.077</v>
      </c>
      <c r="AU154" s="22" t="n">
        <v>-0.002499999</v>
      </c>
      <c r="AV154" s="22" t="n">
        <v>-0.137</v>
      </c>
      <c r="AW154" s="22" t="n">
        <v>0.295</v>
      </c>
      <c r="AX154" s="22" t="n">
        <v>0.295</v>
      </c>
      <c r="AY154" s="22" t="n">
        <v>-0.115</v>
      </c>
      <c r="AZ154" s="22" t="n">
        <v>-0.008999999</v>
      </c>
    </row>
    <row r="155" customFormat="false" ht="12.75" hidden="false" customHeight="false" outlineLevel="0" collapsed="false">
      <c r="A155" s="22" t="n">
        <f aca="true">1/((1+E155/2)^(2*(C155-TODAY()+1)/365.25))</f>
        <v>1.82196952397811</v>
      </c>
      <c r="C155" s="40" t="n">
        <v>41671</v>
      </c>
      <c r="D155" s="22" t="n">
        <v>5.0275</v>
      </c>
      <c r="E155" s="22" t="n">
        <v>0.0521782158987758</v>
      </c>
      <c r="F155" s="22" t="n">
        <v>0.35</v>
      </c>
      <c r="G155" s="22" t="n">
        <v>0</v>
      </c>
      <c r="H155" s="22" t="n">
        <v>0.57</v>
      </c>
      <c r="I155" s="22" t="n">
        <v>0</v>
      </c>
      <c r="J155" s="22" t="n">
        <v>0</v>
      </c>
      <c r="K155" s="22" t="n">
        <v>0.03</v>
      </c>
      <c r="L155" s="22" t="n">
        <v>-0.34</v>
      </c>
      <c r="M155" s="22" t="n">
        <v>0</v>
      </c>
      <c r="N155" s="22" t="n">
        <v>-0.26</v>
      </c>
      <c r="O155" s="22" t="n">
        <v>0</v>
      </c>
      <c r="P155" s="22" t="n">
        <v>-0.07</v>
      </c>
      <c r="Q155" s="22" t="n">
        <v>0.005</v>
      </c>
      <c r="R155" s="22" t="n">
        <v>-0.13</v>
      </c>
      <c r="S155" s="22" t="n">
        <v>0.005</v>
      </c>
      <c r="T155" s="22" t="n">
        <v>0.248</v>
      </c>
      <c r="U155" s="22" t="n">
        <v>0.05</v>
      </c>
      <c r="V155" s="22" t="n">
        <v>-0.06</v>
      </c>
      <c r="W155" s="22" t="n">
        <v>0</v>
      </c>
      <c r="X155" s="22" t="n">
        <v>0.3</v>
      </c>
      <c r="Y155" s="22" t="n">
        <v>0</v>
      </c>
      <c r="Z155" s="22" t="n">
        <v>-0.613</v>
      </c>
      <c r="AA155" s="22" t="n">
        <v>0.0050931163146994</v>
      </c>
      <c r="AB155" s="22" t="n">
        <v>-0.077</v>
      </c>
      <c r="AC155" s="22" t="n">
        <v>-0.002499999</v>
      </c>
      <c r="AD155" s="22" t="n">
        <v>-0.137</v>
      </c>
      <c r="AE155" s="22" t="n">
        <v>0.29</v>
      </c>
      <c r="AF155" s="22" t="n">
        <v>0.29</v>
      </c>
      <c r="AG155" s="22" t="n">
        <v>-0.077</v>
      </c>
      <c r="AH155" s="22" t="n">
        <v>-0.006999999</v>
      </c>
      <c r="AT155" s="22" t="n">
        <v>-0.087</v>
      </c>
      <c r="AU155" s="22" t="n">
        <v>-0.002499999</v>
      </c>
      <c r="AV155" s="22" t="n">
        <v>-0.147</v>
      </c>
      <c r="AW155" s="22" t="n">
        <v>0.295</v>
      </c>
      <c r="AX155" s="22" t="n">
        <v>0.295</v>
      </c>
      <c r="AY155" s="22" t="n">
        <v>-0.077</v>
      </c>
      <c r="AZ155" s="22" t="n">
        <v>-0.006999999</v>
      </c>
    </row>
    <row r="156" customFormat="false" ht="12.75" hidden="false" customHeight="false" outlineLevel="0" collapsed="false">
      <c r="A156" s="22" t="n">
        <f aca="true">1/((1+E156/2)^(2*(C156-TODAY()+1)/365.25))</f>
        <v>1.81589395901206</v>
      </c>
      <c r="C156" s="40" t="n">
        <v>41699</v>
      </c>
      <c r="D156" s="22" t="n">
        <v>4.8925</v>
      </c>
      <c r="E156" s="22" t="n">
        <v>0.0522321807872928</v>
      </c>
      <c r="F156" s="22" t="n">
        <v>0.35</v>
      </c>
      <c r="G156" s="22" t="n">
        <v>0</v>
      </c>
      <c r="H156" s="22" t="n">
        <v>0.57</v>
      </c>
      <c r="I156" s="22" t="n">
        <v>0</v>
      </c>
      <c r="J156" s="22" t="n">
        <v>0</v>
      </c>
      <c r="K156" s="22" t="n">
        <v>0.03</v>
      </c>
      <c r="L156" s="22" t="n">
        <v>-0.34</v>
      </c>
      <c r="M156" s="22" t="n">
        <v>0</v>
      </c>
      <c r="N156" s="22" t="n">
        <v>-0.26</v>
      </c>
      <c r="O156" s="22" t="n">
        <v>0</v>
      </c>
      <c r="P156" s="22" t="n">
        <v>-0.07</v>
      </c>
      <c r="Q156" s="22" t="n">
        <v>0.005</v>
      </c>
      <c r="R156" s="22" t="n">
        <v>-0.13</v>
      </c>
      <c r="S156" s="22" t="n">
        <v>0.005</v>
      </c>
      <c r="T156" s="22" t="n">
        <v>0.068</v>
      </c>
      <c r="U156" s="22" t="n">
        <v>0.05</v>
      </c>
      <c r="V156" s="22" t="n">
        <v>-0.06</v>
      </c>
      <c r="W156" s="22" t="n">
        <v>0</v>
      </c>
      <c r="X156" s="22" t="n">
        <v>0.3</v>
      </c>
      <c r="Y156" s="22" t="n">
        <v>0</v>
      </c>
      <c r="Z156" s="22" t="n">
        <v>-0.613</v>
      </c>
      <c r="AA156" s="22" t="n">
        <v>0.0050914355558292</v>
      </c>
      <c r="AB156" s="22" t="n">
        <v>-0.0645</v>
      </c>
      <c r="AC156" s="22" t="n">
        <v>-0.002499999</v>
      </c>
      <c r="AD156" s="22" t="n">
        <v>-0.1245</v>
      </c>
      <c r="AE156" s="22" t="n">
        <v>0.29</v>
      </c>
      <c r="AF156" s="22" t="n">
        <v>0.29</v>
      </c>
      <c r="AG156" s="22" t="n">
        <v>-0.078</v>
      </c>
      <c r="AH156" s="22" t="n">
        <v>-0.006999999</v>
      </c>
      <c r="AT156" s="22" t="n">
        <v>-0.0745</v>
      </c>
      <c r="AU156" s="22" t="n">
        <v>-0.002499999</v>
      </c>
      <c r="AV156" s="22" t="n">
        <v>-0.1345</v>
      </c>
      <c r="AW156" s="22" t="n">
        <v>0.295</v>
      </c>
      <c r="AX156" s="22" t="n">
        <v>0.295</v>
      </c>
      <c r="AY156" s="22" t="n">
        <v>-0.077</v>
      </c>
      <c r="AZ156" s="22" t="n">
        <v>-0.006999999</v>
      </c>
    </row>
    <row r="157" customFormat="false" ht="12.75" hidden="false" customHeight="false" outlineLevel="0" collapsed="false">
      <c r="A157" s="22" t="n">
        <f aca="true">1/((1+E157/2)^(2*(C157-TODAY()+1)/365.25))</f>
        <v>1.80917401988611</v>
      </c>
      <c r="C157" s="40" t="n">
        <v>41730</v>
      </c>
      <c r="D157" s="22" t="n">
        <v>4.7385</v>
      </c>
      <c r="E157" s="22" t="n">
        <v>0.052291927629283</v>
      </c>
      <c r="F157" s="22" t="n">
        <v>0.43</v>
      </c>
      <c r="G157" s="22" t="n">
        <v>0</v>
      </c>
      <c r="H157" s="22" t="n">
        <v>0.475</v>
      </c>
      <c r="I157" s="22" t="n">
        <v>0</v>
      </c>
      <c r="J157" s="22" t="n">
        <v>0</v>
      </c>
      <c r="K157" s="22" t="n">
        <v>0.03</v>
      </c>
      <c r="L157" s="22" t="n">
        <v>-0.4</v>
      </c>
      <c r="M157" s="22" t="n">
        <v>0</v>
      </c>
      <c r="N157" s="22" t="n">
        <v>-0.32</v>
      </c>
      <c r="O157" s="22" t="n">
        <v>0</v>
      </c>
      <c r="P157" s="22" t="n">
        <v>-0.07</v>
      </c>
      <c r="Q157" s="22" t="n">
        <v>0.005</v>
      </c>
      <c r="R157" s="22" t="n">
        <v>-0.195</v>
      </c>
      <c r="S157" s="22" t="n">
        <v>0.0025</v>
      </c>
      <c r="T157" s="22" t="n">
        <v>-0.25</v>
      </c>
      <c r="U157" s="22" t="n">
        <v>0.015</v>
      </c>
      <c r="V157" s="22" t="n">
        <v>-0.06</v>
      </c>
      <c r="W157" s="22" t="n">
        <v>0</v>
      </c>
      <c r="X157" s="22" t="n">
        <v>0.26</v>
      </c>
      <c r="Y157" s="22" t="n">
        <v>0</v>
      </c>
      <c r="Z157" s="22" t="n">
        <v>-0.713</v>
      </c>
      <c r="AA157" s="22" t="n">
        <v>0.0015904894370289</v>
      </c>
      <c r="AB157" s="22" t="n">
        <v>-0.115</v>
      </c>
      <c r="AC157" s="22" t="n">
        <v>0.0145</v>
      </c>
      <c r="AD157" s="22" t="n">
        <v>-0.175</v>
      </c>
      <c r="AE157" s="22" t="n">
        <v>0.16</v>
      </c>
      <c r="AF157" s="22" t="n">
        <v>0.16</v>
      </c>
      <c r="AG157" s="22" t="n">
        <v>-0.0755</v>
      </c>
      <c r="AH157" s="22" t="n">
        <v>-0.009499999</v>
      </c>
      <c r="AT157" s="22" t="n">
        <v>-0.062</v>
      </c>
      <c r="AU157" s="22" t="n">
        <v>-0.002499999</v>
      </c>
      <c r="AV157" s="22" t="n">
        <v>-0.122</v>
      </c>
      <c r="AW157" s="22" t="n">
        <v>0.295</v>
      </c>
      <c r="AX157" s="22" t="n">
        <v>0.295</v>
      </c>
      <c r="AY157" s="22" t="n">
        <v>-0.078</v>
      </c>
      <c r="AZ157" s="22" t="n">
        <v>-0.006999999</v>
      </c>
    </row>
    <row r="158" customFormat="false" ht="12.75" hidden="false" customHeight="false" outlineLevel="0" collapsed="false">
      <c r="A158" s="22" t="n">
        <f aca="true">1/((1+E158/2)^(2*(C158-TODAY()+1)/365.25))</f>
        <v>1.80267753426931</v>
      </c>
      <c r="C158" s="40" t="n">
        <v>41760</v>
      </c>
      <c r="D158" s="22" t="n">
        <v>4.7425</v>
      </c>
      <c r="E158" s="22" t="n">
        <v>0.0523497471549237</v>
      </c>
      <c r="F158" s="22" t="n">
        <v>0.43</v>
      </c>
      <c r="G158" s="22" t="n">
        <v>0</v>
      </c>
      <c r="H158" s="22" t="n">
        <v>0.475</v>
      </c>
      <c r="I158" s="22" t="n">
        <v>0</v>
      </c>
      <c r="J158" s="22" t="n">
        <v>0</v>
      </c>
      <c r="K158" s="22" t="n">
        <v>0.03</v>
      </c>
      <c r="L158" s="22" t="n">
        <v>-0.4</v>
      </c>
      <c r="M158" s="22" t="n">
        <v>0</v>
      </c>
      <c r="N158" s="22" t="n">
        <v>-0.32</v>
      </c>
      <c r="O158" s="22" t="n">
        <v>0</v>
      </c>
      <c r="P158" s="22" t="n">
        <v>-0.07</v>
      </c>
      <c r="Q158" s="22" t="n">
        <v>0.005</v>
      </c>
      <c r="R158" s="22" t="n">
        <v>-0.195</v>
      </c>
      <c r="S158" s="22" t="n">
        <v>0.0025</v>
      </c>
      <c r="T158" s="22" t="n">
        <v>-0.1</v>
      </c>
      <c r="U158" s="22" t="n">
        <v>0.015</v>
      </c>
      <c r="V158" s="22" t="n">
        <v>-0.06</v>
      </c>
      <c r="W158" s="22" t="n">
        <v>0</v>
      </c>
      <c r="X158" s="22" t="n">
        <v>0.26</v>
      </c>
      <c r="Y158" s="22" t="n">
        <v>0</v>
      </c>
      <c r="Z158" s="22" t="n">
        <v>-0.713</v>
      </c>
      <c r="AA158" s="22" t="n">
        <v>0.0015899214473338</v>
      </c>
      <c r="AB158" s="22" t="n">
        <v>-0.0925</v>
      </c>
      <c r="AC158" s="22" t="n">
        <v>0.0145</v>
      </c>
      <c r="AD158" s="22" t="n">
        <v>-0.1525</v>
      </c>
      <c r="AE158" s="22" t="n">
        <v>0.16</v>
      </c>
      <c r="AF158" s="22" t="n">
        <v>0.16</v>
      </c>
      <c r="AG158" s="22" t="n">
        <v>-0.0755</v>
      </c>
      <c r="AH158" s="22" t="n">
        <v>-0.009499999</v>
      </c>
      <c r="AT158" s="22" t="n">
        <v>-0.1125</v>
      </c>
      <c r="AU158" s="22" t="n">
        <v>0.0145</v>
      </c>
      <c r="AV158" s="22" t="n">
        <v>-0.1725</v>
      </c>
      <c r="AW158" s="22" t="n">
        <v>0.165</v>
      </c>
      <c r="AX158" s="22" t="n">
        <v>0.165</v>
      </c>
      <c r="AY158" s="22" t="n">
        <v>-0.0755</v>
      </c>
      <c r="AZ158" s="22" t="n">
        <v>-0.006999999</v>
      </c>
    </row>
    <row r="159" customFormat="false" ht="12.75" hidden="false" customHeight="false" outlineLevel="0" collapsed="false">
      <c r="A159" s="22" t="n">
        <f aca="true">1/((1+E159/2)^(2*(C159-TODAY()+1)/365.25))</f>
        <v>1.79597150770281</v>
      </c>
      <c r="C159" s="40" t="n">
        <v>41791</v>
      </c>
      <c r="D159" s="22" t="n">
        <v>4.7825</v>
      </c>
      <c r="E159" s="22" t="n">
        <v>0.0524094939992565</v>
      </c>
      <c r="F159" s="22" t="n">
        <v>0.43</v>
      </c>
      <c r="G159" s="22" t="n">
        <v>0</v>
      </c>
      <c r="H159" s="22" t="n">
        <v>0.475</v>
      </c>
      <c r="I159" s="22" t="n">
        <v>0</v>
      </c>
      <c r="J159" s="22" t="n">
        <v>0</v>
      </c>
      <c r="K159" s="22" t="n">
        <v>0.03</v>
      </c>
      <c r="L159" s="22" t="n">
        <v>-0.4</v>
      </c>
      <c r="M159" s="22" t="n">
        <v>0</v>
      </c>
      <c r="N159" s="22" t="n">
        <v>-0.32</v>
      </c>
      <c r="O159" s="22" t="n">
        <v>0</v>
      </c>
      <c r="P159" s="22" t="n">
        <v>-0.07</v>
      </c>
      <c r="Q159" s="22" t="n">
        <v>0.005</v>
      </c>
      <c r="R159" s="22" t="n">
        <v>-0.195</v>
      </c>
      <c r="S159" s="22" t="n">
        <v>0.0025</v>
      </c>
      <c r="T159" s="22" t="n">
        <v>-0.1</v>
      </c>
      <c r="U159" s="22" t="n">
        <v>0.015</v>
      </c>
      <c r="V159" s="22" t="n">
        <v>-0.06</v>
      </c>
      <c r="W159" s="22" t="n">
        <v>0</v>
      </c>
      <c r="X159" s="22" t="n">
        <v>0.26</v>
      </c>
      <c r="Y159" s="22" t="n">
        <v>0</v>
      </c>
      <c r="Z159" s="22" t="n">
        <v>-0.713</v>
      </c>
      <c r="AA159" s="22" t="n">
        <v>0.0015893317795763</v>
      </c>
      <c r="AB159" s="22" t="n">
        <v>-0.04</v>
      </c>
      <c r="AC159" s="22" t="n">
        <v>0.0145</v>
      </c>
      <c r="AD159" s="22" t="n">
        <v>-0.1</v>
      </c>
      <c r="AE159" s="22" t="n">
        <v>0.16</v>
      </c>
      <c r="AF159" s="22" t="n">
        <v>0.16</v>
      </c>
      <c r="AG159" s="22" t="n">
        <v>-0.0755</v>
      </c>
      <c r="AH159" s="22" t="n">
        <v>-0.009499999</v>
      </c>
      <c r="AT159" s="22" t="n">
        <v>-0.09</v>
      </c>
      <c r="AU159" s="22" t="n">
        <v>0.0145</v>
      </c>
      <c r="AV159" s="22" t="n">
        <v>-0.15</v>
      </c>
      <c r="AW159" s="22" t="n">
        <v>0.165</v>
      </c>
      <c r="AX159" s="22" t="n">
        <v>0.165</v>
      </c>
      <c r="AY159" s="22" t="n">
        <v>-0.0755</v>
      </c>
      <c r="AZ159" s="22" t="n">
        <v>-0.006999999</v>
      </c>
    </row>
    <row r="160" customFormat="false" ht="12.75" hidden="false" customHeight="false" outlineLevel="0" collapsed="false">
      <c r="A160" s="22" t="n">
        <f aca="true">1/((1+E160/2)^(2*(C160-TODAY()+1)/365.25))</f>
        <v>1.78948868660296</v>
      </c>
      <c r="C160" s="40" t="n">
        <v>41821</v>
      </c>
      <c r="D160" s="22" t="n">
        <v>4.8275</v>
      </c>
      <c r="E160" s="22" t="n">
        <v>0.0524673135271643</v>
      </c>
      <c r="F160" s="22" t="n">
        <v>0.43</v>
      </c>
      <c r="G160" s="22" t="n">
        <v>0</v>
      </c>
      <c r="H160" s="22" t="n">
        <v>0.475</v>
      </c>
      <c r="I160" s="22" t="n">
        <v>0</v>
      </c>
      <c r="J160" s="22" t="n">
        <v>0</v>
      </c>
      <c r="K160" s="22" t="n">
        <v>0.03</v>
      </c>
      <c r="L160" s="22" t="n">
        <v>-0.4</v>
      </c>
      <c r="M160" s="22" t="n">
        <v>0</v>
      </c>
      <c r="N160" s="22" t="n">
        <v>-0.32</v>
      </c>
      <c r="O160" s="22" t="n">
        <v>0</v>
      </c>
      <c r="P160" s="22" t="n">
        <v>-0.07</v>
      </c>
      <c r="Q160" s="22" t="n">
        <v>0.005</v>
      </c>
      <c r="R160" s="22" t="n">
        <v>-0.195</v>
      </c>
      <c r="S160" s="22" t="n">
        <v>0.0025</v>
      </c>
      <c r="T160" s="22" t="n">
        <v>-0.1</v>
      </c>
      <c r="U160" s="22" t="n">
        <v>0.015</v>
      </c>
      <c r="V160" s="22" t="n">
        <v>-0.06</v>
      </c>
      <c r="W160" s="22" t="n">
        <v>0</v>
      </c>
      <c r="X160" s="22" t="n">
        <v>0.26</v>
      </c>
      <c r="Y160" s="22" t="n">
        <v>0</v>
      </c>
      <c r="Z160" s="22" t="n">
        <v>-0.713</v>
      </c>
      <c r="AA160" s="22" t="n">
        <v>0.0015887584801475</v>
      </c>
      <c r="AB160" s="22" t="n">
        <v>-0.05</v>
      </c>
      <c r="AC160" s="22" t="n">
        <v>0.0145</v>
      </c>
      <c r="AD160" s="22" t="n">
        <v>-0.11</v>
      </c>
      <c r="AE160" s="22" t="n">
        <v>0.16</v>
      </c>
      <c r="AF160" s="22" t="n">
        <v>0.16</v>
      </c>
      <c r="AG160" s="22" t="n">
        <v>-0.0755</v>
      </c>
      <c r="AH160" s="22" t="n">
        <v>-0.009499999</v>
      </c>
      <c r="AT160" s="22" t="n">
        <v>-0.0375</v>
      </c>
      <c r="AU160" s="22" t="n">
        <v>0.0145</v>
      </c>
      <c r="AV160" s="22" t="n">
        <v>-0.0975</v>
      </c>
      <c r="AW160" s="22" t="n">
        <v>0.165</v>
      </c>
      <c r="AX160" s="22" t="n">
        <v>0.165</v>
      </c>
      <c r="AY160" s="22" t="n">
        <v>-0.0755</v>
      </c>
      <c r="AZ160" s="22" t="n">
        <v>-0.006999999</v>
      </c>
    </row>
    <row r="161" customFormat="false" ht="12.75" hidden="false" customHeight="false" outlineLevel="0" collapsed="false">
      <c r="A161" s="22" t="n">
        <f aca="true">1/((1+E161/2)^(2*(C161-TODAY()+1)/365.25))</f>
        <v>1.78279698629106</v>
      </c>
      <c r="C161" s="40" t="n">
        <v>41852</v>
      </c>
      <c r="D161" s="22" t="n">
        <v>4.8665</v>
      </c>
      <c r="E161" s="22" t="n">
        <v>0.0525270603738401</v>
      </c>
      <c r="F161" s="22" t="n">
        <v>0.43</v>
      </c>
      <c r="G161" s="22" t="n">
        <v>0</v>
      </c>
      <c r="H161" s="22" t="n">
        <v>0.475</v>
      </c>
      <c r="I161" s="22" t="n">
        <v>0</v>
      </c>
      <c r="J161" s="22" t="n">
        <v>0</v>
      </c>
      <c r="K161" s="22" t="n">
        <v>0.03</v>
      </c>
      <c r="L161" s="22" t="n">
        <v>-0.4</v>
      </c>
      <c r="M161" s="22" t="n">
        <v>0</v>
      </c>
      <c r="N161" s="22" t="n">
        <v>-0.32</v>
      </c>
      <c r="O161" s="22" t="n">
        <v>0</v>
      </c>
      <c r="P161" s="22" t="n">
        <v>-0.07</v>
      </c>
      <c r="Q161" s="22" t="n">
        <v>0.005</v>
      </c>
      <c r="R161" s="22" t="n">
        <v>-0.195</v>
      </c>
      <c r="S161" s="22" t="n">
        <v>0.0025</v>
      </c>
      <c r="T161" s="22" t="n">
        <v>-0.1</v>
      </c>
      <c r="U161" s="22" t="n">
        <v>0.015</v>
      </c>
      <c r="V161" s="22" t="n">
        <v>-0.06</v>
      </c>
      <c r="W161" s="22" t="n">
        <v>0</v>
      </c>
      <c r="X161" s="22" t="n">
        <v>0.26</v>
      </c>
      <c r="Y161" s="22" t="n">
        <v>0</v>
      </c>
      <c r="Z161" s="22" t="n">
        <v>-0.713</v>
      </c>
      <c r="AA161" s="22" t="n">
        <v>0.0015881633325571</v>
      </c>
      <c r="AB161" s="22" t="n">
        <v>-0.045</v>
      </c>
      <c r="AC161" s="22" t="n">
        <v>0.0145</v>
      </c>
      <c r="AD161" s="22" t="n">
        <v>-0.105</v>
      </c>
      <c r="AE161" s="22" t="n">
        <v>0.16</v>
      </c>
      <c r="AF161" s="22" t="n">
        <v>0.16</v>
      </c>
      <c r="AG161" s="22" t="n">
        <v>-0.0755</v>
      </c>
      <c r="AH161" s="22" t="n">
        <v>-0.009499999</v>
      </c>
      <c r="AT161" s="22" t="n">
        <v>-0.0475</v>
      </c>
      <c r="AU161" s="22" t="n">
        <v>0.0145</v>
      </c>
      <c r="AV161" s="22" t="n">
        <v>-0.1075</v>
      </c>
      <c r="AW161" s="22" t="n">
        <v>0.165</v>
      </c>
      <c r="AX161" s="22" t="n">
        <v>0.165</v>
      </c>
      <c r="AY161" s="22" t="n">
        <v>-0.0755</v>
      </c>
      <c r="AZ161" s="22" t="n">
        <v>-0.006999999</v>
      </c>
    </row>
    <row r="162" customFormat="false" ht="12.75" hidden="false" customHeight="false" outlineLevel="0" collapsed="false">
      <c r="A162" s="22" t="n">
        <f aca="true">1/((1+E162/2)^(2*(C162-TODAY()+1)/365.25))</f>
        <v>1.77611272355803</v>
      </c>
      <c r="C162" s="40" t="n">
        <v>41883</v>
      </c>
      <c r="D162" s="22" t="n">
        <v>4.8605</v>
      </c>
      <c r="E162" s="22" t="n">
        <v>0.0525868072217062</v>
      </c>
      <c r="F162" s="22" t="n">
        <v>0.43</v>
      </c>
      <c r="G162" s="22" t="n">
        <v>0</v>
      </c>
      <c r="H162" s="22" t="n">
        <v>0.475</v>
      </c>
      <c r="I162" s="22" t="n">
        <v>0</v>
      </c>
      <c r="J162" s="22" t="n">
        <v>0</v>
      </c>
      <c r="K162" s="22" t="n">
        <v>0.03</v>
      </c>
      <c r="L162" s="22" t="n">
        <v>-0.4</v>
      </c>
      <c r="M162" s="22" t="n">
        <v>0</v>
      </c>
      <c r="N162" s="22" t="n">
        <v>-0.32</v>
      </c>
      <c r="O162" s="22" t="n">
        <v>0</v>
      </c>
      <c r="P162" s="22" t="n">
        <v>-0.07</v>
      </c>
      <c r="Q162" s="22" t="n">
        <v>0.005</v>
      </c>
      <c r="R162" s="22" t="n">
        <v>-0.195</v>
      </c>
      <c r="S162" s="22" t="n">
        <v>0.0025</v>
      </c>
      <c r="T162" s="22" t="n">
        <v>-0.1</v>
      </c>
      <c r="U162" s="22" t="n">
        <v>0.015</v>
      </c>
      <c r="V162" s="22" t="n">
        <v>-0.06</v>
      </c>
      <c r="W162" s="22" t="n">
        <v>0</v>
      </c>
      <c r="X162" s="22" t="n">
        <v>0.26</v>
      </c>
      <c r="Y162" s="22" t="n">
        <v>0</v>
      </c>
      <c r="Z162" s="22" t="n">
        <v>-0.713</v>
      </c>
      <c r="AA162" s="22" t="n">
        <v>0.0015875654054401</v>
      </c>
      <c r="AB162" s="22" t="n">
        <v>-0.055</v>
      </c>
      <c r="AC162" s="22" t="n">
        <v>0.0145</v>
      </c>
      <c r="AD162" s="22" t="n">
        <v>-0.115</v>
      </c>
      <c r="AE162" s="22" t="n">
        <v>0.16</v>
      </c>
      <c r="AF162" s="22" t="n">
        <v>0.16</v>
      </c>
      <c r="AG162" s="22" t="n">
        <v>-0.078</v>
      </c>
      <c r="AH162" s="22" t="n">
        <v>-0.009499999</v>
      </c>
      <c r="AT162" s="22" t="n">
        <v>-0.0425</v>
      </c>
      <c r="AU162" s="22" t="n">
        <v>0.0145</v>
      </c>
      <c r="AV162" s="22" t="n">
        <v>-0.1025</v>
      </c>
      <c r="AW162" s="22" t="n">
        <v>0.165</v>
      </c>
      <c r="AX162" s="22" t="n">
        <v>0.165</v>
      </c>
      <c r="AY162" s="22" t="n">
        <v>-0.0755</v>
      </c>
      <c r="AZ162" s="22" t="n">
        <v>-0.006999999</v>
      </c>
    </row>
    <row r="163" customFormat="false" ht="12.75" hidden="false" customHeight="false" outlineLevel="0" collapsed="false">
      <c r="A163" s="22" t="n">
        <f aca="true">1/((1+E163/2)^(2*(C163-TODAY()+1)/365.25))</f>
        <v>1.76965126266769</v>
      </c>
      <c r="C163" s="40" t="n">
        <v>41913</v>
      </c>
      <c r="D163" s="22" t="n">
        <v>4.8785</v>
      </c>
      <c r="E163" s="22" t="n">
        <v>0.0526446267530325</v>
      </c>
      <c r="F163" s="22" t="n">
        <v>0.43</v>
      </c>
      <c r="G163" s="22" t="n">
        <v>0</v>
      </c>
      <c r="H163" s="22" t="n">
        <v>0.475</v>
      </c>
      <c r="I163" s="22" t="n">
        <v>0</v>
      </c>
      <c r="J163" s="22" t="n">
        <v>0</v>
      </c>
      <c r="K163" s="22" t="n">
        <v>0.03</v>
      </c>
      <c r="L163" s="22" t="n">
        <v>-0.4</v>
      </c>
      <c r="M163" s="22" t="n">
        <v>0</v>
      </c>
      <c r="N163" s="22" t="n">
        <v>-0.32</v>
      </c>
      <c r="O163" s="22" t="n">
        <v>0</v>
      </c>
      <c r="P163" s="22" t="n">
        <v>-0.07</v>
      </c>
      <c r="Q163" s="22" t="n">
        <v>0.005</v>
      </c>
      <c r="R163" s="22" t="n">
        <v>-0.195</v>
      </c>
      <c r="S163" s="22" t="n">
        <v>0.0025</v>
      </c>
      <c r="T163" s="22" t="n">
        <v>-0.1</v>
      </c>
      <c r="U163" s="22" t="n">
        <v>0.015</v>
      </c>
      <c r="V163" s="22" t="n">
        <v>-0.06</v>
      </c>
      <c r="W163" s="22" t="n">
        <v>0</v>
      </c>
      <c r="X163" s="22" t="n">
        <v>0.26</v>
      </c>
      <c r="Y163" s="22" t="n">
        <v>0</v>
      </c>
      <c r="Z163" s="22" t="n">
        <v>-0.713</v>
      </c>
      <c r="AA163" s="22" t="n">
        <v>0.001586984123201</v>
      </c>
      <c r="AB163" s="22" t="n">
        <v>-0.0425</v>
      </c>
      <c r="AC163" s="22" t="n">
        <v>0.0145</v>
      </c>
      <c r="AD163" s="22" t="n">
        <v>-0.1025</v>
      </c>
      <c r="AE163" s="22" t="n">
        <v>0.16</v>
      </c>
      <c r="AF163" s="22" t="n">
        <v>0.16</v>
      </c>
      <c r="AG163" s="22" t="n">
        <v>-0.078</v>
      </c>
      <c r="AH163" s="22" t="n">
        <v>-0.009499999</v>
      </c>
      <c r="AT163" s="22" t="n">
        <v>-0.0525</v>
      </c>
      <c r="AU163" s="22" t="n">
        <v>0.0145</v>
      </c>
      <c r="AV163" s="22" t="n">
        <v>-0.1125</v>
      </c>
      <c r="AW163" s="22" t="n">
        <v>0.165</v>
      </c>
      <c r="AX163" s="22" t="n">
        <v>0.165</v>
      </c>
      <c r="AY163" s="22" t="n">
        <v>-0.078</v>
      </c>
      <c r="AZ163" s="22" t="n">
        <v>-0.006999999</v>
      </c>
    </row>
    <row r="164" customFormat="false" ht="12.75" hidden="false" customHeight="false" outlineLevel="0" collapsed="false">
      <c r="A164" s="22" t="n">
        <f aca="true">1/((1+E164/2)^(2*(C164-TODAY()+1)/365.25))</f>
        <v>1.76298194115095</v>
      </c>
      <c r="C164" s="40" t="n">
        <v>41944</v>
      </c>
      <c r="D164" s="22" t="n">
        <v>5.0355</v>
      </c>
      <c r="E164" s="22" t="n">
        <v>0.0527043736032406</v>
      </c>
      <c r="F164" s="22" t="n">
        <v>0.35</v>
      </c>
      <c r="G164" s="22" t="n">
        <v>0</v>
      </c>
      <c r="H164" s="22" t="n">
        <v>0.5</v>
      </c>
      <c r="I164" s="22" t="n">
        <v>0</v>
      </c>
      <c r="J164" s="22" t="n">
        <v>0</v>
      </c>
      <c r="K164" s="22" t="n">
        <v>0.03</v>
      </c>
      <c r="L164" s="22" t="n">
        <v>-0.34</v>
      </c>
      <c r="M164" s="22" t="n">
        <v>0</v>
      </c>
      <c r="N164" s="22" t="n">
        <v>-0.26</v>
      </c>
      <c r="O164" s="22" t="n">
        <v>0</v>
      </c>
      <c r="P164" s="22" t="n">
        <v>-0.07</v>
      </c>
      <c r="Q164" s="22" t="n">
        <v>0.005</v>
      </c>
      <c r="R164" s="22" t="n">
        <v>-0.13</v>
      </c>
      <c r="S164" s="22" t="n">
        <v>0.005</v>
      </c>
      <c r="T164" s="22" t="n">
        <v>0.248</v>
      </c>
      <c r="U164" s="22" t="n">
        <v>0.05</v>
      </c>
      <c r="V164" s="22" t="n">
        <v>-0.06</v>
      </c>
      <c r="W164" s="22" t="n">
        <v>0</v>
      </c>
      <c r="X164" s="22" t="n">
        <v>0.3</v>
      </c>
      <c r="Y164" s="22" t="n">
        <v>0</v>
      </c>
      <c r="Z164" s="22" t="n">
        <v>-0.673</v>
      </c>
      <c r="AA164" s="22" t="n">
        <v>0.0050764183590481</v>
      </c>
      <c r="AB164" s="22" t="n">
        <v>-0.05</v>
      </c>
      <c r="AC164" s="22" t="n">
        <v>0</v>
      </c>
      <c r="AD164" s="22" t="n">
        <v>-0.11</v>
      </c>
      <c r="AE164" s="22" t="n">
        <v>0</v>
      </c>
      <c r="AF164" s="22" t="n">
        <v>0</v>
      </c>
      <c r="AG164" s="22" t="n">
        <v>-0.042</v>
      </c>
      <c r="AH164" s="22" t="n">
        <v>-0.006999999</v>
      </c>
      <c r="AT164" s="22" t="n">
        <v>-0.04</v>
      </c>
      <c r="AU164" s="22" t="n">
        <v>0.0145</v>
      </c>
      <c r="AV164" s="22" t="n">
        <v>-0.1</v>
      </c>
      <c r="AW164" s="22" t="n">
        <v>0.165</v>
      </c>
      <c r="AX164" s="22" t="n">
        <v>0.165</v>
      </c>
      <c r="AY164" s="22" t="n">
        <v>-0.078</v>
      </c>
      <c r="AZ164" s="22" t="n">
        <v>-0.006999999</v>
      </c>
    </row>
    <row r="165" customFormat="false" ht="12.75" hidden="false" customHeight="false" outlineLevel="0" collapsed="false">
      <c r="A165" s="22" t="n">
        <f aca="true">1/((1+E165/2)^(2*(C165-TODAY()+1)/365.25))</f>
        <v>1.75653513448405</v>
      </c>
      <c r="C165" s="40" t="n">
        <v>41974</v>
      </c>
      <c r="D165" s="22" t="n">
        <v>5.1955</v>
      </c>
      <c r="E165" s="22" t="n">
        <v>0.0527621931368336</v>
      </c>
      <c r="F165" s="22" t="n">
        <v>0.35</v>
      </c>
      <c r="G165" s="22" t="n">
        <v>0</v>
      </c>
      <c r="H165" s="22" t="n">
        <v>0.57</v>
      </c>
      <c r="I165" s="22" t="n">
        <v>0</v>
      </c>
      <c r="J165" s="22" t="n">
        <v>0</v>
      </c>
      <c r="K165" s="22" t="n">
        <v>0.03</v>
      </c>
      <c r="L165" s="22" t="n">
        <v>-0.34</v>
      </c>
      <c r="M165" s="22" t="n">
        <v>0</v>
      </c>
      <c r="N165" s="22" t="n">
        <v>-0.26</v>
      </c>
      <c r="O165" s="22" t="n">
        <v>0</v>
      </c>
      <c r="P165" s="22" t="n">
        <v>-0.07</v>
      </c>
      <c r="Q165" s="22" t="n">
        <v>0.005</v>
      </c>
      <c r="R165" s="22" t="n">
        <v>-0.13</v>
      </c>
      <c r="S165" s="22" t="n">
        <v>0.005</v>
      </c>
      <c r="T165" s="22" t="n">
        <v>0.308</v>
      </c>
      <c r="U165" s="22" t="n">
        <v>0.05</v>
      </c>
      <c r="V165" s="22" t="n">
        <v>-0.06</v>
      </c>
      <c r="W165" s="22" t="n">
        <v>0</v>
      </c>
      <c r="X165" s="22" t="n">
        <v>0.3</v>
      </c>
      <c r="Y165" s="22" t="n">
        <v>0</v>
      </c>
      <c r="Z165" s="22" t="n">
        <v>-0.673</v>
      </c>
      <c r="AA165" s="22" t="n">
        <v>0.005074541372635</v>
      </c>
      <c r="AB165" s="22" t="n">
        <v>-0.0775</v>
      </c>
      <c r="AC165" s="22" t="n">
        <v>0</v>
      </c>
      <c r="AD165" s="22" t="n">
        <v>-0.1375</v>
      </c>
      <c r="AE165" s="22" t="n">
        <v>0</v>
      </c>
      <c r="AF165" s="22" t="n">
        <v>0</v>
      </c>
      <c r="AG165" s="22" t="n">
        <v>-0.113</v>
      </c>
      <c r="AH165" s="22" t="n">
        <v>-0.006999999</v>
      </c>
      <c r="AT165" s="22" t="n">
        <v>-0.0525</v>
      </c>
      <c r="AU165" s="22" t="n">
        <v>0</v>
      </c>
      <c r="AV165" s="22" t="n">
        <v>-0.1125</v>
      </c>
      <c r="AW165" s="22" t="n">
        <v>0</v>
      </c>
      <c r="AX165" s="22" t="n">
        <v>0</v>
      </c>
      <c r="AY165" s="22" t="n">
        <v>-0.042</v>
      </c>
      <c r="AZ165" s="22" t="n">
        <v>-0.006999999</v>
      </c>
    </row>
    <row r="166" customFormat="false" ht="12.75" hidden="false" customHeight="false" outlineLevel="0" collapsed="false">
      <c r="A166" s="22" t="n">
        <f aca="true">1/((1+E166/2)^(2*(C166-TODAY()+1)/365.25))</f>
        <v>1.74988115594142</v>
      </c>
      <c r="C166" s="40" t="n">
        <v>42005</v>
      </c>
      <c r="D166" s="22" t="n">
        <v>5.2265</v>
      </c>
      <c r="E166" s="22" t="n">
        <v>0.0528219399893839</v>
      </c>
      <c r="F166" s="22" t="n">
        <v>0.35</v>
      </c>
      <c r="G166" s="22" t="n">
        <v>0</v>
      </c>
      <c r="H166" s="22" t="n">
        <v>0.57</v>
      </c>
      <c r="I166" s="22" t="n">
        <v>0</v>
      </c>
      <c r="J166" s="22" t="n">
        <v>0</v>
      </c>
      <c r="K166" s="22" t="n">
        <v>0.03</v>
      </c>
      <c r="L166" s="22" t="n">
        <v>-0.34</v>
      </c>
      <c r="M166" s="22" t="n">
        <v>0</v>
      </c>
      <c r="N166" s="22" t="n">
        <v>-0.26</v>
      </c>
      <c r="O166" s="22" t="n">
        <v>0</v>
      </c>
      <c r="P166" s="22" t="n">
        <v>-0.07</v>
      </c>
      <c r="Q166" s="22" t="n">
        <v>0.005</v>
      </c>
      <c r="R166" s="22" t="n">
        <v>-0.13</v>
      </c>
      <c r="S166" s="22" t="n">
        <v>0</v>
      </c>
      <c r="T166" s="22" t="n">
        <v>0.378</v>
      </c>
      <c r="U166" s="22" t="n">
        <v>0.05</v>
      </c>
      <c r="V166" s="22" t="n">
        <v>-0.06</v>
      </c>
      <c r="W166" s="22" t="n">
        <v>0</v>
      </c>
      <c r="X166" s="22" t="n">
        <v>0.3</v>
      </c>
      <c r="Y166" s="22" t="n">
        <v>0</v>
      </c>
      <c r="Z166" s="22" t="n">
        <v>-0.673</v>
      </c>
      <c r="AA166" s="22" t="n">
        <v>0.0050725931139011</v>
      </c>
      <c r="AB166" s="22" t="n">
        <v>-0.0875</v>
      </c>
      <c r="AC166" s="22" t="n">
        <v>0</v>
      </c>
      <c r="AD166" s="22" t="n">
        <v>-0.1475</v>
      </c>
      <c r="AE166" s="22" t="n">
        <v>0</v>
      </c>
      <c r="AF166" s="22" t="n">
        <v>0</v>
      </c>
      <c r="AG166" s="22" t="n">
        <v>-0.075</v>
      </c>
      <c r="AH166" s="22" t="n">
        <v>-0.004999999</v>
      </c>
      <c r="AT166" s="22" t="n">
        <v>-0.075</v>
      </c>
      <c r="AU166" s="22" t="n">
        <v>0</v>
      </c>
      <c r="AV166" s="22" t="n">
        <v>-0.135</v>
      </c>
      <c r="AW166" s="22" t="n">
        <v>0</v>
      </c>
      <c r="AX166" s="22" t="n">
        <v>0</v>
      </c>
      <c r="AY166" s="22" t="n">
        <v>-0.113</v>
      </c>
      <c r="AZ166" s="22" t="n">
        <v>-0.006999999</v>
      </c>
    </row>
    <row r="167" customFormat="false" ht="12.75" hidden="false" customHeight="false" outlineLevel="0" collapsed="false">
      <c r="A167" s="22" t="n">
        <f aca="true">1/((1+E167/2)^(2*(C167-TODAY()+1)/365.25))</f>
        <v>1.74323512707501</v>
      </c>
      <c r="C167" s="40" t="n">
        <v>42036</v>
      </c>
      <c r="D167" s="22" t="n">
        <v>5.1425</v>
      </c>
      <c r="E167" s="22" t="n">
        <v>0.0528816868431243</v>
      </c>
      <c r="F167" s="22" t="n">
        <v>0.35</v>
      </c>
      <c r="G167" s="22" t="n">
        <v>0</v>
      </c>
      <c r="H167" s="22" t="n">
        <v>0.57</v>
      </c>
      <c r="I167" s="22" t="n">
        <v>0</v>
      </c>
      <c r="J167" s="22" t="n">
        <v>0</v>
      </c>
      <c r="K167" s="22" t="n">
        <v>0.03</v>
      </c>
      <c r="L167" s="22" t="n">
        <v>-0.34</v>
      </c>
      <c r="M167" s="22" t="n">
        <v>0</v>
      </c>
      <c r="N167" s="22" t="n">
        <v>-0.26</v>
      </c>
      <c r="O167" s="22" t="n">
        <v>0</v>
      </c>
      <c r="P167" s="22" t="n">
        <v>-0.07</v>
      </c>
      <c r="Q167" s="22" t="n">
        <v>0.005</v>
      </c>
      <c r="R167" s="22" t="n">
        <v>-0.13</v>
      </c>
      <c r="S167" s="22" t="n">
        <v>0</v>
      </c>
      <c r="T167" s="22" t="n">
        <v>0.248</v>
      </c>
      <c r="U167" s="22" t="n">
        <v>0.05</v>
      </c>
      <c r="V167" s="22" t="n">
        <v>-0.06</v>
      </c>
      <c r="W167" s="22" t="n">
        <v>0</v>
      </c>
      <c r="X167" s="22" t="n">
        <v>0.3</v>
      </c>
      <c r="Y167" s="22" t="n">
        <v>0</v>
      </c>
      <c r="Z167" s="22" t="n">
        <v>-0.673</v>
      </c>
      <c r="AA167" s="22" t="n">
        <v>0.005070636017891</v>
      </c>
      <c r="AB167" s="22" t="n">
        <v>-0.075</v>
      </c>
      <c r="AC167" s="22" t="n">
        <v>0</v>
      </c>
      <c r="AD167" s="22" t="n">
        <v>-0.135</v>
      </c>
      <c r="AE167" s="22" t="n">
        <v>0</v>
      </c>
      <c r="AF167" s="22" t="n">
        <v>0</v>
      </c>
      <c r="AG167" s="22" t="n">
        <v>-0.075</v>
      </c>
      <c r="AH167" s="22" t="n">
        <v>-0.004999999</v>
      </c>
      <c r="AT167" s="22" t="n">
        <v>-0.085</v>
      </c>
      <c r="AU167" s="22" t="n">
        <v>0</v>
      </c>
      <c r="AV167" s="22" t="n">
        <v>-0.145</v>
      </c>
      <c r="AW167" s="22" t="n">
        <v>0</v>
      </c>
      <c r="AX167" s="22" t="n">
        <v>0</v>
      </c>
      <c r="AY167" s="22" t="n">
        <v>-0.075</v>
      </c>
      <c r="AZ167" s="22" t="n">
        <v>-0.004999999</v>
      </c>
    </row>
    <row r="168" customFormat="false" ht="12.75" hidden="false" customHeight="false" outlineLevel="0" collapsed="false">
      <c r="A168" s="22" t="n">
        <f aca="true">1/((1+E168/2)^(2*(C168-TODAY()+1)/365.25))</f>
        <v>1.73723917996956</v>
      </c>
      <c r="C168" s="40" t="n">
        <v>42064</v>
      </c>
      <c r="D168" s="22" t="n">
        <v>5.0075</v>
      </c>
      <c r="E168" s="22" t="n">
        <v>0.0529356517443005</v>
      </c>
      <c r="F168" s="22" t="n">
        <v>0.35</v>
      </c>
      <c r="G168" s="22" t="n">
        <v>0</v>
      </c>
      <c r="H168" s="22" t="n">
        <v>0.57</v>
      </c>
      <c r="I168" s="22" t="n">
        <v>0</v>
      </c>
      <c r="J168" s="22" t="n">
        <v>0</v>
      </c>
      <c r="K168" s="22" t="n">
        <v>0.03</v>
      </c>
      <c r="L168" s="22" t="n">
        <v>-0.34</v>
      </c>
      <c r="M168" s="22" t="n">
        <v>0</v>
      </c>
      <c r="N168" s="22" t="n">
        <v>-0.26</v>
      </c>
      <c r="O168" s="22" t="n">
        <v>0</v>
      </c>
      <c r="P168" s="22" t="n">
        <v>-0.07</v>
      </c>
      <c r="Q168" s="22" t="n">
        <v>0.005</v>
      </c>
      <c r="R168" s="22" t="n">
        <v>-0.13</v>
      </c>
      <c r="S168" s="22" t="n">
        <v>0</v>
      </c>
      <c r="T168" s="22" t="n">
        <v>0.068</v>
      </c>
      <c r="U168" s="22" t="n">
        <v>0.05</v>
      </c>
      <c r="V168" s="22" t="n">
        <v>-0.06</v>
      </c>
      <c r="W168" s="22" t="n">
        <v>0</v>
      </c>
      <c r="X168" s="22" t="n">
        <v>0.3</v>
      </c>
      <c r="Y168" s="22" t="n">
        <v>0</v>
      </c>
      <c r="Z168" s="22" t="n">
        <v>-0.673</v>
      </c>
      <c r="AA168" s="22" t="n">
        <v>0.0050688607321925</v>
      </c>
      <c r="AB168" s="22" t="n">
        <v>-0.0625</v>
      </c>
      <c r="AC168" s="22" t="n">
        <v>0</v>
      </c>
      <c r="AD168" s="22" t="n">
        <v>-0.1225</v>
      </c>
      <c r="AE168" s="22" t="n">
        <v>0</v>
      </c>
      <c r="AF168" s="22" t="n">
        <v>0</v>
      </c>
      <c r="AG168" s="22" t="n">
        <v>-0.076</v>
      </c>
      <c r="AH168" s="22" t="n">
        <v>-0.004999999</v>
      </c>
      <c r="AT168" s="22" t="n">
        <v>-0.0725</v>
      </c>
      <c r="AU168" s="22" t="n">
        <v>0</v>
      </c>
      <c r="AV168" s="22" t="n">
        <v>-0.1325</v>
      </c>
      <c r="AW168" s="22" t="n">
        <v>0</v>
      </c>
      <c r="AX168" s="22" t="n">
        <v>0</v>
      </c>
      <c r="AY168" s="22" t="n">
        <v>-0.075</v>
      </c>
      <c r="AZ168" s="22" t="n">
        <v>-0.004999999</v>
      </c>
    </row>
    <row r="169" customFormat="false" ht="12.75" hidden="false" customHeight="false" outlineLevel="0" collapsed="false">
      <c r="A169" s="22" t="n">
        <f aca="true">1/((1+E169/2)^(2*(C169-TODAY()+1)/365.25))</f>
        <v>1.73060856208869</v>
      </c>
      <c r="C169" s="40" t="n">
        <v>42095</v>
      </c>
      <c r="D169" s="22" t="n">
        <v>4.8535</v>
      </c>
      <c r="E169" s="22" t="n">
        <v>0.0529953986003062</v>
      </c>
      <c r="F169" s="22" t="n">
        <v>0.43</v>
      </c>
      <c r="G169" s="22" t="n">
        <v>0</v>
      </c>
      <c r="H169" s="22" t="n">
        <v>0.475</v>
      </c>
      <c r="I169" s="22" t="n">
        <v>0</v>
      </c>
      <c r="J169" s="22" t="n">
        <v>0</v>
      </c>
      <c r="K169" s="22" t="n">
        <v>0.03</v>
      </c>
      <c r="L169" s="22" t="n">
        <v>0</v>
      </c>
      <c r="M169" s="22" t="n">
        <v>0</v>
      </c>
      <c r="N169" s="22" t="n">
        <v>-0.32</v>
      </c>
      <c r="O169" s="22" t="n">
        <v>0</v>
      </c>
      <c r="P169" s="22" t="n">
        <v>-0.07</v>
      </c>
      <c r="Q169" s="22" t="n">
        <v>0.005</v>
      </c>
      <c r="R169" s="22" t="n">
        <v>-0.195</v>
      </c>
      <c r="S169" s="22" t="n">
        <v>0</v>
      </c>
      <c r="T169" s="22" t="n">
        <v>-0.25</v>
      </c>
      <c r="U169" s="22" t="n">
        <v>0.015</v>
      </c>
      <c r="V169" s="22" t="n">
        <v>-0.06</v>
      </c>
      <c r="W169" s="22" t="n">
        <v>0</v>
      </c>
      <c r="X169" s="22" t="n">
        <v>0.26</v>
      </c>
      <c r="Y169" s="22" t="n">
        <v>0</v>
      </c>
      <c r="Z169" s="22" t="n">
        <v>-0.808</v>
      </c>
      <c r="AA169" s="22" t="n">
        <v>0.0050668868492767</v>
      </c>
      <c r="AB169" s="22" t="n">
        <v>-0.113</v>
      </c>
      <c r="AC169" s="22" t="n">
        <v>0.017</v>
      </c>
      <c r="AD169" s="22" t="n">
        <v>-0.173</v>
      </c>
      <c r="AE169" s="22" t="n">
        <v>0</v>
      </c>
      <c r="AF169" s="22" t="n">
        <v>0</v>
      </c>
      <c r="AG169" s="22" t="n">
        <v>-0.0735</v>
      </c>
      <c r="AH169" s="22" t="n">
        <v>-0.007499999</v>
      </c>
      <c r="AT169" s="22" t="n">
        <v>-0.06</v>
      </c>
      <c r="AU169" s="22" t="n">
        <v>0</v>
      </c>
      <c r="AV169" s="22" t="n">
        <v>-0.12</v>
      </c>
      <c r="AW169" s="22" t="n">
        <v>0</v>
      </c>
      <c r="AX169" s="22" t="n">
        <v>0</v>
      </c>
      <c r="AY169" s="22" t="n">
        <v>-0.076</v>
      </c>
      <c r="AZ169" s="22" t="n">
        <v>-0.004999999</v>
      </c>
    </row>
    <row r="170" customFormat="false" ht="12.75" hidden="false" customHeight="false" outlineLevel="0" collapsed="false">
      <c r="A170" s="22" t="n">
        <f aca="true">1/((1+E170/2)^(2*(C170-TODAY()+1)/365.25))</f>
        <v>1.72419968319941</v>
      </c>
      <c r="C170" s="40" t="n">
        <v>42125</v>
      </c>
      <c r="D170" s="22" t="n">
        <v>4.8575</v>
      </c>
      <c r="E170" s="22" t="n">
        <v>0.0530532181395098</v>
      </c>
      <c r="F170" s="22" t="n">
        <v>0.43</v>
      </c>
      <c r="G170" s="22" t="n">
        <v>0</v>
      </c>
      <c r="H170" s="22" t="n">
        <v>0.475</v>
      </c>
      <c r="I170" s="22" t="n">
        <v>0</v>
      </c>
      <c r="J170" s="22" t="n">
        <v>0</v>
      </c>
      <c r="K170" s="22" t="n">
        <v>0.03</v>
      </c>
      <c r="L170" s="22" t="n">
        <v>0</v>
      </c>
      <c r="M170" s="22" t="n">
        <v>0</v>
      </c>
      <c r="N170" s="22" t="n">
        <v>-0.32</v>
      </c>
      <c r="O170" s="22" t="n">
        <v>0</v>
      </c>
      <c r="P170" s="22" t="n">
        <v>-0.07</v>
      </c>
      <c r="Q170" s="22" t="n">
        <v>0.005</v>
      </c>
      <c r="R170" s="22" t="n">
        <v>-0.195</v>
      </c>
      <c r="S170" s="22" t="n">
        <v>0</v>
      </c>
      <c r="T170" s="22" t="n">
        <v>-0.1</v>
      </c>
      <c r="U170" s="22" t="n">
        <v>0.015</v>
      </c>
      <c r="V170" s="22" t="n">
        <v>-0.06</v>
      </c>
      <c r="W170" s="22" t="n">
        <v>0</v>
      </c>
      <c r="X170" s="22" t="n">
        <v>0.26</v>
      </c>
      <c r="Y170" s="22" t="n">
        <v>0</v>
      </c>
      <c r="Z170" s="22" t="n">
        <v>-0.808</v>
      </c>
      <c r="AA170" s="22" t="n">
        <v>0.005064968258142</v>
      </c>
      <c r="AB170" s="22" t="n">
        <v>-0.0905</v>
      </c>
      <c r="AC170" s="22" t="n">
        <v>0.017</v>
      </c>
      <c r="AD170" s="22" t="n">
        <v>-0.1505</v>
      </c>
      <c r="AE170" s="22" t="n">
        <v>0</v>
      </c>
      <c r="AF170" s="22" t="n">
        <v>0</v>
      </c>
      <c r="AG170" s="22" t="n">
        <v>-0.0735</v>
      </c>
      <c r="AH170" s="22" t="n">
        <v>-0.007499999</v>
      </c>
      <c r="AT170" s="22" t="n">
        <v>-0.1105</v>
      </c>
      <c r="AU170" s="22" t="n">
        <v>0.017</v>
      </c>
      <c r="AV170" s="22" t="n">
        <v>-0.1705</v>
      </c>
      <c r="AW170" s="22" t="n">
        <v>0</v>
      </c>
      <c r="AX170" s="22" t="n">
        <v>0</v>
      </c>
      <c r="AY170" s="22" t="n">
        <v>-0.0735</v>
      </c>
      <c r="AZ170" s="22" t="n">
        <v>-0.004999999</v>
      </c>
    </row>
    <row r="171" customFormat="false" ht="12.75" hidden="false" customHeight="false" outlineLevel="0" collapsed="false">
      <c r="A171" s="22" t="n">
        <f aca="true">1/((1+E171/2)^(2*(C171-TODAY()+1)/365.25))</f>
        <v>1.71758538208586</v>
      </c>
      <c r="C171" s="40" t="n">
        <v>42156</v>
      </c>
      <c r="D171" s="22" t="n">
        <v>4.8975</v>
      </c>
      <c r="E171" s="22" t="n">
        <v>0.0531129649978572</v>
      </c>
      <c r="F171" s="22" t="n">
        <v>0.43</v>
      </c>
      <c r="G171" s="22" t="n">
        <v>0</v>
      </c>
      <c r="H171" s="22" t="n">
        <v>0.475</v>
      </c>
      <c r="I171" s="22" t="n">
        <v>0</v>
      </c>
      <c r="J171" s="22" t="n">
        <v>0</v>
      </c>
      <c r="K171" s="22" t="n">
        <v>0.03</v>
      </c>
      <c r="L171" s="22" t="n">
        <v>0</v>
      </c>
      <c r="M171" s="22" t="n">
        <v>0</v>
      </c>
      <c r="N171" s="22" t="n">
        <v>-0.32</v>
      </c>
      <c r="O171" s="22" t="n">
        <v>0</v>
      </c>
      <c r="P171" s="22" t="n">
        <v>-0.07</v>
      </c>
      <c r="Q171" s="22" t="n">
        <v>0.005</v>
      </c>
      <c r="R171" s="22" t="n">
        <v>-0.195</v>
      </c>
      <c r="S171" s="22" t="n">
        <v>0</v>
      </c>
      <c r="T171" s="22" t="n">
        <v>-0.1</v>
      </c>
      <c r="U171" s="22" t="n">
        <v>0.015</v>
      </c>
      <c r="V171" s="22" t="n">
        <v>-0.06</v>
      </c>
      <c r="W171" s="22" t="n">
        <v>0</v>
      </c>
      <c r="X171" s="22" t="n">
        <v>0.26</v>
      </c>
      <c r="Y171" s="22" t="n">
        <v>0</v>
      </c>
      <c r="Z171" s="22" t="n">
        <v>-0.808</v>
      </c>
      <c r="AA171" s="22" t="n">
        <v>0.0050629770642472</v>
      </c>
      <c r="AB171" s="22" t="n">
        <v>-0.038</v>
      </c>
      <c r="AC171" s="22" t="n">
        <v>0.017</v>
      </c>
      <c r="AD171" s="22" t="n">
        <v>-0.098</v>
      </c>
      <c r="AE171" s="22" t="n">
        <v>0</v>
      </c>
      <c r="AF171" s="22" t="n">
        <v>0</v>
      </c>
      <c r="AG171" s="22" t="n">
        <v>-0.0735</v>
      </c>
      <c r="AH171" s="22" t="n">
        <v>-0.007499999</v>
      </c>
      <c r="AT171" s="22" t="n">
        <v>-0.088</v>
      </c>
      <c r="AU171" s="22" t="n">
        <v>0.017</v>
      </c>
      <c r="AV171" s="22" t="n">
        <v>-0.148</v>
      </c>
      <c r="AW171" s="22" t="n">
        <v>0</v>
      </c>
      <c r="AX171" s="22" t="n">
        <v>0</v>
      </c>
      <c r="AY171" s="22" t="n">
        <v>-0.0735</v>
      </c>
      <c r="AZ171" s="22" t="n">
        <v>-0.004999999</v>
      </c>
    </row>
    <row r="172" customFormat="false" ht="12.75" hidden="false" customHeight="false" outlineLevel="0" collapsed="false">
      <c r="A172" s="22" t="n">
        <f aca="true">1/((1+E172/2)^(2*(C172-TODAY()+1)/365.25))</f>
        <v>1.71119248047759</v>
      </c>
      <c r="C172" s="40" t="n">
        <v>42186</v>
      </c>
      <c r="D172" s="22" t="n">
        <v>4.9425</v>
      </c>
      <c r="E172" s="22" t="n">
        <v>0.053170784539327</v>
      </c>
      <c r="F172" s="22" t="n">
        <v>0.43</v>
      </c>
      <c r="G172" s="22" t="n">
        <v>0</v>
      </c>
      <c r="H172" s="22" t="n">
        <v>0.475</v>
      </c>
      <c r="I172" s="22" t="n">
        <v>0</v>
      </c>
      <c r="J172" s="22" t="n">
        <v>0</v>
      </c>
      <c r="K172" s="22" t="n">
        <v>0.03</v>
      </c>
      <c r="L172" s="22" t="n">
        <v>0</v>
      </c>
      <c r="M172" s="22" t="n">
        <v>0</v>
      </c>
      <c r="N172" s="22" t="n">
        <v>-0.32</v>
      </c>
      <c r="O172" s="22" t="n">
        <v>0</v>
      </c>
      <c r="P172" s="22" t="n">
        <v>-0.07</v>
      </c>
      <c r="Q172" s="22" t="n">
        <v>0.005</v>
      </c>
      <c r="R172" s="22" t="n">
        <v>-0.195</v>
      </c>
      <c r="S172" s="22" t="n">
        <v>0</v>
      </c>
      <c r="T172" s="22" t="n">
        <v>-0.1</v>
      </c>
      <c r="U172" s="22" t="n">
        <v>0.015</v>
      </c>
      <c r="V172" s="22" t="n">
        <v>-0.06</v>
      </c>
      <c r="W172" s="22" t="n">
        <v>0</v>
      </c>
      <c r="X172" s="22" t="n">
        <v>0.26</v>
      </c>
      <c r="Y172" s="22" t="n">
        <v>0</v>
      </c>
      <c r="Z172" s="22" t="n">
        <v>-0.808</v>
      </c>
      <c r="AA172" s="22" t="n">
        <v>0.0050610417427964</v>
      </c>
      <c r="AB172" s="22" t="n">
        <v>-0.048</v>
      </c>
      <c r="AC172" s="22" t="n">
        <v>0.017</v>
      </c>
      <c r="AD172" s="22" t="n">
        <v>-0.108</v>
      </c>
      <c r="AE172" s="22" t="n">
        <v>0</v>
      </c>
      <c r="AF172" s="22" t="n">
        <v>0</v>
      </c>
      <c r="AG172" s="22" t="n">
        <v>-0.0735</v>
      </c>
      <c r="AH172" s="22" t="n">
        <v>-0.007499999</v>
      </c>
      <c r="AT172" s="22" t="n">
        <v>-0.0355</v>
      </c>
      <c r="AU172" s="22" t="n">
        <v>0.017</v>
      </c>
      <c r="AV172" s="22" t="n">
        <v>-0.0955</v>
      </c>
      <c r="AW172" s="22" t="n">
        <v>0</v>
      </c>
      <c r="AX172" s="22" t="n">
        <v>0</v>
      </c>
      <c r="AY172" s="22" t="n">
        <v>-0.0735</v>
      </c>
      <c r="AZ172" s="22" t="n">
        <v>-0.004999999</v>
      </c>
    </row>
    <row r="173" customFormat="false" ht="12.75" hidden="false" customHeight="false" outlineLevel="0" collapsed="false">
      <c r="A173" s="22" t="n">
        <f aca="true">1/((1+E173/2)^(2*(C173-TODAY()+1)/365.25))</f>
        <v>1.70459488108534</v>
      </c>
      <c r="C173" s="40" t="n">
        <v>42217</v>
      </c>
      <c r="D173" s="22" t="n">
        <v>4.9815</v>
      </c>
      <c r="E173" s="22" t="n">
        <v>0.0532305314000161</v>
      </c>
      <c r="F173" s="22" t="n">
        <v>0.43</v>
      </c>
      <c r="G173" s="22" t="n">
        <v>0</v>
      </c>
      <c r="H173" s="22" t="n">
        <v>0.475</v>
      </c>
      <c r="I173" s="22" t="n">
        <v>0</v>
      </c>
      <c r="J173" s="22" t="n">
        <v>0</v>
      </c>
      <c r="K173" s="22" t="n">
        <v>0.03</v>
      </c>
      <c r="L173" s="22" t="n">
        <v>0</v>
      </c>
      <c r="M173" s="22" t="n">
        <v>0</v>
      </c>
      <c r="N173" s="22" t="n">
        <v>-0.32</v>
      </c>
      <c r="O173" s="22" t="n">
        <v>0</v>
      </c>
      <c r="P173" s="22" t="n">
        <v>-0.07</v>
      </c>
      <c r="Q173" s="22" t="n">
        <v>0.005</v>
      </c>
      <c r="R173" s="22" t="n">
        <v>-0.195</v>
      </c>
      <c r="S173" s="22" t="n">
        <v>0</v>
      </c>
      <c r="T173" s="22" t="n">
        <v>-0.1</v>
      </c>
      <c r="U173" s="22" t="n">
        <v>0.015</v>
      </c>
      <c r="V173" s="22" t="n">
        <v>-0.06</v>
      </c>
      <c r="W173" s="22" t="n">
        <v>0</v>
      </c>
      <c r="X173" s="22" t="n">
        <v>0.26</v>
      </c>
      <c r="Y173" s="22" t="n">
        <v>0</v>
      </c>
      <c r="Z173" s="22" t="n">
        <v>-0.808</v>
      </c>
      <c r="AA173" s="22" t="n">
        <v>0.0050590332839784</v>
      </c>
      <c r="AB173" s="22" t="n">
        <v>-0.043</v>
      </c>
      <c r="AC173" s="22" t="n">
        <v>0.017</v>
      </c>
      <c r="AD173" s="22" t="n">
        <v>-0.103</v>
      </c>
      <c r="AE173" s="22" t="n">
        <v>0</v>
      </c>
      <c r="AF173" s="22" t="n">
        <v>0</v>
      </c>
      <c r="AG173" s="22" t="n">
        <v>-0.0735</v>
      </c>
      <c r="AH173" s="22" t="n">
        <v>-0.007499999</v>
      </c>
      <c r="AT173" s="22" t="n">
        <v>-0.0455</v>
      </c>
      <c r="AU173" s="22" t="n">
        <v>0.017</v>
      </c>
      <c r="AV173" s="22" t="n">
        <v>-0.1055</v>
      </c>
      <c r="AW173" s="22" t="n">
        <v>0</v>
      </c>
      <c r="AX173" s="22" t="n">
        <v>0</v>
      </c>
      <c r="AY173" s="22" t="n">
        <v>-0.0735</v>
      </c>
      <c r="AZ173" s="22" t="n">
        <v>-0.004999999</v>
      </c>
    </row>
    <row r="174" customFormat="false" ht="12.75" hidden="false" customHeight="false" outlineLevel="0" collapsed="false">
      <c r="A174" s="22" t="n">
        <f aca="true">1/((1+E174/2)^(2*(C174-TODAY()+1)/365.25))</f>
        <v>1.69800591541449</v>
      </c>
      <c r="C174" s="40" t="n">
        <v>42248</v>
      </c>
      <c r="D174" s="22" t="n">
        <v>4.9755</v>
      </c>
      <c r="E174" s="22" t="n">
        <v>0.0532902782618958</v>
      </c>
      <c r="F174" s="22" t="n">
        <v>0.43</v>
      </c>
      <c r="G174" s="22" t="n">
        <v>0</v>
      </c>
      <c r="H174" s="22" t="n">
        <v>0.475</v>
      </c>
      <c r="I174" s="22" t="n">
        <v>0</v>
      </c>
      <c r="J174" s="22" t="n">
        <v>0</v>
      </c>
      <c r="K174" s="22" t="n">
        <v>0.03</v>
      </c>
      <c r="L174" s="22" t="n">
        <v>0</v>
      </c>
      <c r="M174" s="22" t="n">
        <v>0</v>
      </c>
      <c r="N174" s="22" t="n">
        <v>-0.32</v>
      </c>
      <c r="O174" s="22" t="n">
        <v>0</v>
      </c>
      <c r="P174" s="22" t="n">
        <v>-0.07</v>
      </c>
      <c r="Q174" s="22" t="n">
        <v>0.005</v>
      </c>
      <c r="R174" s="22" t="n">
        <v>-0.195</v>
      </c>
      <c r="S174" s="22" t="n">
        <v>0</v>
      </c>
      <c r="T174" s="22" t="n">
        <v>-0.1</v>
      </c>
      <c r="U174" s="22" t="n">
        <v>0.015</v>
      </c>
      <c r="V174" s="22" t="n">
        <v>-0.06</v>
      </c>
      <c r="W174" s="22" t="n">
        <v>0</v>
      </c>
      <c r="X174" s="22" t="n">
        <v>0.26</v>
      </c>
      <c r="Y174" s="22" t="n">
        <v>0</v>
      </c>
      <c r="Z174" s="22" t="n">
        <v>-0.808</v>
      </c>
      <c r="AA174" s="22" t="n">
        <v>0.0050570160689401</v>
      </c>
      <c r="AB174" s="22" t="n">
        <v>-0.053</v>
      </c>
      <c r="AC174" s="22" t="n">
        <v>0.017</v>
      </c>
      <c r="AD174" s="22" t="n">
        <v>-0.113</v>
      </c>
      <c r="AE174" s="22" t="n">
        <v>0</v>
      </c>
      <c r="AF174" s="22" t="n">
        <v>0</v>
      </c>
      <c r="AG174" s="22" t="n">
        <v>-0.076</v>
      </c>
      <c r="AH174" s="22" t="n">
        <v>-0.007499999</v>
      </c>
      <c r="AT174" s="22" t="n">
        <v>-0.0405</v>
      </c>
      <c r="AU174" s="22" t="n">
        <v>0.017</v>
      </c>
      <c r="AV174" s="22" t="n">
        <v>-0.1005</v>
      </c>
      <c r="AW174" s="22" t="n">
        <v>0</v>
      </c>
      <c r="AX174" s="22" t="n">
        <v>0</v>
      </c>
      <c r="AY174" s="22" t="n">
        <v>-0.0735</v>
      </c>
      <c r="AZ174" s="22" t="n">
        <v>-0.004999999</v>
      </c>
    </row>
    <row r="175" customFormat="false" ht="12.75" hidden="false" customHeight="false" outlineLevel="0" collapsed="false">
      <c r="A175" s="22" t="n">
        <f aca="true">1/((1+E175/2)^(2*(C175-TODAY()+1)/365.25))</f>
        <v>1.69163780932973</v>
      </c>
      <c r="C175" s="40" t="n">
        <v>42278</v>
      </c>
      <c r="D175" s="22" t="n">
        <v>4.9935</v>
      </c>
      <c r="E175" s="22" t="n">
        <v>0.0533480978067828</v>
      </c>
      <c r="F175" s="22" t="n">
        <v>0.43</v>
      </c>
      <c r="G175" s="22" t="n">
        <v>0</v>
      </c>
      <c r="H175" s="22" t="n">
        <v>0.475</v>
      </c>
      <c r="I175" s="22" t="n">
        <v>0</v>
      </c>
      <c r="J175" s="22" t="n">
        <v>0</v>
      </c>
      <c r="K175" s="22" t="n">
        <v>0.03</v>
      </c>
      <c r="L175" s="22" t="n">
        <v>0</v>
      </c>
      <c r="M175" s="22" t="n">
        <v>0</v>
      </c>
      <c r="N175" s="22" t="n">
        <v>-0.32</v>
      </c>
      <c r="O175" s="22" t="n">
        <v>0</v>
      </c>
      <c r="P175" s="22" t="n">
        <v>-0.07</v>
      </c>
      <c r="Q175" s="22" t="n">
        <v>0.005</v>
      </c>
      <c r="R175" s="22" t="n">
        <v>-0.195</v>
      </c>
      <c r="S175" s="22" t="n">
        <v>0</v>
      </c>
      <c r="T175" s="22" t="n">
        <v>-0.1</v>
      </c>
      <c r="U175" s="22" t="n">
        <v>0.015</v>
      </c>
      <c r="V175" s="22" t="n">
        <v>-0.06</v>
      </c>
      <c r="W175" s="22" t="n">
        <v>0</v>
      </c>
      <c r="X175" s="22" t="n">
        <v>0.26</v>
      </c>
      <c r="Y175" s="22" t="n">
        <v>0</v>
      </c>
      <c r="Z175" s="22" t="n">
        <v>-0.808</v>
      </c>
      <c r="AA175" s="22" t="n">
        <v>0.0050550555995919</v>
      </c>
      <c r="AB175" s="22" t="n">
        <v>-0.0405</v>
      </c>
      <c r="AC175" s="22" t="n">
        <v>0.017</v>
      </c>
      <c r="AD175" s="22" t="n">
        <v>-0.1005</v>
      </c>
      <c r="AE175" s="22" t="n">
        <v>0</v>
      </c>
      <c r="AF175" s="22" t="n">
        <v>0</v>
      </c>
      <c r="AG175" s="22" t="n">
        <v>-0.076</v>
      </c>
      <c r="AH175" s="22" t="n">
        <v>-0.007499999</v>
      </c>
      <c r="AT175" s="22" t="n">
        <v>-0.0505</v>
      </c>
      <c r="AU175" s="22" t="n">
        <v>0.017</v>
      </c>
      <c r="AV175" s="22" t="n">
        <v>-0.1105</v>
      </c>
      <c r="AW175" s="22" t="n">
        <v>0</v>
      </c>
      <c r="AX175" s="22" t="n">
        <v>0</v>
      </c>
      <c r="AY175" s="22" t="n">
        <v>-0.076</v>
      </c>
      <c r="AZ175" s="22" t="n">
        <v>-0.004999999</v>
      </c>
    </row>
    <row r="176" customFormat="false" ht="12.75" hidden="false" customHeight="false" outlineLevel="0" collapsed="false">
      <c r="A176" s="22" t="n">
        <f aca="true">1/((1+E176/2)^(2*(C176-TODAY()+1)/365.25))</f>
        <v>1.68506611671849</v>
      </c>
      <c r="C176" s="40" t="n">
        <v>42309</v>
      </c>
      <c r="D176" s="22" t="n">
        <v>5.1505</v>
      </c>
      <c r="E176" s="22" t="n">
        <v>0.0534078446710038</v>
      </c>
      <c r="F176" s="22" t="n">
        <v>0.35</v>
      </c>
      <c r="G176" s="22" t="n">
        <v>0</v>
      </c>
      <c r="H176" s="22" t="n">
        <v>0.5</v>
      </c>
      <c r="I176" s="22" t="n">
        <v>0</v>
      </c>
      <c r="J176" s="22" t="n">
        <v>0</v>
      </c>
      <c r="K176" s="22" t="n">
        <v>0</v>
      </c>
      <c r="L176" s="22" t="n">
        <v>0</v>
      </c>
      <c r="M176" s="22" t="n">
        <v>0</v>
      </c>
      <c r="N176" s="22" t="n">
        <v>-0.26</v>
      </c>
      <c r="O176" s="22" t="n">
        <v>0</v>
      </c>
      <c r="P176" s="22" t="n">
        <v>-0.07</v>
      </c>
      <c r="Q176" s="22" t="n">
        <v>0.005</v>
      </c>
      <c r="R176" s="22" t="n">
        <v>-0.13</v>
      </c>
      <c r="S176" s="22" t="n">
        <v>0</v>
      </c>
      <c r="T176" s="22" t="n">
        <v>0</v>
      </c>
      <c r="U176" s="22" t="n">
        <v>0.05</v>
      </c>
      <c r="V176" s="22" t="n">
        <v>-0.06</v>
      </c>
      <c r="W176" s="22" t="n">
        <v>0</v>
      </c>
      <c r="X176" s="22" t="n">
        <v>0.3</v>
      </c>
      <c r="Y176" s="22" t="n">
        <v>0</v>
      </c>
      <c r="Z176" s="22" t="n">
        <v>-0.708</v>
      </c>
      <c r="AA176" s="22" t="n">
        <v>0.0050530211897223</v>
      </c>
      <c r="AB176" s="22" t="n">
        <v>-0.048</v>
      </c>
      <c r="AC176" s="22" t="n">
        <v>0.0025</v>
      </c>
      <c r="AD176" s="22" t="n">
        <v>-0.108</v>
      </c>
      <c r="AE176" s="22" t="n">
        <v>0</v>
      </c>
      <c r="AF176" s="22" t="n">
        <v>0</v>
      </c>
      <c r="AG176" s="22" t="n">
        <v>-0.04</v>
      </c>
      <c r="AH176" s="22" t="n">
        <v>-0.004999999</v>
      </c>
      <c r="AT176" s="22" t="n">
        <v>-0.038</v>
      </c>
      <c r="AU176" s="22" t="n">
        <v>0.017</v>
      </c>
      <c r="AV176" s="22" t="n">
        <v>-0.098</v>
      </c>
      <c r="AW176" s="22" t="n">
        <v>0</v>
      </c>
      <c r="AX176" s="22" t="n">
        <v>0</v>
      </c>
      <c r="AY176" s="22" t="n">
        <v>-0.076</v>
      </c>
      <c r="AZ176" s="22" t="n">
        <v>-0.004999999</v>
      </c>
    </row>
    <row r="177" customFormat="false" ht="12.75" hidden="false" customHeight="false" outlineLevel="0" collapsed="false">
      <c r="A177" s="22" t="n">
        <f aca="true">1/((1+E177/2)^(2*(C177-TODAY()+1)/365.25))</f>
        <v>1.6787149074166</v>
      </c>
      <c r="C177" s="40" t="n">
        <v>42339</v>
      </c>
      <c r="D177" s="22" t="n">
        <v>5.3105</v>
      </c>
      <c r="E177" s="22" t="n">
        <v>0.053465664218157</v>
      </c>
      <c r="F177" s="22" t="n">
        <v>0.35</v>
      </c>
      <c r="G177" s="22" t="n">
        <v>0</v>
      </c>
      <c r="H177" s="22" t="n">
        <v>0.57</v>
      </c>
      <c r="I177" s="22" t="n">
        <v>0</v>
      </c>
      <c r="J177" s="22" t="n">
        <v>0</v>
      </c>
      <c r="K177" s="22" t="n">
        <v>0</v>
      </c>
      <c r="L177" s="22" t="n">
        <v>0</v>
      </c>
      <c r="M177" s="22" t="n">
        <v>0</v>
      </c>
      <c r="N177" s="22" t="n">
        <v>-0.26</v>
      </c>
      <c r="O177" s="22" t="n">
        <v>0</v>
      </c>
      <c r="P177" s="22" t="n">
        <v>-0.07</v>
      </c>
      <c r="Q177" s="22" t="n">
        <v>0.005</v>
      </c>
      <c r="R177" s="22" t="n">
        <v>-0.13</v>
      </c>
      <c r="S177" s="22" t="n">
        <v>0</v>
      </c>
      <c r="T177" s="22" t="n">
        <v>0</v>
      </c>
      <c r="U177" s="22" t="n">
        <v>0.05</v>
      </c>
      <c r="V177" s="22" t="n">
        <v>-0.06</v>
      </c>
      <c r="W177" s="22" t="n">
        <v>0</v>
      </c>
      <c r="X177" s="22" t="n">
        <v>0.3</v>
      </c>
      <c r="Y177" s="22" t="n">
        <v>0</v>
      </c>
      <c r="Z177" s="22" t="n">
        <v>-0.708</v>
      </c>
      <c r="AA177" s="22" t="n">
        <v>0.0050510441028633</v>
      </c>
      <c r="AB177" s="22" t="n">
        <v>-0.0755</v>
      </c>
      <c r="AC177" s="22" t="n">
        <v>0.0025</v>
      </c>
      <c r="AD177" s="22" t="n">
        <v>-0.1355</v>
      </c>
      <c r="AE177" s="22" t="n">
        <v>0</v>
      </c>
      <c r="AF177" s="22" t="n">
        <v>0</v>
      </c>
      <c r="AG177" s="22" t="n">
        <v>-0.111</v>
      </c>
      <c r="AH177" s="22" t="n">
        <v>-0.004999999</v>
      </c>
      <c r="AT177" s="22" t="n">
        <v>-0.0505</v>
      </c>
      <c r="AU177" s="22" t="n">
        <v>0.0025</v>
      </c>
      <c r="AV177" s="22" t="n">
        <v>-0.1105</v>
      </c>
      <c r="AW177" s="22" t="n">
        <v>0</v>
      </c>
      <c r="AX177" s="22" t="n">
        <v>0</v>
      </c>
      <c r="AY177" s="22" t="n">
        <v>-0.04</v>
      </c>
      <c r="AZ177" s="22" t="n">
        <v>-0.004999999</v>
      </c>
    </row>
    <row r="178" customFormat="false" ht="12.75" hidden="false" customHeight="false" outlineLevel="0" collapsed="false">
      <c r="A178" s="22" t="n">
        <f aca="true">1/((1+E178/2)^(2*(C178-TODAY()+1)/365.25))</f>
        <v>1.67216086052534</v>
      </c>
      <c r="C178" s="40" t="n">
        <v>42370</v>
      </c>
      <c r="D178" s="22" t="n">
        <v>5.3415</v>
      </c>
      <c r="E178" s="22" t="n">
        <v>0.0535254110847188</v>
      </c>
      <c r="F178" s="22" t="n">
        <v>0.35</v>
      </c>
      <c r="G178" s="22" t="n">
        <v>0</v>
      </c>
      <c r="H178" s="22" t="n">
        <v>0.57</v>
      </c>
      <c r="I178" s="22" t="n">
        <v>0</v>
      </c>
      <c r="J178" s="22" t="n">
        <v>0</v>
      </c>
      <c r="K178" s="22" t="n">
        <v>0</v>
      </c>
      <c r="L178" s="22" t="n">
        <v>0</v>
      </c>
      <c r="M178" s="22" t="n">
        <v>0</v>
      </c>
      <c r="N178" s="22" t="n">
        <v>-0.26</v>
      </c>
      <c r="O178" s="22" t="n">
        <v>0</v>
      </c>
      <c r="P178" s="22" t="n">
        <v>-0.07</v>
      </c>
      <c r="Q178" s="22" t="n">
        <v>0.005</v>
      </c>
      <c r="R178" s="22" t="n">
        <v>-0.13</v>
      </c>
      <c r="S178" s="22" t="n">
        <v>0</v>
      </c>
      <c r="T178" s="22" t="n">
        <v>0</v>
      </c>
      <c r="U178" s="22" t="n">
        <v>0.05</v>
      </c>
      <c r="V178" s="22" t="n">
        <v>-0.06</v>
      </c>
      <c r="W178" s="22" t="n">
        <v>0</v>
      </c>
      <c r="X178" s="22" t="n">
        <v>0.3</v>
      </c>
      <c r="Y178" s="22" t="n">
        <v>0</v>
      </c>
      <c r="Z178" s="22" t="n">
        <v>-0.708</v>
      </c>
      <c r="AA178" s="22" t="n">
        <v>0.0050489925450523</v>
      </c>
      <c r="AB178" s="22" t="n">
        <v>-0.0855</v>
      </c>
      <c r="AC178" s="22" t="n">
        <v>0.0025</v>
      </c>
      <c r="AD178" s="22" t="n">
        <v>-0.1455</v>
      </c>
      <c r="AE178" s="22" t="n">
        <v>0</v>
      </c>
      <c r="AF178" s="22" t="n">
        <v>0</v>
      </c>
      <c r="AG178" s="22" t="n">
        <v>-0.073</v>
      </c>
      <c r="AH178" s="22" t="n">
        <v>-0.002999999</v>
      </c>
      <c r="AT178" s="22" t="n">
        <v>-0.073</v>
      </c>
      <c r="AU178" s="22" t="n">
        <v>0.0025</v>
      </c>
      <c r="AV178" s="22" t="n">
        <v>-0.133</v>
      </c>
      <c r="AW178" s="22" t="n">
        <v>0</v>
      </c>
      <c r="AX178" s="22" t="n">
        <v>0</v>
      </c>
      <c r="AY178" s="22" t="n">
        <v>-0.111</v>
      </c>
      <c r="AZ178" s="22" t="n">
        <v>-0.004999999</v>
      </c>
    </row>
    <row r="179" customFormat="false" ht="12.75" hidden="false" customHeight="false" outlineLevel="0" collapsed="false">
      <c r="A179" s="22" t="n">
        <f aca="true">1/((1+E179/2)^(2*(C179-TODAY()+1)/365.25))</f>
        <v>1.66561592236516</v>
      </c>
      <c r="C179" s="40" t="n">
        <v>42401</v>
      </c>
      <c r="D179" s="22" t="n">
        <v>5.2575</v>
      </c>
      <c r="E179" s="22" t="n">
        <v>0.0535851579524706</v>
      </c>
      <c r="F179" s="22" t="n">
        <v>0.35</v>
      </c>
      <c r="G179" s="22" t="n">
        <v>0</v>
      </c>
      <c r="H179" s="22" t="n">
        <v>0.57</v>
      </c>
      <c r="I179" s="22" t="n">
        <v>0</v>
      </c>
      <c r="J179" s="22" t="n">
        <v>0</v>
      </c>
      <c r="K179" s="22" t="n">
        <v>0</v>
      </c>
      <c r="L179" s="22" t="n">
        <v>0</v>
      </c>
      <c r="M179" s="22" t="n">
        <v>0</v>
      </c>
      <c r="N179" s="22" t="n">
        <v>-0.26</v>
      </c>
      <c r="O179" s="22" t="n">
        <v>0</v>
      </c>
      <c r="P179" s="22" t="n">
        <v>-0.07</v>
      </c>
      <c r="Q179" s="22" t="n">
        <v>0.005</v>
      </c>
      <c r="R179" s="22" t="n">
        <v>-0.13</v>
      </c>
      <c r="S179" s="22" t="n">
        <v>0</v>
      </c>
      <c r="T179" s="22" t="n">
        <v>0</v>
      </c>
      <c r="U179" s="22" t="n">
        <v>0.05</v>
      </c>
      <c r="V179" s="22" t="n">
        <v>-0.06</v>
      </c>
      <c r="W179" s="22" t="n">
        <v>0</v>
      </c>
      <c r="X179" s="22" t="n">
        <v>0.3</v>
      </c>
      <c r="Y179" s="22" t="n">
        <v>0</v>
      </c>
      <c r="Z179" s="22" t="n">
        <v>-0.708</v>
      </c>
      <c r="AA179" s="22" t="n">
        <v>0.0050469322907888</v>
      </c>
      <c r="AB179" s="22" t="n">
        <v>-0.073</v>
      </c>
      <c r="AC179" s="22" t="n">
        <v>0.0025</v>
      </c>
      <c r="AD179" s="22" t="n">
        <v>-0.133</v>
      </c>
      <c r="AE179" s="22" t="n">
        <v>0</v>
      </c>
      <c r="AF179" s="22" t="n">
        <v>0</v>
      </c>
      <c r="AG179" s="22" t="n">
        <v>-0.073</v>
      </c>
      <c r="AH179" s="22" t="n">
        <v>-0.002999999</v>
      </c>
      <c r="AT179" s="22" t="n">
        <v>-0.083</v>
      </c>
      <c r="AU179" s="22" t="n">
        <v>0.0025</v>
      </c>
      <c r="AV179" s="22" t="n">
        <v>-0.143</v>
      </c>
      <c r="AW179" s="22" t="n">
        <v>0</v>
      </c>
      <c r="AX179" s="22" t="n">
        <v>0</v>
      </c>
      <c r="AY179" s="22" t="n">
        <v>-0.073</v>
      </c>
      <c r="AZ179" s="22" t="n">
        <v>-0.002999999</v>
      </c>
    </row>
    <row r="180" customFormat="false" ht="12.75" hidden="false" customHeight="false" outlineLevel="0" collapsed="false">
      <c r="A180" s="22" t="n">
        <f aca="true">1/((1+E180/2)^(2*(C180-TODAY()+1)/365.25))</f>
        <v>1.65950156803975</v>
      </c>
      <c r="C180" s="40" t="n">
        <v>42430</v>
      </c>
      <c r="D180" s="22" t="n">
        <v>5.1225</v>
      </c>
      <c r="E180" s="22" t="n">
        <v>0.0536410501846709</v>
      </c>
      <c r="F180" s="22" t="n">
        <v>0.35</v>
      </c>
      <c r="G180" s="22" t="n">
        <v>0</v>
      </c>
      <c r="H180" s="22" t="n">
        <v>0.57</v>
      </c>
      <c r="I180" s="22" t="n">
        <v>0</v>
      </c>
      <c r="J180" s="22" t="n">
        <v>0</v>
      </c>
      <c r="K180" s="22" t="n">
        <v>0</v>
      </c>
      <c r="L180" s="22" t="n">
        <v>0</v>
      </c>
      <c r="M180" s="22" t="n">
        <v>0</v>
      </c>
      <c r="N180" s="22" t="n">
        <v>-0.26</v>
      </c>
      <c r="O180" s="22" t="n">
        <v>0</v>
      </c>
      <c r="P180" s="22" t="n">
        <v>-0.07</v>
      </c>
      <c r="Q180" s="22" t="n">
        <v>0.005</v>
      </c>
      <c r="R180" s="22" t="n">
        <v>-0.13</v>
      </c>
      <c r="S180" s="22" t="n">
        <v>0</v>
      </c>
      <c r="T180" s="22" t="n">
        <v>0</v>
      </c>
      <c r="U180" s="22" t="n">
        <v>0.05</v>
      </c>
      <c r="V180" s="22" t="n">
        <v>-0.06</v>
      </c>
      <c r="W180" s="22" t="n">
        <v>0</v>
      </c>
      <c r="X180" s="22" t="n">
        <v>0.3</v>
      </c>
      <c r="Y180" s="22" t="n">
        <v>0</v>
      </c>
      <c r="Z180" s="22" t="n">
        <v>-0.708</v>
      </c>
      <c r="AA180" s="22" t="n">
        <v>0.0050449970940366</v>
      </c>
      <c r="AB180" s="22" t="n">
        <v>-0.0605</v>
      </c>
      <c r="AC180" s="22" t="n">
        <v>0.0025</v>
      </c>
      <c r="AD180" s="22" t="n">
        <v>-0.1205</v>
      </c>
      <c r="AE180" s="22" t="n">
        <v>0</v>
      </c>
      <c r="AF180" s="22" t="n">
        <v>0</v>
      </c>
      <c r="AG180" s="22" t="n">
        <v>-0.074</v>
      </c>
      <c r="AH180" s="22" t="n">
        <v>-0.002999999</v>
      </c>
      <c r="AT180" s="22" t="n">
        <v>-0.0705</v>
      </c>
      <c r="AU180" s="22" t="n">
        <v>0.0025</v>
      </c>
      <c r="AV180" s="22" t="n">
        <v>-0.1305</v>
      </c>
      <c r="AW180" s="22" t="n">
        <v>0</v>
      </c>
      <c r="AX180" s="22" t="n">
        <v>0</v>
      </c>
      <c r="AY180" s="22" t="n">
        <v>-0.073</v>
      </c>
      <c r="AZ180" s="22" t="n">
        <v>-0.002999999</v>
      </c>
    </row>
    <row r="181" customFormat="false" ht="12.75" hidden="false" customHeight="false" outlineLevel="0" collapsed="false">
      <c r="A181" s="22" t="n">
        <f aca="true">1/((1+E181/2)^(2*(C181-TODAY()+1)/365.25))</f>
        <v>1.65297452705058</v>
      </c>
      <c r="C181" s="40" t="n">
        <v>42461</v>
      </c>
      <c r="D181" s="22" t="n">
        <v>4.9685</v>
      </c>
      <c r="E181" s="22" t="n">
        <v>0.0537007970547254</v>
      </c>
      <c r="F181" s="22" t="n">
        <v>0.43</v>
      </c>
      <c r="G181" s="22" t="n">
        <v>0</v>
      </c>
      <c r="H181" s="22" t="n">
        <v>0.475</v>
      </c>
      <c r="I181" s="22" t="n">
        <v>0</v>
      </c>
      <c r="J181" s="22" t="n">
        <v>0</v>
      </c>
      <c r="K181" s="22" t="n">
        <v>0</v>
      </c>
      <c r="L181" s="22" t="n">
        <v>0</v>
      </c>
      <c r="M181" s="22" t="n">
        <v>0</v>
      </c>
      <c r="N181" s="22" t="n">
        <v>-0.32</v>
      </c>
      <c r="O181" s="22" t="n">
        <v>0</v>
      </c>
      <c r="P181" s="22" t="n">
        <v>-0.07</v>
      </c>
      <c r="Q181" s="22" t="n">
        <v>0.005</v>
      </c>
      <c r="R181" s="22" t="n">
        <v>-0.195</v>
      </c>
      <c r="S181" s="22" t="n">
        <v>0</v>
      </c>
      <c r="T181" s="22" t="n">
        <v>0</v>
      </c>
      <c r="U181" s="22" t="n">
        <v>0.015</v>
      </c>
      <c r="V181" s="22" t="n">
        <v>-0.06</v>
      </c>
      <c r="W181" s="22" t="n">
        <v>0</v>
      </c>
      <c r="X181" s="22" t="n">
        <v>0.26</v>
      </c>
      <c r="Y181" s="22" t="n">
        <v>0</v>
      </c>
      <c r="Z181" s="22" t="n">
        <v>-0.808</v>
      </c>
      <c r="AA181" s="22" t="n">
        <v>0.0050429200427336</v>
      </c>
      <c r="AB181" s="22" t="n">
        <v>-0.111</v>
      </c>
      <c r="AC181" s="22" t="n">
        <v>0.0195</v>
      </c>
      <c r="AD181" s="22" t="n">
        <v>-0.171</v>
      </c>
      <c r="AE181" s="22" t="n">
        <v>0</v>
      </c>
      <c r="AF181" s="22" t="n">
        <v>0</v>
      </c>
      <c r="AG181" s="22" t="n">
        <v>-0.0715</v>
      </c>
      <c r="AH181" s="22" t="n">
        <v>-0.005499999</v>
      </c>
      <c r="AT181" s="22" t="n">
        <v>-0.058</v>
      </c>
      <c r="AU181" s="22" t="n">
        <v>0.0025</v>
      </c>
      <c r="AV181" s="22" t="n">
        <v>-0.118</v>
      </c>
      <c r="AW181" s="22" t="n">
        <v>0</v>
      </c>
      <c r="AX181" s="22" t="n">
        <v>0</v>
      </c>
      <c r="AY181" s="22" t="n">
        <v>-0.074</v>
      </c>
      <c r="AZ181" s="22" t="n">
        <v>-0.002999999</v>
      </c>
    </row>
    <row r="182" customFormat="false" ht="12.75" hidden="false" customHeight="false" outlineLevel="0" collapsed="false">
      <c r="A182" s="22" t="n">
        <f aca="true">1/((1+E182/2)^(2*(C182-TODAY()+1)/365.25))</f>
        <v>1.64666696941069</v>
      </c>
      <c r="C182" s="40" t="n">
        <v>42491</v>
      </c>
      <c r="D182" s="22" t="n">
        <v>4.9725</v>
      </c>
      <c r="E182" s="22" t="n">
        <v>0.0537586166075243</v>
      </c>
      <c r="F182" s="22" t="n">
        <v>0.43</v>
      </c>
      <c r="G182" s="22" t="n">
        <v>0</v>
      </c>
      <c r="H182" s="22" t="n">
        <v>0.475</v>
      </c>
      <c r="I182" s="22" t="n">
        <v>0</v>
      </c>
      <c r="J182" s="22" t="n">
        <v>0</v>
      </c>
      <c r="K182" s="22" t="n">
        <v>0</v>
      </c>
      <c r="L182" s="22" t="n">
        <v>0</v>
      </c>
      <c r="M182" s="22" t="n">
        <v>0</v>
      </c>
      <c r="N182" s="22" t="n">
        <v>-0.32</v>
      </c>
      <c r="O182" s="22" t="n">
        <v>0</v>
      </c>
      <c r="P182" s="22" t="n">
        <v>-0.07</v>
      </c>
      <c r="Q182" s="22" t="n">
        <v>0.005</v>
      </c>
      <c r="R182" s="22" t="n">
        <v>-0.195</v>
      </c>
      <c r="S182" s="22" t="n">
        <v>0</v>
      </c>
      <c r="T182" s="22" t="n">
        <v>0</v>
      </c>
      <c r="U182" s="22" t="n">
        <v>0.015</v>
      </c>
      <c r="V182" s="22" t="n">
        <v>-0.06</v>
      </c>
      <c r="W182" s="22" t="n">
        <v>0</v>
      </c>
      <c r="X182" s="22" t="n">
        <v>0.26</v>
      </c>
      <c r="Y182" s="22" t="n">
        <v>0</v>
      </c>
      <c r="Z182" s="22" t="n">
        <v>-0.808</v>
      </c>
      <c r="AA182" s="22" t="n">
        <v>0.0050409017470992</v>
      </c>
      <c r="AB182" s="22" t="n">
        <v>-0.0885</v>
      </c>
      <c r="AC182" s="22" t="n">
        <v>0</v>
      </c>
      <c r="AD182" s="22" t="n">
        <v>-0.1485</v>
      </c>
      <c r="AE182" s="22" t="n">
        <v>0</v>
      </c>
      <c r="AF182" s="22" t="n">
        <v>0</v>
      </c>
      <c r="AG182" s="22" t="n">
        <v>-0.0715</v>
      </c>
      <c r="AH182" s="22" t="n">
        <v>-0.005499999</v>
      </c>
      <c r="AT182" s="22" t="n">
        <v>-0.1085</v>
      </c>
      <c r="AU182" s="22" t="n">
        <v>0.0195</v>
      </c>
      <c r="AV182" s="22" t="n">
        <v>-0.1685</v>
      </c>
      <c r="AW182" s="22" t="n">
        <v>0</v>
      </c>
      <c r="AX182" s="22" t="n">
        <v>0</v>
      </c>
      <c r="AY182" s="22" t="n">
        <v>-0.0715</v>
      </c>
      <c r="AZ182" s="22" t="n">
        <v>-0.002999999</v>
      </c>
    </row>
    <row r="183" customFormat="false" ht="12.75" hidden="false" customHeight="false" outlineLevel="0" collapsed="false">
      <c r="A183" s="22" t="n">
        <f aca="true">1/((1+E183/2)^(2*(C183-TODAY()+1)/365.25))</f>
        <v>1.64015848122687</v>
      </c>
      <c r="C183" s="40" t="n">
        <v>42522</v>
      </c>
      <c r="D183" s="22" t="n">
        <v>5.0125</v>
      </c>
      <c r="E183" s="22" t="n">
        <v>0.0538183634799201</v>
      </c>
      <c r="F183" s="22" t="n">
        <v>0.43</v>
      </c>
      <c r="G183" s="22" t="n">
        <v>0</v>
      </c>
      <c r="H183" s="22" t="n">
        <v>0.475</v>
      </c>
      <c r="I183" s="22" t="n">
        <v>0</v>
      </c>
      <c r="J183" s="22" t="n">
        <v>0</v>
      </c>
      <c r="K183" s="22" t="n">
        <v>0</v>
      </c>
      <c r="L183" s="22" t="n">
        <v>0</v>
      </c>
      <c r="M183" s="22" t="n">
        <v>0</v>
      </c>
      <c r="N183" s="22" t="n">
        <v>-0.32</v>
      </c>
      <c r="O183" s="22" t="n">
        <v>0</v>
      </c>
      <c r="P183" s="22" t="n">
        <v>-0.07</v>
      </c>
      <c r="Q183" s="22" t="n">
        <v>0.005</v>
      </c>
      <c r="R183" s="22" t="n">
        <v>-0.195</v>
      </c>
      <c r="S183" s="22" t="n">
        <v>0</v>
      </c>
      <c r="T183" s="22" t="n">
        <v>0</v>
      </c>
      <c r="U183" s="22" t="n">
        <v>0.015</v>
      </c>
      <c r="V183" s="22" t="n">
        <v>-0.06</v>
      </c>
      <c r="W183" s="22" t="n">
        <v>0</v>
      </c>
      <c r="X183" s="22" t="n">
        <v>0.26</v>
      </c>
      <c r="Y183" s="22" t="n">
        <v>0</v>
      </c>
      <c r="Z183" s="22" t="n">
        <v>-0.808</v>
      </c>
      <c r="AA183" s="22" t="n">
        <v>0.0050388076661241</v>
      </c>
      <c r="AB183" s="22" t="n">
        <v>-0.036</v>
      </c>
      <c r="AC183" s="22" t="n">
        <v>0</v>
      </c>
      <c r="AD183" s="22" t="n">
        <v>-0.096</v>
      </c>
      <c r="AE183" s="22" t="n">
        <v>0</v>
      </c>
      <c r="AF183" s="22" t="n">
        <v>0</v>
      </c>
      <c r="AG183" s="22" t="n">
        <v>-0.0715</v>
      </c>
      <c r="AH183" s="22" t="n">
        <v>-0.005499999</v>
      </c>
      <c r="AT183" s="22" t="n">
        <v>-0.086</v>
      </c>
      <c r="AU183" s="22" t="n">
        <v>0</v>
      </c>
      <c r="AV183" s="22" t="n">
        <v>-0.146</v>
      </c>
      <c r="AW183" s="22" t="n">
        <v>0</v>
      </c>
      <c r="AX183" s="22" t="n">
        <v>0</v>
      </c>
      <c r="AY183" s="22" t="n">
        <v>-0.0715</v>
      </c>
      <c r="AZ183" s="22" t="n">
        <v>-0.002999999</v>
      </c>
    </row>
    <row r="184" customFormat="false" ht="12.75" hidden="false" customHeight="false" outlineLevel="0" collapsed="false">
      <c r="A184" s="22" t="n">
        <f aca="true">1/((1+E184/2)^(2*(C184-TODAY()+1)/365.25))</f>
        <v>1.63386905046487</v>
      </c>
      <c r="C184" s="40" t="n">
        <v>42552</v>
      </c>
      <c r="D184" s="22" t="n">
        <v>5.0575</v>
      </c>
      <c r="E184" s="22" t="n">
        <v>0.0538761830349843</v>
      </c>
      <c r="F184" s="22" t="n">
        <v>0.43</v>
      </c>
      <c r="G184" s="22" t="n">
        <v>0</v>
      </c>
      <c r="H184" s="22" t="n">
        <v>0.475</v>
      </c>
      <c r="I184" s="22" t="n">
        <v>0</v>
      </c>
      <c r="J184" s="22" t="n">
        <v>0</v>
      </c>
      <c r="K184" s="22" t="n">
        <v>0</v>
      </c>
      <c r="L184" s="22" t="n">
        <v>0</v>
      </c>
      <c r="M184" s="22" t="n">
        <v>0</v>
      </c>
      <c r="N184" s="22" t="n">
        <v>-0.32</v>
      </c>
      <c r="O184" s="22" t="n">
        <v>0</v>
      </c>
      <c r="P184" s="22" t="n">
        <v>-0.07</v>
      </c>
      <c r="Q184" s="22" t="n">
        <v>0.005</v>
      </c>
      <c r="R184" s="22" t="n">
        <v>-0.195</v>
      </c>
      <c r="S184" s="22" t="n">
        <v>0</v>
      </c>
      <c r="T184" s="22" t="n">
        <v>0</v>
      </c>
      <c r="U184" s="22" t="n">
        <v>0.015</v>
      </c>
      <c r="V184" s="22" t="n">
        <v>-0.06</v>
      </c>
      <c r="W184" s="22" t="n">
        <v>0</v>
      </c>
      <c r="X184" s="22" t="n">
        <v>0.26</v>
      </c>
      <c r="Y184" s="22" t="n">
        <v>0</v>
      </c>
      <c r="Z184" s="22" t="n">
        <v>-0.808</v>
      </c>
      <c r="AA184" s="22" t="n">
        <v>0.0050367729133638</v>
      </c>
      <c r="AB184" s="22" t="n">
        <v>-0.046</v>
      </c>
      <c r="AC184" s="22" t="n">
        <v>0</v>
      </c>
      <c r="AD184" s="22" t="n">
        <v>-0.106</v>
      </c>
      <c r="AE184" s="22" t="n">
        <v>0</v>
      </c>
      <c r="AF184" s="22" t="n">
        <v>0</v>
      </c>
      <c r="AG184" s="22" t="n">
        <v>-0.0715</v>
      </c>
      <c r="AH184" s="22" t="n">
        <v>-0.005499999</v>
      </c>
      <c r="AT184" s="22" t="n">
        <v>-0.0335</v>
      </c>
      <c r="AU184" s="22" t="n">
        <v>0</v>
      </c>
      <c r="AV184" s="22" t="n">
        <v>-0.0935</v>
      </c>
      <c r="AW184" s="22" t="n">
        <v>0</v>
      </c>
      <c r="AX184" s="22" t="n">
        <v>0</v>
      </c>
      <c r="AY184" s="22" t="n">
        <v>-0.0715</v>
      </c>
      <c r="AZ184" s="22" t="n">
        <v>-0.002999999</v>
      </c>
    </row>
    <row r="185" customFormat="false" ht="12.75" hidden="false" customHeight="false" outlineLevel="0" collapsed="false">
      <c r="A185" s="22" t="n">
        <f aca="true">1/((1+E185/2)^(2*(C185-TODAY()+1)/365.25))</f>
        <v>1.62737947043666</v>
      </c>
      <c r="C185" s="40" t="n">
        <v>42583</v>
      </c>
      <c r="D185" s="22" t="n">
        <v>5.0965</v>
      </c>
      <c r="E185" s="22" t="n">
        <v>0.0539359299097213</v>
      </c>
      <c r="F185" s="22" t="n">
        <v>0.43</v>
      </c>
      <c r="G185" s="22" t="n">
        <v>0</v>
      </c>
      <c r="H185" s="22" t="n">
        <v>0.475</v>
      </c>
      <c r="I185" s="22" t="n">
        <v>0</v>
      </c>
      <c r="J185" s="22" t="n">
        <v>0</v>
      </c>
      <c r="K185" s="22" t="n">
        <v>0</v>
      </c>
      <c r="L185" s="22" t="n">
        <v>0</v>
      </c>
      <c r="M185" s="22" t="n">
        <v>0</v>
      </c>
      <c r="N185" s="22" t="n">
        <v>-0.32</v>
      </c>
      <c r="O185" s="22" t="n">
        <v>0</v>
      </c>
      <c r="P185" s="22" t="n">
        <v>-0.07</v>
      </c>
      <c r="Q185" s="22" t="n">
        <v>0.005</v>
      </c>
      <c r="R185" s="22" t="n">
        <v>-0.195</v>
      </c>
      <c r="S185" s="22" t="n">
        <v>0</v>
      </c>
      <c r="T185" s="22" t="n">
        <v>0</v>
      </c>
      <c r="U185" s="22" t="n">
        <v>0.015</v>
      </c>
      <c r="V185" s="22" t="n">
        <v>-0.06</v>
      </c>
      <c r="W185" s="22" t="n">
        <v>0</v>
      </c>
      <c r="X185" s="22" t="n">
        <v>0.26</v>
      </c>
      <c r="Y185" s="22" t="n">
        <v>0</v>
      </c>
      <c r="Z185" s="22" t="n">
        <v>-0.808</v>
      </c>
      <c r="AA185" s="22" t="n">
        <v>0.0050346618507487</v>
      </c>
      <c r="AB185" s="22" t="n">
        <v>-0.041</v>
      </c>
      <c r="AC185" s="22" t="n">
        <v>0</v>
      </c>
      <c r="AD185" s="22" t="n">
        <v>-0.101</v>
      </c>
      <c r="AE185" s="22" t="n">
        <v>0</v>
      </c>
      <c r="AF185" s="22" t="n">
        <v>0</v>
      </c>
      <c r="AG185" s="22" t="n">
        <v>-0.0715</v>
      </c>
      <c r="AH185" s="22" t="n">
        <v>-0.005499999</v>
      </c>
      <c r="AT185" s="22" t="n">
        <v>-0.0435</v>
      </c>
      <c r="AU185" s="22" t="n">
        <v>0</v>
      </c>
      <c r="AV185" s="22" t="n">
        <v>-0.1035</v>
      </c>
      <c r="AW185" s="22" t="n">
        <v>0</v>
      </c>
      <c r="AX185" s="22" t="n">
        <v>0</v>
      </c>
      <c r="AY185" s="22" t="n">
        <v>-0.0715</v>
      </c>
      <c r="AZ185" s="22" t="n">
        <v>-0.002999999</v>
      </c>
    </row>
    <row r="186" customFormat="false" ht="12.75" hidden="false" customHeight="false" outlineLevel="0" collapsed="false">
      <c r="A186" s="22" t="n">
        <f aca="true">1/((1+E186/2)^(2*(C186-TODAY()+1)/365.25))</f>
        <v>1.62089963405273</v>
      </c>
      <c r="C186" s="40" t="n">
        <v>42614</v>
      </c>
      <c r="D186" s="22" t="n">
        <v>5.0905</v>
      </c>
      <c r="E186" s="22" t="n">
        <v>0.0539956767856475</v>
      </c>
      <c r="F186" s="22" t="n">
        <v>0.43</v>
      </c>
      <c r="G186" s="22" t="n">
        <v>0</v>
      </c>
      <c r="H186" s="22" t="n">
        <v>0.475</v>
      </c>
      <c r="I186" s="22" t="n">
        <v>0</v>
      </c>
      <c r="J186" s="22" t="n">
        <v>0</v>
      </c>
      <c r="K186" s="22" t="n">
        <v>0</v>
      </c>
      <c r="L186" s="22" t="n">
        <v>0</v>
      </c>
      <c r="M186" s="22" t="n">
        <v>0</v>
      </c>
      <c r="N186" s="22" t="n">
        <v>-0.32</v>
      </c>
      <c r="O186" s="22" t="n">
        <v>0</v>
      </c>
      <c r="P186" s="22" t="n">
        <v>-0.07</v>
      </c>
      <c r="Q186" s="22" t="n">
        <v>0.005</v>
      </c>
      <c r="R186" s="22" t="n">
        <v>-0.195</v>
      </c>
      <c r="S186" s="22" t="n">
        <v>0</v>
      </c>
      <c r="T186" s="22" t="n">
        <v>0</v>
      </c>
      <c r="U186" s="22" t="n">
        <v>0.015</v>
      </c>
      <c r="V186" s="22" t="n">
        <v>-0.06</v>
      </c>
      <c r="W186" s="22" t="n">
        <v>0</v>
      </c>
      <c r="X186" s="22" t="n">
        <v>0.26</v>
      </c>
      <c r="Y186" s="22" t="n">
        <v>0</v>
      </c>
      <c r="Z186" s="22" t="n">
        <v>-0.808</v>
      </c>
      <c r="AA186" s="22" t="n">
        <v>0.0050325421766308</v>
      </c>
      <c r="AB186" s="22" t="n">
        <v>-0.051</v>
      </c>
      <c r="AC186" s="22" t="n">
        <v>0</v>
      </c>
      <c r="AD186" s="22" t="n">
        <v>-0.111</v>
      </c>
      <c r="AE186" s="22" t="n">
        <v>0</v>
      </c>
      <c r="AF186" s="22" t="n">
        <v>0</v>
      </c>
      <c r="AG186" s="22" t="n">
        <v>-0.074</v>
      </c>
      <c r="AH186" s="22" t="n">
        <v>-0.005499999</v>
      </c>
      <c r="AT186" s="22" t="n">
        <v>-0.0385</v>
      </c>
      <c r="AU186" s="22" t="n">
        <v>0</v>
      </c>
      <c r="AV186" s="22" t="n">
        <v>-0.0985</v>
      </c>
      <c r="AW186" s="22" t="n">
        <v>0</v>
      </c>
      <c r="AX186" s="22" t="n">
        <v>0</v>
      </c>
      <c r="AY186" s="22" t="n">
        <v>-0.0715</v>
      </c>
      <c r="AZ186" s="22" t="n">
        <v>-0.002999999</v>
      </c>
    </row>
    <row r="187" customFormat="false" ht="12.75" hidden="false" customHeight="false" outlineLevel="0" collapsed="false">
      <c r="A187" s="22" t="n">
        <f aca="true">1/((1+E187/2)^(2*(C187-TODAY()+1)/365.25))</f>
        <v>1.61463818650956</v>
      </c>
      <c r="C187" s="40" t="n">
        <v>42644</v>
      </c>
      <c r="D187" s="22" t="n">
        <v>5.1085</v>
      </c>
      <c r="E187" s="22" t="n">
        <v>0.0540534963441282</v>
      </c>
      <c r="F187" s="22" t="n">
        <v>0.43</v>
      </c>
      <c r="G187" s="22" t="n">
        <v>0</v>
      </c>
      <c r="H187" s="22" t="n">
        <v>0.475</v>
      </c>
      <c r="I187" s="22" t="n">
        <v>0</v>
      </c>
      <c r="J187" s="22" t="n">
        <v>0</v>
      </c>
      <c r="K187" s="22" t="n">
        <v>0</v>
      </c>
      <c r="L187" s="22" t="n">
        <v>0</v>
      </c>
      <c r="M187" s="22" t="n">
        <v>0</v>
      </c>
      <c r="N187" s="22" t="n">
        <v>-0.32</v>
      </c>
      <c r="O187" s="22" t="n">
        <v>0</v>
      </c>
      <c r="P187" s="22" t="n">
        <v>-0.07</v>
      </c>
      <c r="Q187" s="22" t="n">
        <v>0.005</v>
      </c>
      <c r="R187" s="22" t="n">
        <v>-0.195</v>
      </c>
      <c r="S187" s="22" t="n">
        <v>0</v>
      </c>
      <c r="T187" s="22" t="n">
        <v>0</v>
      </c>
      <c r="U187" s="22" t="n">
        <v>0.015</v>
      </c>
      <c r="V187" s="22" t="n">
        <v>-0.06</v>
      </c>
      <c r="W187" s="22" t="n">
        <v>0</v>
      </c>
      <c r="X187" s="22" t="n">
        <v>0.26</v>
      </c>
      <c r="Y187" s="22" t="n">
        <v>0</v>
      </c>
      <c r="Z187" s="22" t="n">
        <v>-0.808</v>
      </c>
      <c r="AA187" s="22" t="n">
        <v>0.0050304826916021</v>
      </c>
      <c r="AB187" s="22" t="n">
        <v>-0.0385</v>
      </c>
      <c r="AC187" s="22" t="n">
        <v>0</v>
      </c>
      <c r="AD187" s="22" t="n">
        <v>-0.0985</v>
      </c>
      <c r="AE187" s="22" t="n">
        <v>0</v>
      </c>
      <c r="AF187" s="22" t="n">
        <v>0</v>
      </c>
      <c r="AG187" s="22" t="n">
        <v>-0.074</v>
      </c>
      <c r="AH187" s="22" t="n">
        <v>-0.005499999</v>
      </c>
      <c r="AT187" s="22" t="n">
        <v>-0.0485</v>
      </c>
      <c r="AU187" s="22" t="n">
        <v>0</v>
      </c>
      <c r="AV187" s="22" t="n">
        <v>-0.1085</v>
      </c>
      <c r="AW187" s="22" t="n">
        <v>0</v>
      </c>
      <c r="AX187" s="22" t="n">
        <v>0</v>
      </c>
      <c r="AY187" s="22" t="n">
        <v>-0.074</v>
      </c>
      <c r="AZ187" s="22" t="n">
        <v>-0.002999999</v>
      </c>
    </row>
    <row r="188" customFormat="false" ht="12.75" hidden="false" customHeight="false" outlineLevel="0" collapsed="false">
      <c r="A188" s="22" t="n">
        <f aca="true">1/((1+E188/2)^(2*(C188-TODAY()+1)/365.25))</f>
        <v>1.60817778476985</v>
      </c>
      <c r="C188" s="40" t="n">
        <v>42675</v>
      </c>
      <c r="D188" s="22" t="n">
        <v>5.2655</v>
      </c>
      <c r="E188" s="22" t="n">
        <v>0.0541132432223948</v>
      </c>
      <c r="F188" s="22" t="n">
        <v>0.35</v>
      </c>
      <c r="G188" s="22" t="n">
        <v>0</v>
      </c>
      <c r="H188" s="22" t="n">
        <v>0.5</v>
      </c>
      <c r="I188" s="22" t="n">
        <v>0</v>
      </c>
      <c r="J188" s="22" t="n">
        <v>0</v>
      </c>
      <c r="K188" s="22" t="n">
        <v>0</v>
      </c>
      <c r="L188" s="22" t="n">
        <v>0</v>
      </c>
      <c r="M188" s="22" t="n">
        <v>0</v>
      </c>
      <c r="N188" s="22" t="n">
        <v>-0.26</v>
      </c>
      <c r="O188" s="22" t="n">
        <v>0</v>
      </c>
      <c r="P188" s="22" t="n">
        <v>-0.07</v>
      </c>
      <c r="Q188" s="22" t="n">
        <v>0.005</v>
      </c>
      <c r="R188" s="22" t="n">
        <v>-0.13</v>
      </c>
      <c r="S188" s="22" t="n">
        <v>0</v>
      </c>
      <c r="T188" s="22" t="n">
        <v>0</v>
      </c>
      <c r="U188" s="22" t="n">
        <v>0.05</v>
      </c>
      <c r="V188" s="22" t="n">
        <v>-0.06</v>
      </c>
      <c r="W188" s="22" t="n">
        <v>0</v>
      </c>
      <c r="X188" s="22" t="n">
        <v>0.3</v>
      </c>
      <c r="Y188" s="22" t="n">
        <v>0</v>
      </c>
      <c r="Z188" s="22" t="n">
        <v>-0.708</v>
      </c>
      <c r="AA188" s="22" t="n">
        <v>0.0050283461088969</v>
      </c>
      <c r="AB188" s="22" t="n">
        <v>-0.046</v>
      </c>
      <c r="AC188" s="22" t="n">
        <v>0</v>
      </c>
      <c r="AD188" s="22" t="n">
        <v>-0.106</v>
      </c>
      <c r="AE188" s="22" t="n">
        <v>0</v>
      </c>
      <c r="AF188" s="22" t="n">
        <v>0</v>
      </c>
      <c r="AG188" s="22" t="n">
        <v>-0.038</v>
      </c>
      <c r="AH188" s="22" t="n">
        <v>-0.002999999</v>
      </c>
      <c r="AT188" s="22" t="n">
        <v>-0.036</v>
      </c>
      <c r="AU188" s="22" t="n">
        <v>0</v>
      </c>
      <c r="AV188" s="22" t="n">
        <v>-0.096</v>
      </c>
      <c r="AW188" s="22" t="n">
        <v>0</v>
      </c>
      <c r="AX188" s="22" t="n">
        <v>0</v>
      </c>
      <c r="AY188" s="22" t="n">
        <v>-0.074</v>
      </c>
      <c r="AZ188" s="22" t="n">
        <v>-0.002999999</v>
      </c>
    </row>
    <row r="189" customFormat="false" ht="12.75" hidden="false" customHeight="false" outlineLevel="0" collapsed="false">
      <c r="A189" s="22" t="n">
        <f aca="true">1/((1+E189/2)^(2*(C189-TODAY()+1)/365.25))</f>
        <v>1.60193531142812</v>
      </c>
      <c r="C189" s="40" t="n">
        <v>42705</v>
      </c>
      <c r="D189" s="22" t="n">
        <v>5.4255</v>
      </c>
      <c r="E189" s="22" t="n">
        <v>0.0541710627831407</v>
      </c>
      <c r="F189" s="22" t="n">
        <v>0.35</v>
      </c>
      <c r="G189" s="22" t="n">
        <v>0</v>
      </c>
      <c r="H189" s="22" t="n">
        <v>0.57</v>
      </c>
      <c r="I189" s="22" t="n">
        <v>0</v>
      </c>
      <c r="J189" s="22" t="n">
        <v>0</v>
      </c>
      <c r="K189" s="22" t="n">
        <v>0</v>
      </c>
      <c r="L189" s="22" t="n">
        <v>0</v>
      </c>
      <c r="M189" s="22" t="n">
        <v>0</v>
      </c>
      <c r="N189" s="22" t="n">
        <v>-0.26</v>
      </c>
      <c r="O189" s="22" t="n">
        <v>0</v>
      </c>
      <c r="P189" s="22" t="n">
        <v>-0.07</v>
      </c>
      <c r="Q189" s="22" t="n">
        <v>0.005</v>
      </c>
      <c r="R189" s="22" t="n">
        <v>-0.13</v>
      </c>
      <c r="S189" s="22" t="n">
        <v>0</v>
      </c>
      <c r="T189" s="22" t="n">
        <v>0</v>
      </c>
      <c r="U189" s="22" t="n">
        <v>0.05</v>
      </c>
      <c r="V189" s="22" t="n">
        <v>-0.06</v>
      </c>
      <c r="W189" s="22" t="n">
        <v>0</v>
      </c>
      <c r="X189" s="22" t="n">
        <v>0.3</v>
      </c>
      <c r="Y189" s="22" t="n">
        <v>0</v>
      </c>
      <c r="Z189" s="22" t="n">
        <v>-0.708</v>
      </c>
      <c r="AA189" s="22" t="n">
        <v>0.0050279627188916</v>
      </c>
      <c r="AB189" s="22" t="n">
        <v>-0.0735</v>
      </c>
      <c r="AC189" s="22" t="n">
        <v>0</v>
      </c>
      <c r="AD189" s="22" t="n">
        <v>-0.1335</v>
      </c>
      <c r="AE189" s="22" t="n">
        <v>0</v>
      </c>
      <c r="AF189" s="22" t="n">
        <v>0</v>
      </c>
      <c r="AG189" s="22" t="n">
        <v>-0.109</v>
      </c>
      <c r="AH189" s="22" t="n">
        <v>-0.002999999</v>
      </c>
      <c r="AT189" s="22" t="n">
        <v>-0.0485</v>
      </c>
      <c r="AU189" s="22" t="n">
        <v>0</v>
      </c>
      <c r="AV189" s="22" t="n">
        <v>-0.1085</v>
      </c>
      <c r="AW189" s="22" t="n">
        <v>0</v>
      </c>
      <c r="AX189" s="22" t="n">
        <v>0</v>
      </c>
      <c r="AY189" s="22" t="n">
        <v>-0.038</v>
      </c>
      <c r="AZ189" s="22" t="n">
        <v>-0.002999999</v>
      </c>
    </row>
    <row r="190" customFormat="false" ht="12.75" hidden="false" customHeight="false" outlineLevel="0" collapsed="false">
      <c r="A190" s="22" t="n">
        <f aca="true">1/((1+E190/2)^(2*(C190-TODAY()+1)/365.25))</f>
        <v>1.59549468713176</v>
      </c>
      <c r="C190" s="40" t="n">
        <v>42736</v>
      </c>
      <c r="D190" s="22" t="n">
        <v>5.4565</v>
      </c>
      <c r="E190" s="22" t="n">
        <v>0.054230809663748</v>
      </c>
      <c r="F190" s="22" t="n">
        <v>0.35</v>
      </c>
      <c r="G190" s="22" t="n">
        <v>0</v>
      </c>
      <c r="H190" s="22" t="n">
        <v>0.57</v>
      </c>
      <c r="I190" s="22" t="n">
        <v>0</v>
      </c>
      <c r="J190" s="22" t="n">
        <v>0</v>
      </c>
      <c r="K190" s="22" t="n">
        <v>0</v>
      </c>
      <c r="L190" s="22" t="n">
        <v>0</v>
      </c>
      <c r="M190" s="22" t="n">
        <v>0</v>
      </c>
      <c r="N190" s="22" t="n">
        <v>-0.26</v>
      </c>
      <c r="O190" s="22" t="n">
        <v>0</v>
      </c>
      <c r="P190" s="22" t="n">
        <v>-0.07</v>
      </c>
      <c r="Q190" s="22" t="n">
        <v>0.005</v>
      </c>
      <c r="R190" s="22" t="n">
        <v>-0.13</v>
      </c>
      <c r="S190" s="22" t="n">
        <v>0</v>
      </c>
      <c r="T190" s="22" t="n">
        <v>0</v>
      </c>
      <c r="U190" s="22" t="n">
        <v>0.05</v>
      </c>
      <c r="V190" s="22" t="n">
        <v>-0.06</v>
      </c>
      <c r="W190" s="22" t="n">
        <v>0</v>
      </c>
      <c r="X190" s="22" t="n">
        <v>0.3</v>
      </c>
      <c r="Y190" s="22" t="n">
        <v>0</v>
      </c>
      <c r="Z190" s="22" t="n">
        <v>-0.708</v>
      </c>
      <c r="AA190" s="22" t="n">
        <v>0.005028921735869</v>
      </c>
      <c r="AB190" s="22" t="n">
        <v>-0.0835</v>
      </c>
      <c r="AC190" s="22" t="n">
        <v>0</v>
      </c>
      <c r="AD190" s="22" t="n">
        <v>-0.1435</v>
      </c>
      <c r="AE190" s="22" t="n">
        <v>0</v>
      </c>
      <c r="AF190" s="22" t="n">
        <v>0</v>
      </c>
      <c r="AG190" s="22" t="n">
        <v>-0.071</v>
      </c>
      <c r="AH190" s="22" t="n">
        <v>0.000999999999999994</v>
      </c>
      <c r="AT190" s="22" t="n">
        <v>-0.071</v>
      </c>
      <c r="AU190" s="22" t="n">
        <v>0</v>
      </c>
      <c r="AV190" s="22" t="n">
        <v>-0.131</v>
      </c>
      <c r="AW190" s="22" t="n">
        <v>0</v>
      </c>
      <c r="AX190" s="22" t="n">
        <v>0</v>
      </c>
      <c r="AY190" s="22" t="n">
        <v>-0.109</v>
      </c>
      <c r="AZ190" s="22" t="n">
        <v>-0.002999999</v>
      </c>
    </row>
    <row r="191" customFormat="false" ht="12.75" hidden="false" customHeight="false" outlineLevel="0" collapsed="false">
      <c r="A191" s="22" t="n">
        <f aca="true">1/((1+E191/2)^(2*(C191-TODAY()+1)/365.25))</f>
        <v>1.58906424342808</v>
      </c>
      <c r="C191" s="40" t="n">
        <v>42767</v>
      </c>
      <c r="D191" s="22" t="n">
        <v>5.3725</v>
      </c>
      <c r="E191" s="22" t="n">
        <v>0.0542905565455447</v>
      </c>
      <c r="F191" s="22" t="n">
        <v>0.35</v>
      </c>
      <c r="G191" s="22" t="n">
        <v>0</v>
      </c>
      <c r="H191" s="22" t="n">
        <v>0.57</v>
      </c>
      <c r="I191" s="22" t="n">
        <v>0</v>
      </c>
      <c r="J191" s="22" t="n">
        <v>0</v>
      </c>
      <c r="K191" s="22" t="n">
        <v>0</v>
      </c>
      <c r="L191" s="22" t="n">
        <v>0</v>
      </c>
      <c r="M191" s="22" t="n">
        <v>0</v>
      </c>
      <c r="N191" s="22" t="n">
        <v>-0.26</v>
      </c>
      <c r="O191" s="22" t="n">
        <v>0</v>
      </c>
      <c r="P191" s="22" t="n">
        <v>-0.07</v>
      </c>
      <c r="Q191" s="22" t="n">
        <v>0.005</v>
      </c>
      <c r="R191" s="22" t="n">
        <v>-0.13</v>
      </c>
      <c r="S191" s="22" t="n">
        <v>0</v>
      </c>
      <c r="T191" s="22" t="n">
        <v>0</v>
      </c>
      <c r="U191" s="22" t="n">
        <v>0.05</v>
      </c>
      <c r="V191" s="22" t="n">
        <v>-0.06</v>
      </c>
      <c r="W191" s="22" t="n">
        <v>0</v>
      </c>
      <c r="X191" s="22" t="n">
        <v>0.3</v>
      </c>
      <c r="Y191" s="22" t="n">
        <v>0</v>
      </c>
      <c r="Z191" s="22" t="n">
        <v>-0.708</v>
      </c>
      <c r="AA191" s="22" t="n">
        <v>0.0050299061166832</v>
      </c>
      <c r="AB191" s="22" t="n">
        <v>-0.071</v>
      </c>
      <c r="AC191" s="22" t="n">
        <v>0</v>
      </c>
      <c r="AD191" s="22" t="n">
        <v>-0.131</v>
      </c>
      <c r="AE191" s="22" t="n">
        <v>0</v>
      </c>
      <c r="AF191" s="22" t="n">
        <v>0</v>
      </c>
      <c r="AG191" s="22" t="n">
        <v>-0.071</v>
      </c>
      <c r="AH191" s="22" t="n">
        <v>0.000999999999999994</v>
      </c>
      <c r="AT191" s="22" t="n">
        <v>-0.081</v>
      </c>
      <c r="AU191" s="22" t="n">
        <v>0</v>
      </c>
      <c r="AV191" s="22" t="n">
        <v>-0.141</v>
      </c>
      <c r="AW191" s="22" t="n">
        <v>0</v>
      </c>
      <c r="AX191" s="22" t="n">
        <v>0</v>
      </c>
      <c r="AY191" s="22" t="n">
        <v>-0.071</v>
      </c>
      <c r="AZ191" s="22" t="n">
        <v>0.000999999999999994</v>
      </c>
    </row>
    <row r="192" customFormat="false" ht="12.75" hidden="false" customHeight="false" outlineLevel="0" collapsed="false">
      <c r="A192" s="22" t="n">
        <f aca="true">1/((1+E192/2)^(2*(C192-TODAY()+1)/365.25))</f>
        <v>1.58326492318937</v>
      </c>
      <c r="C192" s="40" t="n">
        <v>42795</v>
      </c>
      <c r="D192" s="22" t="n">
        <v>5.2375</v>
      </c>
      <c r="E192" s="22" t="n">
        <v>0.054344521472061</v>
      </c>
      <c r="F192" s="22" t="n">
        <v>0.35</v>
      </c>
      <c r="G192" s="22" t="n">
        <v>0</v>
      </c>
      <c r="H192" s="22" t="n">
        <v>0.57</v>
      </c>
      <c r="I192" s="22" t="n">
        <v>0</v>
      </c>
      <c r="J192" s="22" t="n">
        <v>0</v>
      </c>
      <c r="K192" s="22" t="n">
        <v>0</v>
      </c>
      <c r="L192" s="22" t="n">
        <v>0</v>
      </c>
      <c r="M192" s="22" t="n">
        <v>0</v>
      </c>
      <c r="N192" s="22" t="n">
        <v>-0.26</v>
      </c>
      <c r="O192" s="22" t="n">
        <v>0</v>
      </c>
      <c r="P192" s="22" t="n">
        <v>-0.07</v>
      </c>
      <c r="Q192" s="22" t="n">
        <v>0.005</v>
      </c>
      <c r="R192" s="22" t="n">
        <v>-0.13</v>
      </c>
      <c r="S192" s="22" t="n">
        <v>0</v>
      </c>
      <c r="T192" s="22" t="n">
        <v>0</v>
      </c>
      <c r="U192" s="22" t="n">
        <v>0.05</v>
      </c>
      <c r="V192" s="22" t="n">
        <v>-0.06</v>
      </c>
      <c r="W192" s="22" t="n">
        <v>0</v>
      </c>
      <c r="X192" s="22" t="n">
        <v>0.3</v>
      </c>
      <c r="Y192" s="22" t="n">
        <v>0</v>
      </c>
      <c r="Z192" s="22" t="n">
        <v>-0.708</v>
      </c>
      <c r="AA192" s="22" t="n">
        <v>0.0050308170465563</v>
      </c>
      <c r="AB192" s="22" t="n">
        <v>-0.0585</v>
      </c>
      <c r="AC192" s="22" t="n">
        <v>0</v>
      </c>
      <c r="AD192" s="22" t="n">
        <v>-0.1185</v>
      </c>
      <c r="AE192" s="22" t="n">
        <v>0</v>
      </c>
      <c r="AF192" s="22" t="n">
        <v>0</v>
      </c>
      <c r="AG192" s="22" t="n">
        <v>0</v>
      </c>
      <c r="AH192" s="22" t="n">
        <v>0</v>
      </c>
      <c r="AT192" s="22" t="n">
        <v>-0.0685</v>
      </c>
      <c r="AU192" s="22" t="n">
        <v>0</v>
      </c>
      <c r="AV192" s="22" t="n">
        <v>-0.1285</v>
      </c>
      <c r="AW192" s="22" t="n">
        <v>0</v>
      </c>
      <c r="AX192" s="22" t="n">
        <v>0</v>
      </c>
      <c r="AY192" s="22" t="n">
        <v>-0.071</v>
      </c>
      <c r="AZ192" s="22" t="n">
        <v>0.000999999999999994</v>
      </c>
    </row>
    <row r="193" customFormat="false" ht="12.75" hidden="false" customHeight="false" outlineLevel="0" collapsed="false">
      <c r="A193" s="22" t="n">
        <f aca="true">1/((1+E193/2)^(2*(C193-TODAY()+1)/365.25))</f>
        <v>1.57685409408308</v>
      </c>
      <c r="C193" s="40" t="n">
        <v>42826</v>
      </c>
      <c r="D193" s="22" t="n">
        <v>5.0835</v>
      </c>
      <c r="E193" s="22" t="n">
        <v>0.0544042683561217</v>
      </c>
      <c r="F193" s="22" t="n">
        <v>0.43</v>
      </c>
      <c r="G193" s="22" t="n">
        <v>0</v>
      </c>
      <c r="H193" s="22" t="n">
        <v>0.475</v>
      </c>
      <c r="I193" s="22" t="n">
        <v>0</v>
      </c>
      <c r="J193" s="22" t="n">
        <v>0</v>
      </c>
      <c r="K193" s="22" t="n">
        <v>0</v>
      </c>
      <c r="L193" s="22" t="n">
        <v>0</v>
      </c>
      <c r="M193" s="22" t="n">
        <v>0</v>
      </c>
      <c r="N193" s="22" t="n">
        <v>-0.32</v>
      </c>
      <c r="O193" s="22" t="n">
        <v>0</v>
      </c>
      <c r="P193" s="22" t="n">
        <v>-0.07</v>
      </c>
      <c r="Q193" s="22" t="n">
        <v>0.005</v>
      </c>
      <c r="R193" s="22" t="n">
        <v>-0.195</v>
      </c>
      <c r="S193" s="22" t="n">
        <v>0</v>
      </c>
      <c r="T193" s="22" t="n">
        <v>0</v>
      </c>
      <c r="U193" s="22" t="n">
        <v>0.015</v>
      </c>
      <c r="V193" s="22" t="n">
        <v>-0.06</v>
      </c>
      <c r="W193" s="22" t="n">
        <v>0</v>
      </c>
      <c r="X193" s="22" t="n">
        <v>0.26</v>
      </c>
      <c r="Y193" s="22" t="n">
        <v>0</v>
      </c>
      <c r="Z193" s="22" t="n">
        <v>-0.808</v>
      </c>
      <c r="AA193" s="22" t="n">
        <v>0.0050318497372247</v>
      </c>
      <c r="AB193" s="22" t="n">
        <v>-0.109</v>
      </c>
      <c r="AC193" s="22" t="n">
        <v>0</v>
      </c>
      <c r="AD193" s="22" t="n">
        <v>-0.169</v>
      </c>
      <c r="AE193" s="22" t="n">
        <v>0</v>
      </c>
      <c r="AF193" s="22" t="n">
        <v>0</v>
      </c>
      <c r="AG193" s="22" t="n">
        <v>0</v>
      </c>
      <c r="AH193" s="22" t="n">
        <v>0</v>
      </c>
      <c r="AT193" s="22" t="n">
        <v>-0.056</v>
      </c>
      <c r="AU193" s="22" t="n">
        <v>0</v>
      </c>
      <c r="AV193" s="22" t="n">
        <v>-0.116</v>
      </c>
      <c r="AW193" s="22" t="n">
        <v>0</v>
      </c>
      <c r="AX193" s="22" t="n">
        <v>0</v>
      </c>
      <c r="AY193" s="22" t="n">
        <v>0</v>
      </c>
      <c r="AZ193" s="22" t="n">
        <v>0</v>
      </c>
    </row>
    <row r="194" customFormat="false" ht="12.75" hidden="false" customHeight="false" outlineLevel="0" collapsed="false">
      <c r="A194" s="22" t="n">
        <f aca="true">1/((1+E194/2)^(2*(C194-TODAY()+1)/365.25))</f>
        <v>1.57065999589826</v>
      </c>
      <c r="C194" s="40" t="n">
        <v>42856</v>
      </c>
      <c r="D194" s="22" t="n">
        <v>5.0875</v>
      </c>
      <c r="E194" s="22" t="n">
        <v>0.0544620879224738</v>
      </c>
      <c r="F194" s="22" t="n">
        <v>0.43</v>
      </c>
      <c r="G194" s="22" t="n">
        <v>0</v>
      </c>
      <c r="H194" s="22" t="n">
        <v>0.475</v>
      </c>
      <c r="I194" s="22" t="n">
        <v>0</v>
      </c>
      <c r="J194" s="22" t="n">
        <v>0</v>
      </c>
      <c r="K194" s="22" t="n">
        <v>0</v>
      </c>
      <c r="L194" s="22" t="n">
        <v>0</v>
      </c>
      <c r="M194" s="22" t="n">
        <v>0</v>
      </c>
      <c r="N194" s="22" t="n">
        <v>-0.32</v>
      </c>
      <c r="O194" s="22" t="n">
        <v>0</v>
      </c>
      <c r="P194" s="22" t="n">
        <v>-0.07</v>
      </c>
      <c r="Q194" s="22" t="n">
        <v>0.005</v>
      </c>
      <c r="R194" s="22" t="n">
        <v>-0.195</v>
      </c>
      <c r="S194" s="22" t="n">
        <v>0</v>
      </c>
      <c r="T194" s="22" t="n">
        <v>0</v>
      </c>
      <c r="U194" s="22" t="n">
        <v>0.015</v>
      </c>
      <c r="V194" s="22" t="n">
        <v>-0.06</v>
      </c>
      <c r="W194" s="22" t="n">
        <v>0</v>
      </c>
      <c r="X194" s="22" t="n">
        <v>0.26</v>
      </c>
      <c r="Y194" s="22" t="n">
        <v>0</v>
      </c>
      <c r="Z194" s="22" t="n">
        <v>-0.808</v>
      </c>
      <c r="AA194" s="22" t="n">
        <v>0.0050328733023509</v>
      </c>
      <c r="AB194" s="22" t="n">
        <v>-0.0865</v>
      </c>
      <c r="AC194" s="22" t="n">
        <v>0</v>
      </c>
      <c r="AD194" s="22" t="n">
        <v>-0.1465</v>
      </c>
      <c r="AE194" s="22" t="n">
        <v>0</v>
      </c>
      <c r="AF194" s="22" t="n">
        <v>0</v>
      </c>
      <c r="AG194" s="22" t="n">
        <v>0</v>
      </c>
      <c r="AH194" s="22" t="n">
        <v>0</v>
      </c>
      <c r="AT194" s="22" t="n">
        <v>-0.1065</v>
      </c>
      <c r="AU194" s="22" t="n">
        <v>0</v>
      </c>
      <c r="AV194" s="22" t="n">
        <v>-0.1665</v>
      </c>
      <c r="AW194" s="22" t="n">
        <v>0</v>
      </c>
      <c r="AX194" s="22" t="n">
        <v>0</v>
      </c>
      <c r="AY194" s="22" t="n">
        <v>0</v>
      </c>
      <c r="AZ194" s="22" t="n">
        <v>0</v>
      </c>
    </row>
    <row r="195" customFormat="false" ht="12.75" hidden="false" customHeight="false" outlineLevel="0" collapsed="false">
      <c r="A195" s="22" t="n">
        <f aca="true">1/((1+E195/2)^(2*(C195-TODAY()+1)/365.25))</f>
        <v>1.56426977115625</v>
      </c>
      <c r="C195" s="40" t="n">
        <v>42887</v>
      </c>
      <c r="D195" s="22" t="n">
        <v>5.1275</v>
      </c>
      <c r="E195" s="22" t="n">
        <v>0.0545218348088747</v>
      </c>
      <c r="F195" s="22" t="n">
        <v>0.43</v>
      </c>
      <c r="G195" s="22" t="n">
        <v>0</v>
      </c>
      <c r="H195" s="22" t="n">
        <v>0.475</v>
      </c>
      <c r="I195" s="22" t="n">
        <v>0</v>
      </c>
      <c r="J195" s="22" t="n">
        <v>0</v>
      </c>
      <c r="K195" s="22" t="n">
        <v>0</v>
      </c>
      <c r="L195" s="22" t="n">
        <v>0</v>
      </c>
      <c r="M195" s="22" t="n">
        <v>0</v>
      </c>
      <c r="N195" s="22" t="n">
        <v>-0.32</v>
      </c>
      <c r="O195" s="22" t="n">
        <v>0</v>
      </c>
      <c r="P195" s="22" t="n">
        <v>-0.07</v>
      </c>
      <c r="Q195" s="22" t="n">
        <v>0.005</v>
      </c>
      <c r="R195" s="22" t="n">
        <v>-0.195</v>
      </c>
      <c r="S195" s="22" t="n">
        <v>0</v>
      </c>
      <c r="T195" s="22" t="n">
        <v>0</v>
      </c>
      <c r="U195" s="22" t="n">
        <v>0.015</v>
      </c>
      <c r="V195" s="22" t="n">
        <v>-0.06</v>
      </c>
      <c r="W195" s="22" t="n">
        <v>0</v>
      </c>
      <c r="X195" s="22" t="n">
        <v>0.26</v>
      </c>
      <c r="Y195" s="22" t="n">
        <v>0</v>
      </c>
      <c r="Z195" s="22" t="n">
        <v>-0.808</v>
      </c>
      <c r="AA195" s="22" t="n">
        <v>0.0050339559935197</v>
      </c>
      <c r="AB195" s="22" t="n">
        <v>0</v>
      </c>
      <c r="AC195" s="22" t="n">
        <v>0</v>
      </c>
      <c r="AD195" s="22" t="n">
        <v>-0.03</v>
      </c>
      <c r="AE195" s="22" t="n">
        <v>0</v>
      </c>
      <c r="AF195" s="22" t="n">
        <v>0</v>
      </c>
      <c r="AG195" s="22" t="n">
        <v>0</v>
      </c>
      <c r="AH195" s="22" t="n">
        <v>0</v>
      </c>
      <c r="AT195" s="22" t="n">
        <v>-0.084</v>
      </c>
      <c r="AU195" s="22" t="n">
        <v>0</v>
      </c>
      <c r="AV195" s="22" t="n">
        <v>-0.144</v>
      </c>
      <c r="AW195" s="22" t="n">
        <v>0</v>
      </c>
      <c r="AX195" s="22" t="n">
        <v>0</v>
      </c>
      <c r="AY195" s="22" t="n">
        <v>0</v>
      </c>
      <c r="AZ195" s="22" t="n">
        <v>0</v>
      </c>
    </row>
    <row r="196" customFormat="false" ht="12.75" hidden="false" customHeight="false" outlineLevel="0" collapsed="false">
      <c r="A196" s="22" t="n">
        <f aca="true">1/((1+E196/2)^(2*(C196-TODAY()+1)/365.25))</f>
        <v>1.55809577068829</v>
      </c>
      <c r="C196" s="40" t="n">
        <v>42917</v>
      </c>
      <c r="D196" s="22" t="n">
        <v>5.1725</v>
      </c>
      <c r="E196" s="22" t="n">
        <v>0.0545796543774917</v>
      </c>
      <c r="F196" s="22" t="n">
        <v>0.43</v>
      </c>
      <c r="G196" s="22" t="n">
        <v>0</v>
      </c>
      <c r="H196" s="22" t="n">
        <v>0.475</v>
      </c>
      <c r="I196" s="22" t="n">
        <v>0</v>
      </c>
      <c r="J196" s="22" t="n">
        <v>0</v>
      </c>
      <c r="K196" s="22" t="n">
        <v>0</v>
      </c>
      <c r="L196" s="22" t="n">
        <v>0</v>
      </c>
      <c r="M196" s="22" t="n">
        <v>0</v>
      </c>
      <c r="N196" s="22" t="n">
        <v>-0.32</v>
      </c>
      <c r="O196" s="22" t="n">
        <v>0</v>
      </c>
      <c r="P196" s="22" t="n">
        <v>-0.07</v>
      </c>
      <c r="Q196" s="22" t="n">
        <v>0.005</v>
      </c>
      <c r="R196" s="22" t="n">
        <v>-0.195</v>
      </c>
      <c r="S196" s="22" t="n">
        <v>0</v>
      </c>
      <c r="T196" s="22" t="n">
        <v>0</v>
      </c>
      <c r="U196" s="22" t="n">
        <v>0.015</v>
      </c>
      <c r="V196" s="22" t="n">
        <v>-0.06</v>
      </c>
      <c r="W196" s="22" t="n">
        <v>0</v>
      </c>
      <c r="X196" s="22" t="n">
        <v>0.26</v>
      </c>
      <c r="Y196" s="22" t="n">
        <v>0</v>
      </c>
      <c r="Z196" s="22" t="n">
        <v>-0.808</v>
      </c>
      <c r="AA196" s="22" t="n">
        <v>0.0050350279733545</v>
      </c>
      <c r="AB196" s="22" t="n">
        <v>0</v>
      </c>
      <c r="AC196" s="22" t="n">
        <v>0</v>
      </c>
      <c r="AD196" s="22" t="n">
        <v>-0.03</v>
      </c>
      <c r="AE196" s="22" t="n">
        <v>0</v>
      </c>
      <c r="AF196" s="22" t="n">
        <v>0</v>
      </c>
      <c r="AG196" s="22" t="n">
        <v>0</v>
      </c>
      <c r="AH196" s="22" t="n">
        <v>0</v>
      </c>
      <c r="AT196" s="22" t="n">
        <v>0</v>
      </c>
      <c r="AU196" s="22" t="n">
        <v>0</v>
      </c>
      <c r="AV196" s="22" t="n">
        <v>-0.03</v>
      </c>
      <c r="AW196" s="22" t="n">
        <v>0</v>
      </c>
      <c r="AX196" s="22" t="n">
        <v>0</v>
      </c>
      <c r="AY196" s="22" t="n">
        <v>0</v>
      </c>
      <c r="AZ196" s="22" t="n">
        <v>0</v>
      </c>
    </row>
    <row r="197" customFormat="false" ht="12.75" hidden="false" customHeight="false" outlineLevel="0" collapsed="false">
      <c r="A197" s="22" t="n">
        <f aca="true">1/((1+E197/2)^(2*(C197-TODAY()+1)/365.25))</f>
        <v>1.55172647559214</v>
      </c>
      <c r="C197" s="40" t="n">
        <v>42948</v>
      </c>
      <c r="D197" s="22" t="n">
        <v>5.2115</v>
      </c>
      <c r="E197" s="22" t="n">
        <v>0.0546394012662321</v>
      </c>
      <c r="F197" s="22" t="n">
        <v>0.43</v>
      </c>
      <c r="G197" s="22" t="n">
        <v>0</v>
      </c>
      <c r="H197" s="22" t="n">
        <v>0.475</v>
      </c>
      <c r="I197" s="22" t="n">
        <v>0</v>
      </c>
      <c r="J197" s="22" t="n">
        <v>0</v>
      </c>
      <c r="K197" s="22" t="n">
        <v>0</v>
      </c>
      <c r="L197" s="22" t="n">
        <v>0</v>
      </c>
      <c r="M197" s="22" t="n">
        <v>0</v>
      </c>
      <c r="N197" s="22" t="n">
        <v>-0.32</v>
      </c>
      <c r="O197" s="22" t="n">
        <v>0</v>
      </c>
      <c r="P197" s="22" t="n">
        <v>-0.07</v>
      </c>
      <c r="Q197" s="22" t="n">
        <v>0.005</v>
      </c>
      <c r="R197" s="22" t="n">
        <v>-0.195</v>
      </c>
      <c r="S197" s="22" t="n">
        <v>0</v>
      </c>
      <c r="T197" s="22" t="n">
        <v>0</v>
      </c>
      <c r="U197" s="22" t="n">
        <v>0.015</v>
      </c>
      <c r="V197" s="22" t="n">
        <v>-0.06</v>
      </c>
      <c r="W197" s="22" t="n">
        <v>0</v>
      </c>
      <c r="X197" s="22" t="n">
        <v>0.26</v>
      </c>
      <c r="Y197" s="22" t="n">
        <v>0</v>
      </c>
      <c r="Z197" s="22" t="n">
        <v>-0.808</v>
      </c>
      <c r="AA197" s="22" t="n">
        <v>0.0050361607218226</v>
      </c>
      <c r="AB197" s="22" t="n">
        <v>0</v>
      </c>
      <c r="AC197" s="22" t="n">
        <v>0</v>
      </c>
      <c r="AD197" s="22" t="n">
        <v>-0.03</v>
      </c>
      <c r="AE197" s="22" t="n">
        <v>0</v>
      </c>
      <c r="AF197" s="22" t="n">
        <v>0</v>
      </c>
      <c r="AG197" s="22" t="n">
        <v>0</v>
      </c>
      <c r="AH197" s="22" t="n">
        <v>0</v>
      </c>
      <c r="AT197" s="22" t="n">
        <v>0</v>
      </c>
      <c r="AU197" s="22" t="n">
        <v>0</v>
      </c>
      <c r="AV197" s="22" t="n">
        <v>-0.03</v>
      </c>
      <c r="AW197" s="22" t="n">
        <v>0</v>
      </c>
      <c r="AX197" s="22" t="n">
        <v>0</v>
      </c>
      <c r="AY197" s="22" t="n">
        <v>0</v>
      </c>
      <c r="AZ197" s="22" t="n">
        <v>0</v>
      </c>
    </row>
    <row r="198" customFormat="false" ht="12.75" hidden="false" customHeight="false" outlineLevel="0" collapsed="false">
      <c r="A198" s="22" t="n">
        <f aca="true">1/((1+E198/2)^(2*(C198-TODAY()+1)/365.25))</f>
        <v>1.54536793990955</v>
      </c>
      <c r="C198" s="40" t="n">
        <v>42979</v>
      </c>
      <c r="D198" s="22" t="n">
        <v>5.2055</v>
      </c>
      <c r="E198" s="22" t="n">
        <v>0.0546991481561627</v>
      </c>
      <c r="F198" s="22" t="n">
        <v>0.43</v>
      </c>
      <c r="G198" s="22" t="n">
        <v>0</v>
      </c>
      <c r="H198" s="22" t="n">
        <v>0.475</v>
      </c>
      <c r="I198" s="22" t="n">
        <v>0</v>
      </c>
      <c r="J198" s="22" t="n">
        <v>0</v>
      </c>
      <c r="K198" s="22" t="n">
        <v>0</v>
      </c>
      <c r="L198" s="22" t="n">
        <v>0</v>
      </c>
      <c r="M198" s="22" t="n">
        <v>0</v>
      </c>
      <c r="N198" s="22" t="n">
        <v>-0.32</v>
      </c>
      <c r="O198" s="22" t="n">
        <v>0</v>
      </c>
      <c r="P198" s="22" t="n">
        <v>-0.07</v>
      </c>
      <c r="Q198" s="22" t="n">
        <v>0.005</v>
      </c>
      <c r="R198" s="22" t="n">
        <v>-0.195</v>
      </c>
      <c r="S198" s="22" t="n">
        <v>0</v>
      </c>
      <c r="T198" s="22" t="n">
        <v>0</v>
      </c>
      <c r="U198" s="22" t="n">
        <v>0.015</v>
      </c>
      <c r="V198" s="22" t="n">
        <v>-0.06</v>
      </c>
      <c r="W198" s="22" t="n">
        <v>0</v>
      </c>
      <c r="X198" s="22" t="n">
        <v>0.26</v>
      </c>
      <c r="Y198" s="22" t="n">
        <v>0</v>
      </c>
      <c r="Z198" s="22" t="n">
        <v>-0.808</v>
      </c>
      <c r="AA198" s="22" t="n">
        <v>0.0050373189319513</v>
      </c>
      <c r="AB198" s="22" t="n">
        <v>0</v>
      </c>
      <c r="AC198" s="22" t="n">
        <v>0</v>
      </c>
      <c r="AD198" s="22" t="n">
        <v>-0.03</v>
      </c>
      <c r="AE198" s="22" t="n">
        <v>0</v>
      </c>
      <c r="AF198" s="22" t="n">
        <v>0</v>
      </c>
      <c r="AG198" s="22" t="n">
        <v>0</v>
      </c>
      <c r="AH198" s="22" t="n">
        <v>0</v>
      </c>
      <c r="AT198" s="22" t="n">
        <v>0</v>
      </c>
      <c r="AU198" s="22" t="n">
        <v>0</v>
      </c>
      <c r="AV198" s="22" t="n">
        <v>-0.03</v>
      </c>
      <c r="AW198" s="22" t="n">
        <v>0</v>
      </c>
      <c r="AX198" s="22" t="n">
        <v>0</v>
      </c>
      <c r="AY198" s="22" t="n">
        <v>0</v>
      </c>
      <c r="AZ198" s="22" t="n">
        <v>0</v>
      </c>
    </row>
    <row r="199" customFormat="false" ht="12.75" hidden="false" customHeight="false" outlineLevel="0" collapsed="false">
      <c r="A199" s="22" t="n">
        <f aca="true">1/((1+E199/2)^(2*(C199-TODAY()+1)/365.25))</f>
        <v>1.53922483995048</v>
      </c>
      <c r="C199" s="40" t="n">
        <v>43009</v>
      </c>
      <c r="D199" s="22" t="n">
        <v>5.2235</v>
      </c>
      <c r="E199" s="22" t="n">
        <v>0.0547569677281947</v>
      </c>
      <c r="F199" s="22" t="n">
        <v>0.43</v>
      </c>
      <c r="G199" s="22" t="n">
        <v>0</v>
      </c>
      <c r="H199" s="22" t="n">
        <v>0.475</v>
      </c>
      <c r="I199" s="22" t="n">
        <v>0</v>
      </c>
      <c r="J199" s="22" t="n">
        <v>0</v>
      </c>
      <c r="K199" s="22" t="n">
        <v>0</v>
      </c>
      <c r="L199" s="22" t="n">
        <v>0</v>
      </c>
      <c r="M199" s="22" t="n">
        <v>0</v>
      </c>
      <c r="N199" s="22" t="n">
        <v>-0.32</v>
      </c>
      <c r="O199" s="22" t="n">
        <v>0</v>
      </c>
      <c r="P199" s="22" t="n">
        <v>-0.07</v>
      </c>
      <c r="Q199" s="22" t="n">
        <v>0.005</v>
      </c>
      <c r="R199" s="22" t="n">
        <v>-0.195</v>
      </c>
      <c r="S199" s="22" t="n">
        <v>0</v>
      </c>
      <c r="T199" s="22" t="n">
        <v>0</v>
      </c>
      <c r="U199" s="22" t="n">
        <v>0.015</v>
      </c>
      <c r="V199" s="22" t="n">
        <v>-0.06</v>
      </c>
      <c r="W199" s="22" t="n">
        <v>0</v>
      </c>
      <c r="X199" s="22" t="n">
        <v>0.26</v>
      </c>
      <c r="Y199" s="22" t="n">
        <v>0</v>
      </c>
      <c r="Z199" s="22" t="n">
        <v>-0.808</v>
      </c>
      <c r="AA199" s="22" t="n">
        <v>0.0050384640382436</v>
      </c>
      <c r="AB199" s="22" t="n">
        <v>0</v>
      </c>
      <c r="AC199" s="22" t="n">
        <v>0</v>
      </c>
      <c r="AD199" s="22" t="n">
        <v>-0.03</v>
      </c>
      <c r="AE199" s="22" t="n">
        <v>0</v>
      </c>
      <c r="AF199" s="22" t="n">
        <v>0</v>
      </c>
      <c r="AG199" s="22" t="n">
        <v>0</v>
      </c>
      <c r="AH199" s="22" t="n">
        <v>0</v>
      </c>
      <c r="AT199" s="22" t="n">
        <v>0</v>
      </c>
      <c r="AU199" s="22" t="n">
        <v>0</v>
      </c>
      <c r="AV199" s="22" t="n">
        <v>-0.03</v>
      </c>
      <c r="AW199" s="22" t="n">
        <v>0</v>
      </c>
      <c r="AX199" s="22" t="n">
        <v>0</v>
      </c>
      <c r="AY199" s="22" t="n">
        <v>0</v>
      </c>
      <c r="AZ199" s="22" t="n">
        <v>0</v>
      </c>
    </row>
    <row r="200" customFormat="false" ht="12.75" hidden="false" customHeight="false" outlineLevel="0" collapsed="false">
      <c r="A200" s="22" t="n">
        <f aca="true">1/((1+E200/2)^(2*(C200-TODAY()+1)/365.25))</f>
        <v>1.53288771492526</v>
      </c>
      <c r="C200" s="40" t="n">
        <v>43040</v>
      </c>
      <c r="D200" s="22" t="n">
        <v>5.3805</v>
      </c>
      <c r="E200" s="22" t="n">
        <v>0.0548167146204648</v>
      </c>
      <c r="F200" s="22" t="n">
        <v>0.35</v>
      </c>
      <c r="G200" s="22" t="n">
        <v>0</v>
      </c>
      <c r="H200" s="22" t="n">
        <v>0.5</v>
      </c>
      <c r="I200" s="22" t="n">
        <v>0</v>
      </c>
      <c r="J200" s="22" t="n">
        <v>0</v>
      </c>
      <c r="K200" s="22" t="n">
        <v>0</v>
      </c>
      <c r="L200" s="22" t="n">
        <v>0</v>
      </c>
      <c r="M200" s="22" t="n">
        <v>0</v>
      </c>
      <c r="N200" s="22" t="n">
        <v>-0.26</v>
      </c>
      <c r="O200" s="22" t="n">
        <v>0</v>
      </c>
      <c r="P200" s="22" t="n">
        <v>-0.07</v>
      </c>
      <c r="Q200" s="22" t="n">
        <v>0.005</v>
      </c>
      <c r="R200" s="22" t="n">
        <v>-0.13</v>
      </c>
      <c r="S200" s="22" t="n">
        <v>0</v>
      </c>
      <c r="T200" s="22" t="n">
        <v>0</v>
      </c>
      <c r="U200" s="22" t="n">
        <v>0.05</v>
      </c>
      <c r="V200" s="22" t="n">
        <v>-0.06</v>
      </c>
      <c r="W200" s="22" t="n">
        <v>0</v>
      </c>
      <c r="X200" s="22" t="n">
        <v>0.3</v>
      </c>
      <c r="Y200" s="22" t="n">
        <v>0</v>
      </c>
      <c r="Z200" s="22" t="n">
        <v>-0.708</v>
      </c>
      <c r="AA200" s="22" t="n">
        <v>0.0050396723968757</v>
      </c>
      <c r="AB200" s="22" t="n">
        <v>0</v>
      </c>
      <c r="AC200" s="22" t="n">
        <v>0</v>
      </c>
      <c r="AD200" s="22" t="n">
        <v>-0.03</v>
      </c>
      <c r="AE200" s="22" t="n">
        <v>0</v>
      </c>
      <c r="AF200" s="22" t="n">
        <v>0</v>
      </c>
      <c r="AG200" s="22" t="n">
        <v>0</v>
      </c>
      <c r="AH200" s="22" t="n">
        <v>0</v>
      </c>
      <c r="AT200" s="22" t="n">
        <v>0</v>
      </c>
      <c r="AU200" s="22" t="n">
        <v>0</v>
      </c>
      <c r="AV200" s="22" t="n">
        <v>-0.03</v>
      </c>
      <c r="AW200" s="22" t="n">
        <v>0</v>
      </c>
      <c r="AX200" s="22" t="n">
        <v>0</v>
      </c>
      <c r="AY200" s="22" t="n">
        <v>0</v>
      </c>
      <c r="AZ200" s="22" t="n">
        <v>0</v>
      </c>
    </row>
    <row r="201" customFormat="false" ht="12.75" hidden="false" customHeight="false" outlineLevel="0" collapsed="false">
      <c r="A201" s="22" t="n">
        <f aca="true">1/((1+E201/2)^(2*(C201-TODAY()+1)/365.25))</f>
        <v>1.52676548681844</v>
      </c>
      <c r="C201" s="40" t="n">
        <v>43070</v>
      </c>
      <c r="D201" s="22" t="n">
        <v>5.5405</v>
      </c>
      <c r="E201" s="22" t="n">
        <v>0.0548745341947612</v>
      </c>
      <c r="F201" s="22" t="n">
        <v>0.35</v>
      </c>
      <c r="G201" s="22" t="n">
        <v>0</v>
      </c>
      <c r="H201" s="22" t="n">
        <v>0.57</v>
      </c>
      <c r="I201" s="22" t="n">
        <v>0</v>
      </c>
      <c r="J201" s="22" t="n">
        <v>0</v>
      </c>
      <c r="K201" s="22" t="n">
        <v>0</v>
      </c>
      <c r="L201" s="22" t="n">
        <v>0</v>
      </c>
      <c r="M201" s="22" t="n">
        <v>0</v>
      </c>
      <c r="N201" s="22" t="n">
        <v>-0.26</v>
      </c>
      <c r="O201" s="22" t="n">
        <v>0</v>
      </c>
      <c r="P201" s="22" t="n">
        <v>-0.07</v>
      </c>
      <c r="Q201" s="22" t="n">
        <v>0.005</v>
      </c>
      <c r="R201" s="22" t="n">
        <v>-0.13</v>
      </c>
      <c r="S201" s="22" t="n">
        <v>0</v>
      </c>
      <c r="T201" s="22" t="n">
        <v>0</v>
      </c>
      <c r="U201" s="22" t="n">
        <v>0.05</v>
      </c>
      <c r="V201" s="22" t="n">
        <v>-0.06</v>
      </c>
      <c r="W201" s="22" t="n">
        <v>0</v>
      </c>
      <c r="X201" s="22" t="n">
        <v>0.3</v>
      </c>
      <c r="Y201" s="22" t="n">
        <v>0</v>
      </c>
      <c r="Z201" s="22" t="n">
        <v>-0.708</v>
      </c>
      <c r="AA201" s="22" t="n">
        <v>0.0050408660646621</v>
      </c>
      <c r="AB201" s="22" t="n">
        <v>0</v>
      </c>
      <c r="AD201" s="22" t="n">
        <v>-0.03</v>
      </c>
      <c r="AG201" s="22" t="n">
        <v>0</v>
      </c>
      <c r="AH201" s="22" t="n">
        <v>0</v>
      </c>
      <c r="AT201" s="22" t="n">
        <v>0</v>
      </c>
      <c r="AV201" s="22" t="n">
        <v>-0.03</v>
      </c>
      <c r="AY201" s="22" t="n">
        <v>0</v>
      </c>
      <c r="AZ201" s="22" t="n">
        <v>0</v>
      </c>
    </row>
    <row r="202" customFormat="false" ht="12.75" hidden="false" customHeight="false" outlineLevel="0" collapsed="false">
      <c r="A202" s="22" t="n">
        <f aca="true">1/((1+E202/2)^(2*(C202-TODAY()+1)/365.25))</f>
        <v>1.52045008502107</v>
      </c>
      <c r="C202" s="40" t="n">
        <v>43101</v>
      </c>
      <c r="D202" s="22" t="n">
        <v>5.5715</v>
      </c>
      <c r="E202" s="22" t="n">
        <v>0.0549342810893707</v>
      </c>
      <c r="F202" s="22" t="n">
        <v>0.35</v>
      </c>
      <c r="G202" s="22" t="n">
        <v>0</v>
      </c>
      <c r="H202" s="22" t="n">
        <v>0.57</v>
      </c>
      <c r="I202" s="22" t="n">
        <v>0</v>
      </c>
      <c r="J202" s="22" t="n">
        <v>0</v>
      </c>
      <c r="K202" s="22" t="n">
        <v>0</v>
      </c>
      <c r="L202" s="22" t="n">
        <v>0</v>
      </c>
      <c r="M202" s="22" t="n">
        <v>0</v>
      </c>
      <c r="N202" s="22" t="n">
        <v>-0.26</v>
      </c>
      <c r="O202" s="22" t="n">
        <v>0</v>
      </c>
      <c r="P202" s="22" t="n">
        <v>-0.07</v>
      </c>
      <c r="Q202" s="22" t="n">
        <v>0.005</v>
      </c>
      <c r="R202" s="22" t="n">
        <v>-0.13</v>
      </c>
      <c r="S202" s="22" t="n">
        <v>0</v>
      </c>
      <c r="T202" s="22" t="n">
        <v>0</v>
      </c>
      <c r="U202" s="22" t="n">
        <v>0.05</v>
      </c>
      <c r="V202" s="22" t="n">
        <v>-0.06</v>
      </c>
      <c r="W202" s="22" t="n">
        <v>0</v>
      </c>
      <c r="X202" s="22" t="n">
        <v>0.3</v>
      </c>
      <c r="Y202" s="22" t="n">
        <v>0</v>
      </c>
      <c r="Z202" s="22" t="n">
        <v>-0.708</v>
      </c>
      <c r="AA202" s="22" t="n">
        <v>0.0050421246359506</v>
      </c>
      <c r="AB202" s="22" t="n">
        <v>0</v>
      </c>
      <c r="AD202" s="22" t="n">
        <v>-0.03</v>
      </c>
      <c r="AG202" s="22" t="n">
        <v>0</v>
      </c>
      <c r="AH202" s="22" t="n">
        <v>0</v>
      </c>
      <c r="AT202" s="22" t="n">
        <v>0</v>
      </c>
      <c r="AV202" s="22" t="n">
        <v>-0.03</v>
      </c>
      <c r="AY202" s="22" t="n">
        <v>0</v>
      </c>
      <c r="AZ202" s="22" t="n">
        <v>0</v>
      </c>
    </row>
    <row r="203" customFormat="false" ht="12.75" hidden="false" customHeight="false" outlineLevel="0" collapsed="false">
      <c r="A203" s="22" t="n">
        <f aca="true">1/((1+E203/2)^(2*(C203-TODAY()+1)/365.25))</f>
        <v>1.51414584105603</v>
      </c>
      <c r="C203" s="40" t="n">
        <v>43132</v>
      </c>
      <c r="D203" s="22" t="n">
        <v>5.4875</v>
      </c>
      <c r="E203" s="22" t="n">
        <v>0.0549940279851691</v>
      </c>
      <c r="F203" s="22" t="n">
        <v>0.35</v>
      </c>
      <c r="G203" s="22" t="n">
        <v>0</v>
      </c>
      <c r="H203" s="22" t="n">
        <v>0.57</v>
      </c>
      <c r="I203" s="22" t="n">
        <v>0</v>
      </c>
      <c r="J203" s="22" t="n">
        <v>0</v>
      </c>
      <c r="K203" s="22" t="n">
        <v>0</v>
      </c>
      <c r="L203" s="22" t="n">
        <v>0</v>
      </c>
      <c r="M203" s="22" t="n">
        <v>0</v>
      </c>
      <c r="N203" s="22" t="n">
        <v>-0.26</v>
      </c>
      <c r="O203" s="22" t="n">
        <v>0</v>
      </c>
      <c r="P203" s="22" t="n">
        <v>-0.07</v>
      </c>
      <c r="Q203" s="22" t="n">
        <v>0.005</v>
      </c>
      <c r="R203" s="22" t="n">
        <v>-0.13</v>
      </c>
      <c r="S203" s="22" t="n">
        <v>0</v>
      </c>
      <c r="T203" s="22" t="n">
        <v>0</v>
      </c>
      <c r="U203" s="22" t="n">
        <v>0.05</v>
      </c>
      <c r="V203" s="22" t="n">
        <v>-0.06</v>
      </c>
      <c r="W203" s="22" t="n">
        <v>0</v>
      </c>
      <c r="X203" s="22" t="n">
        <v>0.3</v>
      </c>
      <c r="Y203" s="22" t="n">
        <v>0</v>
      </c>
      <c r="Z203" s="22" t="n">
        <v>-0.708</v>
      </c>
      <c r="AA203" s="22" t="n">
        <v>0.0050434087506744</v>
      </c>
      <c r="AB203" s="22" t="n">
        <v>0</v>
      </c>
      <c r="AD203" s="22" t="n">
        <v>-0.03</v>
      </c>
      <c r="AG203" s="22" t="n">
        <v>0</v>
      </c>
      <c r="AH203" s="22" t="n">
        <v>0</v>
      </c>
      <c r="AT203" s="22" t="n">
        <v>0</v>
      </c>
      <c r="AV203" s="22" t="n">
        <v>-0.03</v>
      </c>
      <c r="AY203" s="22" t="n">
        <v>0</v>
      </c>
      <c r="AZ203" s="22" t="n">
        <v>0</v>
      </c>
    </row>
    <row r="204" customFormat="false" ht="12.75" hidden="false" customHeight="false" outlineLevel="0" collapsed="false">
      <c r="A204" s="22" t="n">
        <f aca="true">1/((1+E204/2)^(2*(C204-TODAY()+1)/365.25))</f>
        <v>1.50846134112605</v>
      </c>
      <c r="C204" s="40" t="n">
        <v>43160</v>
      </c>
      <c r="D204" s="22" t="n">
        <v>5.3525</v>
      </c>
      <c r="E204" s="22" t="n">
        <v>0.0550479929243322</v>
      </c>
      <c r="F204" s="22" t="n">
        <v>0.35</v>
      </c>
      <c r="G204" s="22" t="n">
        <v>0</v>
      </c>
      <c r="H204" s="22" t="n">
        <v>0.57</v>
      </c>
      <c r="I204" s="22" t="n">
        <v>0</v>
      </c>
      <c r="J204" s="22" t="n">
        <v>0</v>
      </c>
      <c r="K204" s="22" t="n">
        <v>0</v>
      </c>
      <c r="L204" s="22" t="n">
        <v>0</v>
      </c>
      <c r="M204" s="22" t="n">
        <v>0</v>
      </c>
      <c r="N204" s="22" t="n">
        <v>-0.26</v>
      </c>
      <c r="O204" s="22" t="n">
        <v>0</v>
      </c>
      <c r="P204" s="22" t="n">
        <v>-0.07</v>
      </c>
      <c r="Q204" s="22" t="n">
        <v>0.005</v>
      </c>
      <c r="R204" s="22" t="n">
        <v>-0.13</v>
      </c>
      <c r="S204" s="22" t="n">
        <v>0</v>
      </c>
      <c r="T204" s="22" t="n">
        <v>0</v>
      </c>
      <c r="U204" s="22" t="n">
        <v>0.05</v>
      </c>
      <c r="V204" s="22" t="n">
        <v>-0.06</v>
      </c>
      <c r="W204" s="22" t="n">
        <v>0</v>
      </c>
      <c r="X204" s="22" t="n">
        <v>0.3</v>
      </c>
      <c r="Y204" s="22" t="n">
        <v>0</v>
      </c>
      <c r="Z204" s="22" t="n">
        <v>-0.708</v>
      </c>
      <c r="AA204" s="22" t="n">
        <v>0.0050445905660859</v>
      </c>
      <c r="AB204" s="22" t="n">
        <v>0</v>
      </c>
      <c r="AD204" s="22" t="n">
        <v>-0.03</v>
      </c>
      <c r="AG204" s="22" t="n">
        <v>0</v>
      </c>
      <c r="AH204" s="22" t="n">
        <v>0</v>
      </c>
      <c r="AT204" s="22" t="n">
        <v>0</v>
      </c>
      <c r="AV204" s="22" t="n">
        <v>-0.03</v>
      </c>
      <c r="AY204" s="22" t="n">
        <v>0</v>
      </c>
      <c r="AZ204" s="22" t="n">
        <v>0</v>
      </c>
    </row>
    <row r="205" customFormat="false" ht="12.75" hidden="false" customHeight="false" outlineLevel="0" collapsed="false">
      <c r="A205" s="22" t="n">
        <f aca="true">1/((1+E205/2)^(2*(C205-TODAY()+1)/365.25))</f>
        <v>1.50217855003729</v>
      </c>
      <c r="C205" s="40" t="n">
        <v>43191</v>
      </c>
      <c r="D205" s="22" t="n">
        <v>5.1985</v>
      </c>
      <c r="E205" s="22" t="n">
        <v>0.0551077398223936</v>
      </c>
      <c r="F205" s="22" t="n">
        <v>0.43</v>
      </c>
      <c r="G205" s="22" t="n">
        <v>0</v>
      </c>
      <c r="H205" s="22" t="n">
        <v>0.475</v>
      </c>
      <c r="I205" s="22" t="n">
        <v>0</v>
      </c>
      <c r="J205" s="22" t="n">
        <v>0</v>
      </c>
      <c r="K205" s="22" t="n">
        <v>0</v>
      </c>
      <c r="L205" s="22" t="n">
        <v>0</v>
      </c>
      <c r="M205" s="22" t="n">
        <v>0</v>
      </c>
      <c r="N205" s="22" t="n">
        <v>-0.32</v>
      </c>
      <c r="O205" s="22" t="n">
        <v>0</v>
      </c>
      <c r="P205" s="22" t="n">
        <v>-0.07</v>
      </c>
      <c r="Q205" s="22" t="n">
        <v>0.005</v>
      </c>
      <c r="R205" s="22" t="n">
        <v>-0.195</v>
      </c>
      <c r="S205" s="22" t="n">
        <v>0</v>
      </c>
      <c r="T205" s="22" t="n">
        <v>0</v>
      </c>
      <c r="U205" s="22" t="n">
        <v>0.015</v>
      </c>
      <c r="V205" s="22" t="n">
        <v>-0.06</v>
      </c>
      <c r="W205" s="22" t="n">
        <v>0</v>
      </c>
      <c r="X205" s="22" t="n">
        <v>0.26</v>
      </c>
      <c r="Y205" s="22" t="n">
        <v>0</v>
      </c>
      <c r="Z205" s="22" t="n">
        <v>-0.808</v>
      </c>
      <c r="AA205" s="22" t="n">
        <v>0.0050459233449977</v>
      </c>
      <c r="AB205" s="22" t="n">
        <v>0</v>
      </c>
      <c r="AD205" s="22" t="n">
        <v>-0.03</v>
      </c>
      <c r="AG205" s="22" t="n">
        <v>0</v>
      </c>
      <c r="AH205" s="22" t="n">
        <v>0</v>
      </c>
      <c r="AT205" s="22" t="n">
        <v>0</v>
      </c>
      <c r="AV205" s="22" t="n">
        <v>-0.03</v>
      </c>
      <c r="AY205" s="22" t="n">
        <v>0</v>
      </c>
      <c r="AZ205" s="22" t="n">
        <v>0</v>
      </c>
    </row>
    <row r="206" customFormat="false" ht="12.75" hidden="false" customHeight="false" outlineLevel="0" collapsed="false">
      <c r="A206" s="22" t="n">
        <f aca="true">1/((1+E206/2)^(2*(C206-TODAY()+1)/365.25))</f>
        <v>1.49610926850307</v>
      </c>
      <c r="C206" s="40" t="n">
        <v>43221</v>
      </c>
      <c r="D206" s="22" t="n">
        <v>5.2025</v>
      </c>
      <c r="E206" s="22" t="n">
        <v>0.0551655594022948</v>
      </c>
      <c r="F206" s="22" t="n">
        <v>0.43</v>
      </c>
      <c r="G206" s="22" t="n">
        <v>0</v>
      </c>
      <c r="H206" s="22" t="n">
        <v>0.475</v>
      </c>
      <c r="I206" s="22" t="n">
        <v>0</v>
      </c>
      <c r="J206" s="22" t="n">
        <v>0</v>
      </c>
      <c r="K206" s="22" t="n">
        <v>0</v>
      </c>
      <c r="L206" s="22" t="n">
        <v>0</v>
      </c>
      <c r="M206" s="22" t="n">
        <v>0</v>
      </c>
      <c r="N206" s="22" t="n">
        <v>-0.32</v>
      </c>
      <c r="O206" s="22" t="n">
        <v>0</v>
      </c>
      <c r="P206" s="22" t="n">
        <v>-0.07</v>
      </c>
      <c r="Q206" s="22" t="n">
        <v>0.005</v>
      </c>
      <c r="R206" s="22" t="n">
        <v>-0.195</v>
      </c>
      <c r="S206" s="22" t="n">
        <v>0</v>
      </c>
      <c r="T206" s="22" t="n">
        <v>0</v>
      </c>
      <c r="U206" s="22" t="n">
        <v>0.015</v>
      </c>
      <c r="V206" s="22" t="n">
        <v>-0.06</v>
      </c>
      <c r="W206" s="22" t="n">
        <v>0</v>
      </c>
      <c r="X206" s="22" t="n">
        <v>0.26</v>
      </c>
      <c r="Y206" s="22" t="n">
        <v>0</v>
      </c>
      <c r="Z206" s="22" t="n">
        <v>-0.808</v>
      </c>
      <c r="AA206" s="22" t="n">
        <v>0.0050472375015888</v>
      </c>
      <c r="AB206" s="22" t="n">
        <v>0</v>
      </c>
      <c r="AD206" s="22" t="n">
        <v>-0.03</v>
      </c>
      <c r="AG206" s="22" t="n">
        <v>0</v>
      </c>
      <c r="AH206" s="22" t="n">
        <v>0</v>
      </c>
      <c r="AT206" s="22" t="n">
        <v>0</v>
      </c>
      <c r="AV206" s="22" t="n">
        <v>-0.03</v>
      </c>
      <c r="AY206" s="22" t="n">
        <v>0</v>
      </c>
      <c r="AZ206" s="22" t="n">
        <v>0</v>
      </c>
    </row>
    <row r="207" customFormat="false" ht="12.75" hidden="false" customHeight="false" outlineLevel="0" collapsed="false">
      <c r="A207" s="22" t="n">
        <f aca="true">1/((1+E207/2)^(2*(C207-TODAY()+1)/365.25))</f>
        <v>1.48984895252141</v>
      </c>
      <c r="C207" s="40" t="n">
        <v>43252</v>
      </c>
      <c r="D207" s="22" t="n">
        <v>5.2425</v>
      </c>
      <c r="E207" s="22" t="n">
        <v>0.0552253063026953</v>
      </c>
      <c r="F207" s="22" t="n">
        <v>0.43</v>
      </c>
      <c r="G207" s="22" t="n">
        <v>0</v>
      </c>
      <c r="H207" s="22" t="n">
        <v>0.475</v>
      </c>
      <c r="I207" s="22" t="n">
        <v>0</v>
      </c>
      <c r="J207" s="22" t="n">
        <v>0</v>
      </c>
      <c r="K207" s="22" t="n">
        <v>0</v>
      </c>
      <c r="L207" s="22" t="n">
        <v>0</v>
      </c>
      <c r="M207" s="22" t="n">
        <v>0</v>
      </c>
      <c r="N207" s="22" t="n">
        <v>-0.32</v>
      </c>
      <c r="O207" s="22" t="n">
        <v>0</v>
      </c>
      <c r="P207" s="22" t="n">
        <v>-0.07</v>
      </c>
      <c r="Q207" s="22" t="n">
        <v>0.005</v>
      </c>
      <c r="R207" s="22" t="n">
        <v>-0.195</v>
      </c>
      <c r="S207" s="22" t="n">
        <v>0</v>
      </c>
      <c r="T207" s="22" t="n">
        <v>0</v>
      </c>
      <c r="U207" s="22" t="n">
        <v>0.015</v>
      </c>
      <c r="V207" s="22" t="n">
        <v>-0.06</v>
      </c>
      <c r="W207" s="22" t="n">
        <v>0</v>
      </c>
      <c r="X207" s="22" t="n">
        <v>0.26</v>
      </c>
      <c r="Y207" s="22" t="n">
        <v>0</v>
      </c>
      <c r="Z207" s="22" t="n">
        <v>-0.808</v>
      </c>
      <c r="AA207" s="22" t="n">
        <v>0.0050486206646285</v>
      </c>
      <c r="AB207" s="22" t="n">
        <v>0</v>
      </c>
      <c r="AD207" s="22" t="n">
        <v>-0.03</v>
      </c>
      <c r="AG207" s="22" t="n">
        <v>0</v>
      </c>
      <c r="AH207" s="22" t="n">
        <v>0</v>
      </c>
      <c r="AT207" s="22" t="n">
        <v>0</v>
      </c>
      <c r="AV207" s="22" t="n">
        <v>-0.03</v>
      </c>
      <c r="AY207" s="22" t="n">
        <v>0</v>
      </c>
      <c r="AZ207" s="22" t="n">
        <v>0</v>
      </c>
    </row>
    <row r="208" customFormat="false" ht="12.75" hidden="false" customHeight="false" outlineLevel="0" collapsed="false">
      <c r="A208" s="22" t="n">
        <f aca="true">1/((1+E208/2)^(2*(C208-TODAY()+1)/365.25))</f>
        <v>1.48380156440211</v>
      </c>
      <c r="C208" s="40" t="n">
        <v>43282</v>
      </c>
      <c r="D208" s="22" t="n">
        <v>5.2875</v>
      </c>
      <c r="E208" s="22" t="n">
        <v>0.0552831258848605</v>
      </c>
      <c r="F208" s="22" t="n">
        <v>0.43</v>
      </c>
      <c r="G208" s="22" t="n">
        <v>0</v>
      </c>
      <c r="H208" s="22" t="n">
        <v>0.475</v>
      </c>
      <c r="I208" s="22" t="n">
        <v>0</v>
      </c>
      <c r="J208" s="22" t="n">
        <v>0</v>
      </c>
      <c r="K208" s="22" t="n">
        <v>0</v>
      </c>
      <c r="L208" s="22" t="n">
        <v>0</v>
      </c>
      <c r="M208" s="22" t="n">
        <v>0</v>
      </c>
      <c r="N208" s="22" t="n">
        <v>-0.32</v>
      </c>
      <c r="O208" s="22" t="n">
        <v>0</v>
      </c>
      <c r="P208" s="22" t="n">
        <v>-0.07</v>
      </c>
      <c r="Q208" s="22" t="n">
        <v>0.005</v>
      </c>
      <c r="R208" s="22" t="n">
        <v>-0.195</v>
      </c>
      <c r="S208" s="22" t="n">
        <v>0</v>
      </c>
      <c r="T208" s="22" t="n">
        <v>0</v>
      </c>
      <c r="U208" s="22" t="n">
        <v>0.015</v>
      </c>
      <c r="V208" s="22" t="n">
        <v>-0.06</v>
      </c>
      <c r="W208" s="22" t="n">
        <v>0</v>
      </c>
      <c r="X208" s="22" t="n">
        <v>0.26</v>
      </c>
      <c r="Y208" s="22" t="n">
        <v>0</v>
      </c>
      <c r="Z208" s="22" t="n">
        <v>-0.808</v>
      </c>
      <c r="AA208" s="22" t="n">
        <v>0.0050499836156942</v>
      </c>
      <c r="AB208" s="22" t="n">
        <v>0</v>
      </c>
      <c r="AD208" s="22" t="n">
        <v>-0.03</v>
      </c>
      <c r="AG208" s="22" t="n">
        <v>0</v>
      </c>
      <c r="AH208" s="22" t="n">
        <v>0</v>
      </c>
      <c r="AT208" s="22" t="n">
        <v>0</v>
      </c>
      <c r="AV208" s="22" t="n">
        <v>-0.03</v>
      </c>
      <c r="AY208" s="22" t="n">
        <v>0</v>
      </c>
      <c r="AZ208" s="22" t="n">
        <v>0</v>
      </c>
    </row>
    <row r="209" customFormat="false" ht="12.75" hidden="false" customHeight="false" outlineLevel="0" collapsed="false">
      <c r="A209" s="22" t="n">
        <f aca="true">1/((1+E209/2)^(2*(C209-TODAY()+1)/365.25))</f>
        <v>1.4775640184242</v>
      </c>
      <c r="C209" s="40" t="n">
        <v>43313</v>
      </c>
      <c r="D209" s="22" t="n">
        <v>5.3265</v>
      </c>
      <c r="E209" s="22" t="n">
        <v>0.0553428727876004</v>
      </c>
      <c r="F209" s="22" t="n">
        <v>0.43</v>
      </c>
      <c r="G209" s="22" t="n">
        <v>0</v>
      </c>
      <c r="H209" s="22" t="n">
        <v>0.475</v>
      </c>
      <c r="I209" s="22" t="n">
        <v>0</v>
      </c>
      <c r="J209" s="22" t="n">
        <v>0</v>
      </c>
      <c r="K209" s="22" t="n">
        <v>0</v>
      </c>
      <c r="L209" s="22" t="n">
        <v>0</v>
      </c>
      <c r="M209" s="22" t="n">
        <v>0</v>
      </c>
      <c r="N209" s="22" t="n">
        <v>-0.32</v>
      </c>
      <c r="O209" s="22" t="n">
        <v>0</v>
      </c>
      <c r="P209" s="22" t="n">
        <v>-0.07</v>
      </c>
      <c r="Q209" s="22" t="n">
        <v>0.005</v>
      </c>
      <c r="R209" s="22" t="n">
        <v>-0.195</v>
      </c>
      <c r="S209" s="22" t="n">
        <v>0</v>
      </c>
      <c r="T209" s="22" t="n">
        <v>0</v>
      </c>
      <c r="U209" s="22" t="n">
        <v>0.015</v>
      </c>
      <c r="V209" s="22" t="n">
        <v>-0.06</v>
      </c>
      <c r="W209" s="22" t="n">
        <v>0</v>
      </c>
      <c r="X209" s="22" t="n">
        <v>0.26</v>
      </c>
      <c r="Y209" s="22" t="n">
        <v>0</v>
      </c>
      <c r="Z209" s="22" t="n">
        <v>-0.808</v>
      </c>
      <c r="AA209" s="22" t="n">
        <v>0.0050514172372646</v>
      </c>
      <c r="AB209" s="22" t="n">
        <v>0</v>
      </c>
      <c r="AD209" s="22" t="n">
        <v>-0.03</v>
      </c>
      <c r="AG209" s="22" t="n">
        <v>0</v>
      </c>
      <c r="AH209" s="22" t="n">
        <v>0</v>
      </c>
      <c r="AT209" s="22" t="n">
        <v>0</v>
      </c>
      <c r="AV209" s="22" t="n">
        <v>-0.03</v>
      </c>
      <c r="AY209" s="22" t="n">
        <v>0</v>
      </c>
      <c r="AZ209" s="22" t="n">
        <v>0</v>
      </c>
    </row>
    <row r="210" customFormat="false" ht="12.75" hidden="false" customHeight="false" outlineLevel="0" collapsed="false">
      <c r="A210" s="22" t="n">
        <f aca="true">1/((1+E210/2)^(2*(C210-TODAY()+1)/365.25))</f>
        <v>1.47133815546907</v>
      </c>
      <c r="C210" s="40" t="n">
        <v>43344</v>
      </c>
      <c r="D210" s="22" t="n">
        <v>5.3205</v>
      </c>
      <c r="E210" s="22" t="n">
        <v>0.05540261969153</v>
      </c>
      <c r="F210" s="22" t="n">
        <v>0.43</v>
      </c>
      <c r="G210" s="22" t="n">
        <v>0</v>
      </c>
      <c r="H210" s="22" t="n">
        <v>0.475</v>
      </c>
      <c r="I210" s="22" t="n">
        <v>0</v>
      </c>
      <c r="J210" s="22" t="n">
        <v>0</v>
      </c>
      <c r="K210" s="22" t="n">
        <v>0</v>
      </c>
      <c r="L210" s="22" t="n">
        <v>0</v>
      </c>
      <c r="M210" s="22" t="n">
        <v>0</v>
      </c>
      <c r="N210" s="22" t="n">
        <v>-0.32</v>
      </c>
      <c r="O210" s="22" t="n">
        <v>0</v>
      </c>
      <c r="P210" s="22" t="n">
        <v>-0.07</v>
      </c>
      <c r="Q210" s="22" t="n">
        <v>0.005</v>
      </c>
      <c r="R210" s="22" t="n">
        <v>-0.195</v>
      </c>
      <c r="S210" s="22" t="n">
        <v>0</v>
      </c>
      <c r="T210" s="22" t="n">
        <v>0</v>
      </c>
      <c r="U210" s="22" t="n">
        <v>0.015</v>
      </c>
      <c r="V210" s="22" t="n">
        <v>-0.06</v>
      </c>
      <c r="W210" s="22" t="n">
        <v>0</v>
      </c>
      <c r="X210" s="22" t="n">
        <v>0.26</v>
      </c>
      <c r="Y210" s="22" t="n">
        <v>0</v>
      </c>
      <c r="Z210" s="22" t="n">
        <v>-0.808</v>
      </c>
      <c r="AA210" s="22" t="n">
        <v>0.0050528765311572</v>
      </c>
      <c r="AB210" s="22" t="n">
        <v>0</v>
      </c>
      <c r="AD210" s="22" t="n">
        <v>-0.03</v>
      </c>
      <c r="AG210" s="22" t="n">
        <v>0</v>
      </c>
      <c r="AH210" s="22" t="n">
        <v>0</v>
      </c>
      <c r="AT210" s="22" t="n">
        <v>0</v>
      </c>
      <c r="AV210" s="22" t="n">
        <v>-0.03</v>
      </c>
      <c r="AY210" s="22" t="n">
        <v>0</v>
      </c>
      <c r="AZ210" s="22" t="n">
        <v>0</v>
      </c>
    </row>
    <row r="211" customFormat="false" ht="12.75" hidden="false" customHeight="false" outlineLevel="0" collapsed="false">
      <c r="A211" s="22" t="n">
        <f aca="true">1/((1+E211/2)^(2*(C211-TODAY()+1)/365.25))</f>
        <v>1.46532432046874</v>
      </c>
      <c r="C211" s="40" t="n">
        <v>43374</v>
      </c>
      <c r="D211" s="22" t="n">
        <v>5.3385</v>
      </c>
      <c r="E211" s="22" t="n">
        <v>0.055460439277109</v>
      </c>
      <c r="F211" s="22" t="n">
        <v>0.43</v>
      </c>
      <c r="G211" s="22" t="n">
        <v>0</v>
      </c>
      <c r="H211" s="22" t="n">
        <v>0.475</v>
      </c>
      <c r="I211" s="22" t="n">
        <v>0</v>
      </c>
      <c r="J211" s="22" t="n">
        <v>0</v>
      </c>
      <c r="K211" s="22" t="n">
        <v>0</v>
      </c>
      <c r="L211" s="22" t="n">
        <v>0</v>
      </c>
      <c r="M211" s="22" t="n">
        <v>0</v>
      </c>
      <c r="N211" s="22" t="n">
        <v>-0.32</v>
      </c>
      <c r="O211" s="22" t="n">
        <v>0</v>
      </c>
      <c r="P211" s="22" t="n">
        <v>-0.07</v>
      </c>
      <c r="Q211" s="22" t="n">
        <v>0.005</v>
      </c>
      <c r="R211" s="22" t="n">
        <v>-0.195</v>
      </c>
      <c r="S211" s="22" t="n">
        <v>0</v>
      </c>
      <c r="T211" s="22" t="n">
        <v>0</v>
      </c>
      <c r="U211" s="22" t="n">
        <v>0.015</v>
      </c>
      <c r="V211" s="22" t="n">
        <v>-0.06</v>
      </c>
      <c r="W211" s="22" t="n">
        <v>0</v>
      </c>
      <c r="X211" s="22" t="n">
        <v>0.26</v>
      </c>
      <c r="Y211" s="22" t="n">
        <v>0</v>
      </c>
      <c r="Z211" s="22" t="n">
        <v>-0.808</v>
      </c>
      <c r="AA211" s="22" t="n">
        <v>0.0050543132137073</v>
      </c>
      <c r="AB211" s="22" t="n">
        <v>0</v>
      </c>
      <c r="AD211" s="22" t="n">
        <v>-0.03</v>
      </c>
      <c r="AG211" s="22" t="n">
        <v>0</v>
      </c>
      <c r="AH211" s="22" t="n">
        <v>0</v>
      </c>
      <c r="AT211" s="22" t="n">
        <v>0</v>
      </c>
      <c r="AV211" s="22" t="n">
        <v>-0.03</v>
      </c>
      <c r="AY211" s="22" t="n">
        <v>0</v>
      </c>
      <c r="AZ211" s="22" t="n">
        <v>0</v>
      </c>
    </row>
    <row r="212" customFormat="false" ht="12.75" hidden="false" customHeight="false" outlineLevel="0" collapsed="false">
      <c r="A212" s="22" t="n">
        <f aca="true">1/((1+E212/2)^(2*(C212-TODAY()+1)/365.25))</f>
        <v>1.45912166264547</v>
      </c>
      <c r="C212" s="40" t="n">
        <v>43405</v>
      </c>
      <c r="D212" s="22" t="n">
        <v>5.4955</v>
      </c>
      <c r="E212" s="22" t="n">
        <v>0.0555201861833772</v>
      </c>
      <c r="F212" s="22" t="n">
        <v>0.35</v>
      </c>
      <c r="G212" s="22" t="n">
        <v>0</v>
      </c>
      <c r="H212" s="22" t="n">
        <v>0.5</v>
      </c>
      <c r="I212" s="22" t="n">
        <v>0</v>
      </c>
      <c r="J212" s="22" t="n">
        <v>0</v>
      </c>
      <c r="K212" s="22" t="n">
        <v>0</v>
      </c>
      <c r="L212" s="22" t="n">
        <v>0</v>
      </c>
      <c r="M212" s="22" t="n">
        <v>0</v>
      </c>
      <c r="N212" s="22" t="n">
        <v>-0.26</v>
      </c>
      <c r="O212" s="22" t="n">
        <v>0</v>
      </c>
      <c r="P212" s="22" t="n">
        <v>-0.07</v>
      </c>
      <c r="Q212" s="22" t="n">
        <v>0.005</v>
      </c>
      <c r="R212" s="22" t="n">
        <v>-0.13</v>
      </c>
      <c r="S212" s="22" t="n">
        <v>0</v>
      </c>
      <c r="T212" s="22" t="n">
        <v>0</v>
      </c>
      <c r="U212" s="22" t="n">
        <v>0.05</v>
      </c>
      <c r="V212" s="22" t="n">
        <v>-0.06</v>
      </c>
      <c r="W212" s="22" t="n">
        <v>0</v>
      </c>
      <c r="X212" s="22" t="n">
        <v>0.3</v>
      </c>
      <c r="Y212" s="22" t="n">
        <v>0</v>
      </c>
      <c r="Z212" s="22" t="n">
        <v>-0.708</v>
      </c>
      <c r="AA212" s="22" t="n">
        <v>0.0050558230839512</v>
      </c>
      <c r="AB212" s="22" t="n">
        <v>0</v>
      </c>
      <c r="AD212" s="22" t="n">
        <v>-0.03</v>
      </c>
      <c r="AG212" s="22" t="n">
        <v>0</v>
      </c>
      <c r="AH212" s="22" t="n">
        <v>0</v>
      </c>
      <c r="AT212" s="22" t="n">
        <v>0</v>
      </c>
      <c r="AV212" s="22" t="n">
        <v>-0.03</v>
      </c>
      <c r="AY212" s="22" t="n">
        <v>0</v>
      </c>
      <c r="AZ212" s="22" t="n">
        <v>0</v>
      </c>
    </row>
    <row r="213" customFormat="false" ht="12.75" hidden="false" customHeight="false" outlineLevel="0" collapsed="false">
      <c r="A213" s="22" t="n">
        <f aca="true">1/((1+E213/2)^(2*(C213-TODAY()+1)/365.25))</f>
        <v>1.45313042135335</v>
      </c>
      <c r="C213" s="40" t="n">
        <v>43435</v>
      </c>
      <c r="D213" s="22" t="n">
        <v>5.6555</v>
      </c>
      <c r="E213" s="22" t="n">
        <v>0.0555780057712196</v>
      </c>
      <c r="F213" s="22" t="n">
        <v>0.35</v>
      </c>
      <c r="G213" s="22" t="n">
        <v>0</v>
      </c>
      <c r="H213" s="22" t="n">
        <v>0.57</v>
      </c>
      <c r="I213" s="22" t="n">
        <v>0</v>
      </c>
      <c r="J213" s="22" t="n">
        <v>0</v>
      </c>
      <c r="K213" s="22" t="n">
        <v>0</v>
      </c>
      <c r="L213" s="22" t="n">
        <v>0</v>
      </c>
      <c r="M213" s="22" t="n">
        <v>0</v>
      </c>
      <c r="N213" s="22" t="n">
        <v>-0.26</v>
      </c>
      <c r="O213" s="22" t="n">
        <v>0</v>
      </c>
      <c r="P213" s="22" t="n">
        <v>-0.07</v>
      </c>
      <c r="Q213" s="22" t="n">
        <v>0.005</v>
      </c>
      <c r="R213" s="22" t="n">
        <v>-0.13</v>
      </c>
      <c r="S213" s="22" t="n">
        <v>0</v>
      </c>
      <c r="T213" s="22" t="n">
        <v>0</v>
      </c>
      <c r="U213" s="22" t="n">
        <v>0.05</v>
      </c>
      <c r="V213" s="22" t="n">
        <v>-0.06</v>
      </c>
      <c r="W213" s="22" t="n">
        <v>0</v>
      </c>
      <c r="X213" s="22" t="n">
        <v>0.3</v>
      </c>
      <c r="Y213" s="22" t="n">
        <v>0</v>
      </c>
      <c r="Z213" s="22" t="n">
        <v>-0.708</v>
      </c>
      <c r="AA213" s="22" t="n">
        <v>0.0050573087505994</v>
      </c>
      <c r="AB213" s="22" t="n">
        <v>0</v>
      </c>
      <c r="AD213" s="22" t="n">
        <v>-0.03</v>
      </c>
      <c r="AG213" s="22" t="n">
        <v>0</v>
      </c>
      <c r="AH213" s="22" t="n">
        <v>0</v>
      </c>
      <c r="AT213" s="22" t="n">
        <v>0</v>
      </c>
      <c r="AV213" s="22" t="n">
        <v>-0.03</v>
      </c>
      <c r="AY213" s="22" t="n">
        <v>0</v>
      </c>
      <c r="AZ213" s="22" t="n">
        <v>0</v>
      </c>
    </row>
    <row r="214" customFormat="false" ht="12.75" hidden="false" customHeight="false" outlineLevel="0" collapsed="false">
      <c r="A214" s="22" t="n">
        <f aca="true">1/((1+E214/2)^(2*(C214-TODAY()+1)/365.25))</f>
        <v>1.44695125078096</v>
      </c>
      <c r="C214" s="40" t="n">
        <v>43466</v>
      </c>
      <c r="D214" s="22" t="n">
        <v>5.6865</v>
      </c>
      <c r="E214" s="22" t="n">
        <v>0.0556377526798268</v>
      </c>
      <c r="F214" s="22" t="n">
        <v>0.35</v>
      </c>
      <c r="G214" s="22" t="n">
        <v>0</v>
      </c>
      <c r="H214" s="22" t="n">
        <v>0.57</v>
      </c>
      <c r="I214" s="22" t="n">
        <v>0</v>
      </c>
      <c r="J214" s="22" t="n">
        <v>0</v>
      </c>
      <c r="K214" s="22" t="n">
        <v>0</v>
      </c>
      <c r="L214" s="22" t="n">
        <v>0</v>
      </c>
      <c r="M214" s="22" t="n">
        <v>0</v>
      </c>
      <c r="N214" s="22" t="n">
        <v>-0.26</v>
      </c>
      <c r="O214" s="22" t="n">
        <v>0</v>
      </c>
      <c r="P214" s="22" t="n">
        <v>-0.07</v>
      </c>
      <c r="Q214" s="22" t="n">
        <v>0.005</v>
      </c>
      <c r="R214" s="22" t="n">
        <v>-0.13</v>
      </c>
      <c r="S214" s="22" t="n">
        <v>0</v>
      </c>
      <c r="T214" s="22" t="n">
        <v>0</v>
      </c>
      <c r="U214" s="22" t="n">
        <v>0.05</v>
      </c>
      <c r="V214" s="22" t="n">
        <v>-0.06</v>
      </c>
      <c r="W214" s="22" t="n">
        <v>0</v>
      </c>
      <c r="X214" s="22" t="n">
        <v>0.3</v>
      </c>
      <c r="Y214" s="22" t="n">
        <v>0</v>
      </c>
      <c r="Z214" s="22" t="n">
        <v>-0.708</v>
      </c>
      <c r="AA214" s="22" t="n">
        <v>0.0050588692790431</v>
      </c>
      <c r="AB214" s="22" t="n">
        <v>0</v>
      </c>
      <c r="AD214" s="22" t="n">
        <v>-0.03</v>
      </c>
      <c r="AG214" s="22" t="n">
        <v>0</v>
      </c>
      <c r="AH214" s="22" t="n">
        <v>0</v>
      </c>
      <c r="AT214" s="22" t="n">
        <v>0</v>
      </c>
      <c r="AV214" s="22" t="n">
        <v>-0.03</v>
      </c>
      <c r="AY214" s="22" t="n">
        <v>0</v>
      </c>
      <c r="AZ214" s="22" t="n">
        <v>0</v>
      </c>
    </row>
    <row r="215" customFormat="false" ht="12.75" hidden="false" customHeight="false" outlineLevel="0" collapsed="false">
      <c r="A215" s="22" t="n">
        <f aca="true">1/((1+E215/2)^(2*(C215-TODAY()+1)/365.25))</f>
        <v>1.44078412283636</v>
      </c>
      <c r="C215" s="40" t="n">
        <v>43497</v>
      </c>
      <c r="D215" s="22" t="n">
        <v>5.6025</v>
      </c>
      <c r="E215" s="22" t="n">
        <v>0.055697499589622</v>
      </c>
      <c r="F215" s="22" t="n">
        <v>0.35</v>
      </c>
      <c r="G215" s="22" t="n">
        <v>0</v>
      </c>
      <c r="H215" s="22" t="n">
        <v>0.57</v>
      </c>
      <c r="I215" s="22" t="n">
        <v>0</v>
      </c>
      <c r="J215" s="22" t="n">
        <v>0</v>
      </c>
      <c r="K215" s="22" t="n">
        <v>0</v>
      </c>
      <c r="L215" s="22" t="n">
        <v>0</v>
      </c>
      <c r="M215" s="22" t="n">
        <v>0</v>
      </c>
      <c r="N215" s="22" t="n">
        <v>-0.26</v>
      </c>
      <c r="O215" s="22" t="n">
        <v>0</v>
      </c>
      <c r="P215" s="22" t="n">
        <v>-0.07</v>
      </c>
      <c r="Q215" s="22" t="n">
        <v>0</v>
      </c>
      <c r="R215" s="22" t="n">
        <v>-0.13</v>
      </c>
      <c r="S215" s="22" t="n">
        <v>0</v>
      </c>
      <c r="T215" s="22" t="n">
        <v>0</v>
      </c>
      <c r="U215" s="22" t="n">
        <v>0.05</v>
      </c>
      <c r="V215" s="22" t="n">
        <v>-0.06</v>
      </c>
      <c r="W215" s="22" t="n">
        <v>0</v>
      </c>
      <c r="X215" s="22" t="n">
        <v>0.3</v>
      </c>
      <c r="Y215" s="22" t="n">
        <v>0</v>
      </c>
      <c r="Z215" s="22" t="n">
        <v>-0.708</v>
      </c>
      <c r="AA215" s="22" t="n">
        <v>0.0050604555841396</v>
      </c>
      <c r="AB215" s="22" t="n">
        <v>0</v>
      </c>
      <c r="AD215" s="22" t="n">
        <v>-0.03</v>
      </c>
      <c r="AG215" s="22" t="n">
        <v>0</v>
      </c>
      <c r="AH215" s="22" t="n">
        <v>0</v>
      </c>
      <c r="AT215" s="22" t="n">
        <v>0</v>
      </c>
      <c r="AV215" s="22" t="n">
        <v>-0.03</v>
      </c>
      <c r="AY215" s="22" t="n">
        <v>0</v>
      </c>
      <c r="AZ215" s="22" t="n">
        <v>0</v>
      </c>
    </row>
    <row r="216" customFormat="false" ht="12.75" hidden="false" customHeight="false" outlineLevel="0" collapsed="false">
      <c r="A216" s="22" t="n">
        <f aca="true">1/((1+E216/2)^(2*(C216-TODAY()+1)/365.25))</f>
        <v>1.43522422358871</v>
      </c>
      <c r="C216" s="40" t="n">
        <v>43525</v>
      </c>
      <c r="D216" s="22" t="n">
        <v>5.4675</v>
      </c>
      <c r="E216" s="22" t="n">
        <v>0.055751464541427</v>
      </c>
      <c r="F216" s="22" t="n">
        <v>0.35</v>
      </c>
      <c r="G216" s="22" t="n">
        <v>0</v>
      </c>
      <c r="H216" s="22" t="n">
        <v>0.57</v>
      </c>
      <c r="I216" s="22" t="n">
        <v>0</v>
      </c>
      <c r="J216" s="22" t="n">
        <v>0</v>
      </c>
      <c r="K216" s="22" t="n">
        <v>0</v>
      </c>
      <c r="L216" s="22" t="n">
        <v>0</v>
      </c>
      <c r="M216" s="22" t="n">
        <v>0</v>
      </c>
      <c r="N216" s="22" t="n">
        <v>-0.26</v>
      </c>
      <c r="O216" s="22" t="n">
        <v>0</v>
      </c>
      <c r="P216" s="22" t="n">
        <v>-0.07</v>
      </c>
      <c r="Q216" s="22" t="n">
        <v>0</v>
      </c>
      <c r="R216" s="22" t="n">
        <v>-0.13</v>
      </c>
      <c r="S216" s="22" t="n">
        <v>0</v>
      </c>
      <c r="T216" s="22" t="n">
        <v>0</v>
      </c>
      <c r="U216" s="22" t="n">
        <v>0.05</v>
      </c>
      <c r="V216" s="22" t="n">
        <v>-0.06</v>
      </c>
      <c r="W216" s="22" t="n">
        <v>0</v>
      </c>
      <c r="X216" s="22" t="n">
        <v>0.3</v>
      </c>
      <c r="Y216" s="22" t="n">
        <v>0</v>
      </c>
      <c r="Z216" s="22" t="n">
        <v>-0.708</v>
      </c>
      <c r="AA216" s="22" t="n">
        <v>0.0050619105499641</v>
      </c>
      <c r="AB216" s="22" t="n">
        <v>0</v>
      </c>
      <c r="AD216" s="22" t="n">
        <v>-0.03</v>
      </c>
      <c r="AG216" s="22" t="n">
        <v>0</v>
      </c>
      <c r="AH216" s="22" t="n">
        <v>0</v>
      </c>
      <c r="AT216" s="22" t="n">
        <v>0</v>
      </c>
      <c r="AV216" s="22" t="n">
        <v>-0.03</v>
      </c>
      <c r="AY216" s="22" t="n">
        <v>0</v>
      </c>
      <c r="AZ216" s="22" t="n">
        <v>0</v>
      </c>
    </row>
    <row r="217" customFormat="false" ht="12.75" hidden="false" customHeight="false" outlineLevel="0" collapsed="false">
      <c r="A217" s="22" t="n">
        <f aca="true">1/((1+E217/2)^(2*(C217-TODAY()+1)/365.25))</f>
        <v>1.42908021074161</v>
      </c>
      <c r="C217" s="40" t="n">
        <v>43556</v>
      </c>
      <c r="D217" s="22" t="n">
        <v>5.3135</v>
      </c>
      <c r="E217" s="22" t="n">
        <v>0.0558112114534848</v>
      </c>
      <c r="F217" s="22" t="n">
        <v>0.43</v>
      </c>
      <c r="G217" s="22" t="n">
        <v>0</v>
      </c>
      <c r="H217" s="22" t="n">
        <v>0.475</v>
      </c>
      <c r="I217" s="22" t="n">
        <v>0</v>
      </c>
      <c r="J217" s="22" t="n">
        <v>0</v>
      </c>
      <c r="K217" s="22" t="n">
        <v>0</v>
      </c>
      <c r="L217" s="22" t="n">
        <v>0</v>
      </c>
      <c r="M217" s="22" t="n">
        <v>0</v>
      </c>
      <c r="N217" s="22" t="n">
        <v>-0.32</v>
      </c>
      <c r="O217" s="22" t="n">
        <v>0</v>
      </c>
      <c r="P217" s="22" t="n">
        <v>-0.07</v>
      </c>
      <c r="Q217" s="22" t="n">
        <v>0</v>
      </c>
      <c r="R217" s="22" t="n">
        <v>-0.195</v>
      </c>
      <c r="S217" s="22" t="n">
        <v>0</v>
      </c>
      <c r="T217" s="22" t="n">
        <v>0</v>
      </c>
      <c r="U217" s="22" t="n">
        <v>0.015</v>
      </c>
      <c r="V217" s="22" t="n">
        <v>-0.06</v>
      </c>
      <c r="W217" s="22" t="n">
        <v>0</v>
      </c>
      <c r="X217" s="22" t="n">
        <v>0.26</v>
      </c>
      <c r="Y217" s="22" t="n">
        <v>0</v>
      </c>
      <c r="Z217" s="22" t="n">
        <v>-0.808</v>
      </c>
      <c r="AA217" s="22" t="n">
        <v>0.005063545975788</v>
      </c>
      <c r="AB217" s="22" t="n">
        <v>0</v>
      </c>
      <c r="AD217" s="22" t="n">
        <v>-0.03</v>
      </c>
      <c r="AG217" s="22" t="n">
        <v>0</v>
      </c>
      <c r="AH217" s="22" t="n">
        <v>0</v>
      </c>
      <c r="AT217" s="22" t="n">
        <v>0</v>
      </c>
      <c r="AV217" s="22" t="n">
        <v>-0.03</v>
      </c>
      <c r="AY217" s="22" t="n">
        <v>0</v>
      </c>
      <c r="AZ217" s="22" t="n">
        <v>0</v>
      </c>
    </row>
    <row r="218" customFormat="false" ht="12.75" hidden="false" customHeight="false" outlineLevel="0" collapsed="false">
      <c r="A218" s="22" t="n">
        <f aca="true">1/((1+E218/2)^(2*(C218-TODAY()+1)/365.25))</f>
        <v>1.42314605149745</v>
      </c>
      <c r="C218" s="40" t="n">
        <v>43586</v>
      </c>
      <c r="D218" s="22" t="n">
        <v>5.3175</v>
      </c>
      <c r="E218" s="22" t="n">
        <v>0.0558690310469303</v>
      </c>
      <c r="F218" s="22" t="n">
        <v>0.43</v>
      </c>
      <c r="G218" s="22" t="n">
        <v>0</v>
      </c>
      <c r="H218" s="22" t="n">
        <v>0.475</v>
      </c>
      <c r="I218" s="22" t="n">
        <v>0</v>
      </c>
      <c r="J218" s="22" t="n">
        <v>0</v>
      </c>
      <c r="K218" s="22" t="n">
        <v>0</v>
      </c>
      <c r="L218" s="22" t="n">
        <v>0</v>
      </c>
      <c r="M218" s="22" t="n">
        <v>0</v>
      </c>
      <c r="N218" s="22" t="n">
        <v>-0.32</v>
      </c>
      <c r="O218" s="22" t="n">
        <v>0</v>
      </c>
      <c r="P218" s="22" t="n">
        <v>-0.07</v>
      </c>
      <c r="Q218" s="22" t="n">
        <v>0</v>
      </c>
      <c r="R218" s="22" t="n">
        <v>-0.195</v>
      </c>
      <c r="S218" s="22" t="n">
        <v>0</v>
      </c>
      <c r="T218" s="22" t="n">
        <v>0</v>
      </c>
      <c r="U218" s="22" t="n">
        <v>0.015</v>
      </c>
      <c r="V218" s="22" t="n">
        <v>-0.06</v>
      </c>
      <c r="W218" s="22" t="n">
        <v>0</v>
      </c>
      <c r="X218" s="22" t="n">
        <v>0.26</v>
      </c>
      <c r="Y218" s="22" t="n">
        <v>0</v>
      </c>
      <c r="Z218" s="22" t="n">
        <v>-0.808</v>
      </c>
      <c r="AA218" s="22" t="n">
        <v>0.0050651532511851</v>
      </c>
      <c r="AB218" s="22" t="n">
        <v>0</v>
      </c>
      <c r="AD218" s="22" t="n">
        <v>-0.03</v>
      </c>
      <c r="AG218" s="22" t="n">
        <v>0</v>
      </c>
      <c r="AH218" s="22" t="n">
        <v>0</v>
      </c>
      <c r="AT218" s="22" t="n">
        <v>0</v>
      </c>
      <c r="AV218" s="22" t="n">
        <v>-0.03</v>
      </c>
      <c r="AY218" s="22" t="n">
        <v>0</v>
      </c>
      <c r="AZ218" s="22" t="n">
        <v>0</v>
      </c>
    </row>
    <row r="219" customFormat="false" ht="12.75" hidden="false" customHeight="false" outlineLevel="0" collapsed="false">
      <c r="A219" s="22" t="n">
        <f aca="true">1/((1+E219/2)^(2*(C219-TODAY()+1)/365.25))</f>
        <v>1.41702620234487</v>
      </c>
      <c r="C219" s="40" t="n">
        <v>43617</v>
      </c>
      <c r="D219" s="22" t="n">
        <v>5.3575</v>
      </c>
      <c r="E219" s="22" t="n">
        <v>0.0559287779613262</v>
      </c>
      <c r="F219" s="22" t="n">
        <v>0.43</v>
      </c>
      <c r="G219" s="22" t="n">
        <v>0</v>
      </c>
      <c r="H219" s="22" t="n">
        <v>0.475</v>
      </c>
      <c r="I219" s="22" t="n">
        <v>0</v>
      </c>
      <c r="J219" s="22" t="n">
        <v>0</v>
      </c>
      <c r="K219" s="22" t="n">
        <v>0</v>
      </c>
      <c r="L219" s="22" t="n">
        <v>0</v>
      </c>
      <c r="M219" s="22" t="n">
        <v>0</v>
      </c>
      <c r="N219" s="22" t="n">
        <v>-0.32</v>
      </c>
      <c r="O219" s="22" t="n">
        <v>0</v>
      </c>
      <c r="P219" s="22" t="n">
        <v>-0.07</v>
      </c>
      <c r="Q219" s="22" t="n">
        <v>0</v>
      </c>
      <c r="R219" s="22" t="n">
        <v>-0.195</v>
      </c>
      <c r="S219" s="22" t="n">
        <v>0</v>
      </c>
      <c r="T219" s="22" t="n">
        <v>0</v>
      </c>
      <c r="U219" s="22" t="n">
        <v>0.015</v>
      </c>
      <c r="V219" s="22" t="n">
        <v>-0.06</v>
      </c>
      <c r="W219" s="22" t="n">
        <v>0</v>
      </c>
      <c r="X219" s="22" t="n">
        <v>0.26</v>
      </c>
      <c r="Y219" s="22" t="n">
        <v>0</v>
      </c>
      <c r="Z219" s="22" t="n">
        <v>-0.808</v>
      </c>
      <c r="AA219" s="22" t="n">
        <v>0.0050668395506574</v>
      </c>
      <c r="AB219" s="22" t="n">
        <v>0</v>
      </c>
      <c r="AD219" s="22" t="n">
        <v>-0.03</v>
      </c>
      <c r="AG219" s="22" t="n">
        <v>0</v>
      </c>
      <c r="AH219" s="22" t="n">
        <v>0</v>
      </c>
      <c r="AT219" s="22" t="n">
        <v>0</v>
      </c>
      <c r="AV219" s="22" t="n">
        <v>-0.03</v>
      </c>
      <c r="AY219" s="22" t="n">
        <v>0</v>
      </c>
      <c r="AZ219" s="22" t="n">
        <v>0</v>
      </c>
    </row>
    <row r="220" customFormat="false" ht="12.75" hidden="false" customHeight="false" outlineLevel="0" collapsed="false">
      <c r="A220" s="22" t="n">
        <f aca="true">1/((1+E220/2)^(2*(C220-TODAY()+1)/365.25))</f>
        <v>1.41111555588337</v>
      </c>
      <c r="C220" s="40" t="n">
        <v>43647</v>
      </c>
      <c r="D220" s="22" t="n">
        <v>5.4025</v>
      </c>
      <c r="E220" s="22" t="n">
        <v>0.0559865975570348</v>
      </c>
      <c r="F220" s="22" t="n">
        <v>0.43</v>
      </c>
      <c r="G220" s="22" t="n">
        <v>0</v>
      </c>
      <c r="H220" s="22" t="n">
        <v>0.475</v>
      </c>
      <c r="I220" s="22" t="n">
        <v>0</v>
      </c>
      <c r="J220" s="22" t="n">
        <v>0</v>
      </c>
      <c r="K220" s="22" t="n">
        <v>0</v>
      </c>
      <c r="L220" s="22" t="n">
        <v>0</v>
      </c>
      <c r="M220" s="22" t="n">
        <v>0</v>
      </c>
      <c r="N220" s="22" t="n">
        <v>-0.32</v>
      </c>
      <c r="O220" s="22" t="n">
        <v>0</v>
      </c>
      <c r="P220" s="22" t="n">
        <v>-0.07</v>
      </c>
      <c r="Q220" s="22" t="n">
        <v>0</v>
      </c>
      <c r="R220" s="22" t="n">
        <v>-0.195</v>
      </c>
      <c r="S220" s="22" t="n">
        <v>0</v>
      </c>
      <c r="T220" s="22" t="n">
        <v>0</v>
      </c>
      <c r="U220" s="22" t="n">
        <v>0.015</v>
      </c>
      <c r="V220" s="22" t="n">
        <v>-0.06</v>
      </c>
      <c r="W220" s="22" t="n">
        <v>0</v>
      </c>
      <c r="X220" s="22" t="n">
        <v>0.26</v>
      </c>
      <c r="Y220" s="22" t="n">
        <v>0</v>
      </c>
      <c r="Z220" s="22" t="n">
        <v>-0.808</v>
      </c>
      <c r="AA220" s="22" t="n">
        <v>0.0050684961028855</v>
      </c>
      <c r="AB220" s="22" t="n">
        <v>0</v>
      </c>
      <c r="AD220" s="22" t="n">
        <v>-0.03</v>
      </c>
      <c r="AG220" s="22" t="n">
        <v>0</v>
      </c>
      <c r="AH220" s="22" t="n">
        <v>0</v>
      </c>
      <c r="AT220" s="22" t="n">
        <v>0</v>
      </c>
      <c r="AV220" s="22" t="n">
        <v>-0.03</v>
      </c>
      <c r="AY220" s="22" t="n">
        <v>0</v>
      </c>
      <c r="AZ220" s="22" t="n">
        <v>0</v>
      </c>
    </row>
    <row r="221" customFormat="false" ht="12.75" hidden="false" customHeight="false" outlineLevel="0" collapsed="false">
      <c r="A221" s="22" t="n">
        <f aca="true">1/((1+E221/2)^(2*(C221-TODAY()+1)/365.25))</f>
        <v>1.4050201348409</v>
      </c>
      <c r="C221" s="40" t="n">
        <v>43678</v>
      </c>
      <c r="D221" s="22" t="n">
        <v>5.4415</v>
      </c>
      <c r="E221" s="22" t="n">
        <v>0.0560463444737693</v>
      </c>
      <c r="F221" s="22" t="n">
        <v>0.43</v>
      </c>
      <c r="G221" s="22" t="n">
        <v>0</v>
      </c>
      <c r="H221" s="22" t="n">
        <v>0.475</v>
      </c>
      <c r="I221" s="22" t="n">
        <v>0</v>
      </c>
      <c r="J221" s="22" t="n">
        <v>0</v>
      </c>
      <c r="K221" s="22" t="n">
        <v>0</v>
      </c>
      <c r="L221" s="22" t="n">
        <v>0</v>
      </c>
      <c r="M221" s="22" t="n">
        <v>0</v>
      </c>
      <c r="N221" s="22" t="n">
        <v>-0.32</v>
      </c>
      <c r="O221" s="22" t="n">
        <v>0</v>
      </c>
      <c r="P221" s="22" t="n">
        <v>-0.07</v>
      </c>
      <c r="Q221" s="22" t="n">
        <v>0</v>
      </c>
      <c r="R221" s="22" t="n">
        <v>-0.195</v>
      </c>
      <c r="S221" s="22" t="n">
        <v>0</v>
      </c>
      <c r="T221" s="22" t="n">
        <v>0</v>
      </c>
      <c r="U221" s="22" t="n">
        <v>0.015</v>
      </c>
      <c r="V221" s="22" t="n">
        <v>-0.06</v>
      </c>
      <c r="W221" s="22" t="n">
        <v>0</v>
      </c>
      <c r="X221" s="22" t="n">
        <v>0.26</v>
      </c>
      <c r="Y221" s="22" t="n">
        <v>0</v>
      </c>
      <c r="Z221" s="22" t="n">
        <v>-0.808</v>
      </c>
      <c r="AA221" s="22" t="n">
        <v>0.005070233368249</v>
      </c>
      <c r="AB221" s="22" t="n">
        <v>0</v>
      </c>
      <c r="AD221" s="22" t="n">
        <v>-0.03</v>
      </c>
      <c r="AG221" s="22" t="n">
        <v>0</v>
      </c>
      <c r="AH221" s="22" t="n">
        <v>0</v>
      </c>
      <c r="AT221" s="22" t="n">
        <v>0</v>
      </c>
      <c r="AV221" s="22" t="n">
        <v>-0.03</v>
      </c>
      <c r="AY221" s="22" t="n">
        <v>0</v>
      </c>
      <c r="AZ221" s="22" t="n">
        <v>0</v>
      </c>
    </row>
    <row r="222" customFormat="false" ht="12.75" hidden="false" customHeight="false" outlineLevel="0" collapsed="false">
      <c r="A222" s="22" t="n">
        <f aca="true">1/((1+E222/2)^(2*(C222-TODAY()+1)/365.25))</f>
        <v>1.39893722778542</v>
      </c>
      <c r="C222" s="40" t="n">
        <v>43709</v>
      </c>
      <c r="D222" s="22" t="n">
        <v>5.4355</v>
      </c>
      <c r="E222" s="22" t="n">
        <v>0.0561060913916926</v>
      </c>
      <c r="F222" s="22" t="n">
        <v>0.43</v>
      </c>
      <c r="G222" s="22" t="n">
        <v>0</v>
      </c>
      <c r="H222" s="22" t="n">
        <v>0.475</v>
      </c>
      <c r="I222" s="22" t="n">
        <v>0</v>
      </c>
      <c r="J222" s="22" t="n">
        <v>0</v>
      </c>
      <c r="K222" s="22" t="n">
        <v>0</v>
      </c>
      <c r="L222" s="22" t="n">
        <v>0</v>
      </c>
      <c r="M222" s="22" t="n">
        <v>0</v>
      </c>
      <c r="N222" s="22" t="n">
        <v>-0.32</v>
      </c>
      <c r="O222" s="22" t="n">
        <v>0</v>
      </c>
      <c r="P222" s="22" t="n">
        <v>-0.07</v>
      </c>
      <c r="Q222" s="22" t="n">
        <v>0</v>
      </c>
      <c r="R222" s="22" t="n">
        <v>-0.195</v>
      </c>
      <c r="S222" s="22" t="n">
        <v>0</v>
      </c>
      <c r="T222" s="22" t="n">
        <v>0</v>
      </c>
      <c r="U222" s="22" t="n">
        <v>0.015</v>
      </c>
      <c r="V222" s="22" t="n">
        <v>-0.06</v>
      </c>
      <c r="W222" s="22" t="n">
        <v>0</v>
      </c>
      <c r="X222" s="22" t="n">
        <v>0.26</v>
      </c>
      <c r="Y222" s="22" t="n">
        <v>0</v>
      </c>
      <c r="Z222" s="22" t="n">
        <v>-0.808</v>
      </c>
      <c r="AA222" s="22" t="n">
        <v>0.0050719965706255</v>
      </c>
      <c r="AB222" s="22" t="n">
        <v>0</v>
      </c>
      <c r="AD222" s="22" t="n">
        <v>-0.03</v>
      </c>
      <c r="AG222" s="22" t="n">
        <v>0</v>
      </c>
      <c r="AH222" s="22" t="n">
        <v>0</v>
      </c>
      <c r="AT222" s="22" t="n">
        <v>0</v>
      </c>
      <c r="AV222" s="22" t="n">
        <v>-0.03</v>
      </c>
      <c r="AY222" s="22" t="n">
        <v>0</v>
      </c>
      <c r="AZ222" s="22" t="n">
        <v>0</v>
      </c>
    </row>
    <row r="223" customFormat="false" ht="12.75" hidden="false" customHeight="false" outlineLevel="0" collapsed="false">
      <c r="A223" s="22" t="n">
        <f aca="true">1/((1+E223/2)^(2*(C223-TODAY()+1)/365.25))</f>
        <v>1.39306252098017</v>
      </c>
      <c r="C223" s="40" t="n">
        <v>43739</v>
      </c>
      <c r="D223" s="22" t="n">
        <v>5.4535</v>
      </c>
      <c r="E223" s="22" t="n">
        <v>0.0561639109908141</v>
      </c>
      <c r="F223" s="22" t="n">
        <v>0.43</v>
      </c>
      <c r="G223" s="22" t="n">
        <v>0</v>
      </c>
      <c r="H223" s="22" t="n">
        <v>0.475</v>
      </c>
      <c r="I223" s="22" t="n">
        <v>0</v>
      </c>
      <c r="J223" s="22" t="n">
        <v>0</v>
      </c>
      <c r="K223" s="22" t="n">
        <v>0</v>
      </c>
      <c r="L223" s="22" t="n">
        <v>0</v>
      </c>
      <c r="M223" s="22" t="n">
        <v>0</v>
      </c>
      <c r="N223" s="22" t="n">
        <v>-0.32</v>
      </c>
      <c r="O223" s="22" t="n">
        <v>0</v>
      </c>
      <c r="P223" s="22" t="n">
        <v>-0.07</v>
      </c>
      <c r="Q223" s="22" t="n">
        <v>0</v>
      </c>
      <c r="R223" s="22" t="n">
        <v>-0.195</v>
      </c>
      <c r="S223" s="22" t="n">
        <v>0</v>
      </c>
      <c r="T223" s="22" t="n">
        <v>0</v>
      </c>
      <c r="U223" s="22" t="n">
        <v>0.015</v>
      </c>
      <c r="V223" s="22" t="n">
        <v>-0.06</v>
      </c>
      <c r="W223" s="22" t="n">
        <v>0</v>
      </c>
      <c r="X223" s="22" t="n">
        <v>0.26</v>
      </c>
      <c r="Y223" s="22" t="n">
        <v>0</v>
      </c>
      <c r="Z223" s="22" t="n">
        <v>-0.808</v>
      </c>
      <c r="AA223" s="22" t="n">
        <v>0.0050737276145372</v>
      </c>
      <c r="AB223" s="22" t="n">
        <v>0</v>
      </c>
      <c r="AD223" s="22" t="n">
        <v>-0.03</v>
      </c>
      <c r="AG223" s="22" t="n">
        <v>0</v>
      </c>
      <c r="AH223" s="22" t="n">
        <v>0</v>
      </c>
      <c r="AT223" s="22" t="n">
        <v>0</v>
      </c>
      <c r="AV223" s="22" t="n">
        <v>-0.03</v>
      </c>
      <c r="AY223" s="22" t="n">
        <v>0</v>
      </c>
      <c r="AZ223" s="22" t="n">
        <v>0</v>
      </c>
    </row>
    <row r="224" customFormat="false" ht="12.75" hidden="false" customHeight="false" outlineLevel="0" collapsed="false">
      <c r="A224" s="22" t="n">
        <f aca="true">1/((1+E224/2)^(2*(C224-TODAY()+1)/365.25))</f>
        <v>1.38700443120226</v>
      </c>
      <c r="C224" s="40" t="n">
        <v>43770</v>
      </c>
      <c r="D224" s="22" t="n">
        <v>5.6105</v>
      </c>
      <c r="E224" s="22" t="n">
        <v>0.056223657911076</v>
      </c>
      <c r="F224" s="22" t="n">
        <v>0.35</v>
      </c>
      <c r="G224" s="22" t="n">
        <v>0</v>
      </c>
      <c r="H224" s="22" t="n">
        <v>0.5</v>
      </c>
      <c r="I224" s="22" t="n">
        <v>0</v>
      </c>
      <c r="J224" s="22" t="n">
        <v>0</v>
      </c>
      <c r="K224" s="22" t="n">
        <v>0</v>
      </c>
      <c r="L224" s="22" t="n">
        <v>0</v>
      </c>
      <c r="M224" s="22" t="n">
        <v>0</v>
      </c>
      <c r="N224" s="22" t="n">
        <v>-0.26</v>
      </c>
      <c r="O224" s="22" t="n">
        <v>0</v>
      </c>
      <c r="P224" s="22" t="n">
        <v>-0.07</v>
      </c>
      <c r="Q224" s="22" t="n">
        <v>0</v>
      </c>
      <c r="R224" s="22" t="n">
        <v>-0.13</v>
      </c>
      <c r="S224" s="22" t="n">
        <v>0</v>
      </c>
      <c r="T224" s="22" t="n">
        <v>0</v>
      </c>
      <c r="U224" s="22" t="n">
        <v>0.05</v>
      </c>
      <c r="V224" s="22" t="n">
        <v>-0.06</v>
      </c>
      <c r="W224" s="22" t="n">
        <v>0</v>
      </c>
      <c r="X224" s="22" t="n">
        <v>0.3</v>
      </c>
      <c r="Y224" s="22" t="n">
        <v>0</v>
      </c>
      <c r="Z224" s="22" t="n">
        <v>-0.708</v>
      </c>
      <c r="AA224" s="22" t="n">
        <v>0.0050755419276194</v>
      </c>
      <c r="AB224" s="22" t="n">
        <v>0</v>
      </c>
      <c r="AD224" s="22" t="n">
        <v>-0.03</v>
      </c>
      <c r="AG224" s="22" t="n">
        <v>0</v>
      </c>
      <c r="AH224" s="22" t="n">
        <v>0</v>
      </c>
      <c r="AT224" s="22" t="n">
        <v>0</v>
      </c>
      <c r="AV224" s="22" t="n">
        <v>-0.03</v>
      </c>
      <c r="AY224" s="22" t="n">
        <v>0</v>
      </c>
      <c r="AZ224" s="22" t="n">
        <v>0</v>
      </c>
    </row>
    <row r="225" customFormat="false" ht="12.75" hidden="false" customHeight="false" outlineLevel="0" collapsed="false">
      <c r="A225" s="22" t="n">
        <f aca="true">1/((1+E225/2)^(2*(C225-TODAY()+1)/365.25))</f>
        <v>1.38115386350636</v>
      </c>
      <c r="C225" s="40" t="n">
        <v>43800</v>
      </c>
      <c r="D225" s="22" t="n">
        <v>5.7705</v>
      </c>
      <c r="E225" s="22" t="n">
        <v>0.05628147751246</v>
      </c>
      <c r="F225" s="22" t="n">
        <v>0.35</v>
      </c>
      <c r="G225" s="22" t="n">
        <v>0</v>
      </c>
      <c r="H225" s="22" t="n">
        <v>0.57</v>
      </c>
      <c r="I225" s="22" t="n">
        <v>0</v>
      </c>
      <c r="J225" s="22" t="n">
        <v>0</v>
      </c>
      <c r="K225" s="22" t="n">
        <v>0</v>
      </c>
      <c r="L225" s="22" t="n">
        <v>0</v>
      </c>
      <c r="M225" s="22" t="n">
        <v>0</v>
      </c>
      <c r="N225" s="22" t="n">
        <v>-0.26</v>
      </c>
      <c r="O225" s="22" t="n">
        <v>0</v>
      </c>
      <c r="P225" s="22" t="n">
        <v>-0.07</v>
      </c>
      <c r="Q225" s="22" t="n">
        <v>0</v>
      </c>
      <c r="R225" s="22" t="n">
        <v>-0.13</v>
      </c>
      <c r="S225" s="22" t="n">
        <v>0</v>
      </c>
      <c r="T225" s="22" t="n">
        <v>0</v>
      </c>
      <c r="U225" s="22" t="n">
        <v>0.05</v>
      </c>
      <c r="V225" s="22" t="n">
        <v>-0.06</v>
      </c>
      <c r="W225" s="22" t="n">
        <v>0</v>
      </c>
      <c r="X225" s="22" t="n">
        <v>0.3</v>
      </c>
      <c r="Y225" s="22" t="n">
        <v>0</v>
      </c>
      <c r="Z225" s="22" t="n">
        <v>-0.708</v>
      </c>
      <c r="AA225" s="22" t="n">
        <v>0.00507732248143</v>
      </c>
      <c r="AB225" s="22" t="n">
        <v>0</v>
      </c>
      <c r="AD225" s="22" t="n">
        <v>-0.03</v>
      </c>
      <c r="AG225" s="22" t="n">
        <v>0</v>
      </c>
      <c r="AH225" s="22" t="n">
        <v>0</v>
      </c>
      <c r="AT225" s="22" t="n">
        <v>0</v>
      </c>
      <c r="AV225" s="22" t="n">
        <v>-0.03</v>
      </c>
      <c r="AY225" s="22" t="n">
        <v>0</v>
      </c>
      <c r="AZ225" s="22" t="n">
        <v>0</v>
      </c>
    </row>
    <row r="226" customFormat="false" ht="12.75" hidden="false" customHeight="false" outlineLevel="0" collapsed="false">
      <c r="A226" s="22" t="n">
        <f aca="true">1/((1+E226/2)^(2*(C226-TODAY()+1)/365.25))</f>
        <v>1.37512084266677</v>
      </c>
      <c r="C226" s="40" t="n">
        <v>43831</v>
      </c>
      <c r="D226" s="22" t="n">
        <v>5.8015</v>
      </c>
      <c r="E226" s="22" t="n">
        <v>0.0563412244350596</v>
      </c>
      <c r="F226" s="22" t="n">
        <v>0.35</v>
      </c>
      <c r="G226" s="22" t="n">
        <v>0</v>
      </c>
      <c r="H226" s="22" t="n">
        <v>0.57</v>
      </c>
      <c r="I226" s="22" t="n">
        <v>0</v>
      </c>
      <c r="J226" s="22" t="n">
        <v>0</v>
      </c>
      <c r="K226" s="22" t="n">
        <v>0</v>
      </c>
      <c r="L226" s="22" t="n">
        <v>0</v>
      </c>
      <c r="M226" s="22" t="n">
        <v>0</v>
      </c>
      <c r="N226" s="22" t="n">
        <v>-0.26</v>
      </c>
      <c r="O226" s="22" t="n">
        <v>0</v>
      </c>
      <c r="P226" s="22" t="n">
        <v>-0.07</v>
      </c>
      <c r="Q226" s="22" t="n">
        <v>0</v>
      </c>
      <c r="R226" s="22" t="n">
        <v>-0.13</v>
      </c>
      <c r="S226" s="22" t="n">
        <v>0</v>
      </c>
      <c r="T226" s="22" t="n">
        <v>0</v>
      </c>
      <c r="U226" s="22" t="n">
        <v>0.05</v>
      </c>
      <c r="V226" s="22" t="n">
        <v>-0.06</v>
      </c>
      <c r="W226" s="22" t="n">
        <v>0</v>
      </c>
      <c r="X226" s="22" t="n">
        <v>0.3</v>
      </c>
      <c r="Y226" s="22" t="n">
        <v>0</v>
      </c>
      <c r="Z226" s="22" t="n">
        <v>-0.708</v>
      </c>
      <c r="AA226" s="22" t="n">
        <v>0.0050791880050244</v>
      </c>
      <c r="AB226" s="22" t="n">
        <v>0</v>
      </c>
      <c r="AD226" s="22" t="n">
        <v>-0.03</v>
      </c>
      <c r="AG226" s="22" t="n">
        <v>0</v>
      </c>
      <c r="AH226" s="22" t="n">
        <v>0</v>
      </c>
      <c r="AT226" s="22" t="n">
        <v>0</v>
      </c>
      <c r="AV226" s="22" t="n">
        <v>-0.03</v>
      </c>
      <c r="AY226" s="22" t="n">
        <v>0</v>
      </c>
      <c r="AZ226" s="22" t="n">
        <v>0</v>
      </c>
    </row>
    <row r="227" customFormat="false" ht="12.75" hidden="false" customHeight="false" outlineLevel="0" collapsed="false">
      <c r="A227" s="22" t="n">
        <f aca="true">1/((1+E227/2)^(2*(C227-TODAY()+1)/365.25))</f>
        <v>1.36910065659675</v>
      </c>
      <c r="C227" s="40" t="n">
        <v>43862</v>
      </c>
      <c r="D227" s="22" t="n">
        <v>5.7175</v>
      </c>
      <c r="E227" s="22" t="n">
        <v>0.0564009713588471</v>
      </c>
      <c r="F227" s="22" t="n">
        <v>0.35</v>
      </c>
      <c r="G227" s="22" t="n">
        <v>0</v>
      </c>
      <c r="H227" s="22" t="n">
        <v>0.57</v>
      </c>
      <c r="I227" s="22" t="n">
        <v>0</v>
      </c>
      <c r="J227" s="22" t="n">
        <v>0</v>
      </c>
      <c r="K227" s="22" t="n">
        <v>0</v>
      </c>
      <c r="L227" s="22" t="n">
        <v>0</v>
      </c>
      <c r="M227" s="22" t="n">
        <v>0</v>
      </c>
      <c r="N227" s="22" t="n">
        <v>-0.26</v>
      </c>
      <c r="O227" s="22" t="n">
        <v>0</v>
      </c>
      <c r="P227" s="22" t="n">
        <v>-0.07</v>
      </c>
      <c r="Q227" s="22" t="n">
        <v>0</v>
      </c>
      <c r="R227" s="22" t="n">
        <v>-0.13</v>
      </c>
      <c r="S227" s="22" t="n">
        <v>0</v>
      </c>
      <c r="T227" s="22" t="n">
        <v>0</v>
      </c>
      <c r="U227" s="22" t="n">
        <v>0.05</v>
      </c>
      <c r="V227" s="22" t="n">
        <v>-0.06</v>
      </c>
      <c r="W227" s="22" t="n">
        <v>0</v>
      </c>
      <c r="X227" s="22" t="n">
        <v>0.3</v>
      </c>
      <c r="Y227" s="22" t="n">
        <v>0</v>
      </c>
      <c r="Z227" s="22" t="n">
        <v>-0.708</v>
      </c>
      <c r="AA227" s="22" t="n">
        <v>0.0050810795928532</v>
      </c>
      <c r="AB227" s="22" t="n">
        <v>0</v>
      </c>
      <c r="AD227" s="22" t="n">
        <v>-0.03</v>
      </c>
      <c r="AG227" s="22" t="n">
        <v>0</v>
      </c>
      <c r="AH227" s="22" t="n">
        <v>0</v>
      </c>
      <c r="AT227" s="22" t="n">
        <v>0</v>
      </c>
      <c r="AV227" s="22" t="n">
        <v>-0.03</v>
      </c>
      <c r="AY227" s="22" t="n">
        <v>0</v>
      </c>
      <c r="AZ227" s="22" t="n">
        <v>0</v>
      </c>
    </row>
    <row r="228" customFormat="false" ht="12.75" hidden="false" customHeight="false" outlineLevel="0" collapsed="false">
      <c r="A228" s="22" t="n">
        <f aca="true">1/((1+E228/2)^(2*(C228-TODAY()+1)/365.25))</f>
        <v>1.36348054486775</v>
      </c>
      <c r="C228" s="40" t="n">
        <v>43891</v>
      </c>
      <c r="D228" s="22" t="n">
        <v>5.5825</v>
      </c>
      <c r="E228" s="22" t="n">
        <v>0.0564568636434664</v>
      </c>
      <c r="F228" s="22" t="n">
        <v>0.35</v>
      </c>
      <c r="G228" s="22" t="n">
        <v>0</v>
      </c>
      <c r="H228" s="22" t="n">
        <v>0.57</v>
      </c>
      <c r="I228" s="22" t="n">
        <v>0</v>
      </c>
      <c r="J228" s="22" t="n">
        <v>0</v>
      </c>
      <c r="K228" s="22" t="n">
        <v>0</v>
      </c>
      <c r="L228" s="22" t="n">
        <v>0</v>
      </c>
      <c r="M228" s="22" t="n">
        <v>0</v>
      </c>
      <c r="N228" s="22" t="n">
        <v>-0.26</v>
      </c>
      <c r="O228" s="22" t="n">
        <v>0</v>
      </c>
      <c r="P228" s="22" t="n">
        <v>-0.07</v>
      </c>
      <c r="Q228" s="22" t="n">
        <v>0</v>
      </c>
      <c r="R228" s="22" t="n">
        <v>-0.13</v>
      </c>
      <c r="S228" s="22" t="n">
        <v>0</v>
      </c>
      <c r="T228" s="22" t="n">
        <v>0</v>
      </c>
      <c r="U228" s="22" t="n">
        <v>0.05</v>
      </c>
      <c r="V228" s="22" t="n">
        <v>-0.06</v>
      </c>
      <c r="W228" s="22" t="n">
        <v>0</v>
      </c>
      <c r="X228" s="22" t="n">
        <v>0.3</v>
      </c>
      <c r="Y228" s="22" t="n">
        <v>0</v>
      </c>
      <c r="Z228" s="22" t="n">
        <v>-0.708</v>
      </c>
      <c r="AA228" s="22" t="n">
        <v>0.0050828727627652</v>
      </c>
      <c r="AB228" s="22" t="n">
        <v>0</v>
      </c>
      <c r="AD228" s="22" t="n">
        <v>-0.03</v>
      </c>
      <c r="AG228" s="22" t="n">
        <v>0</v>
      </c>
      <c r="AH228" s="22" t="n">
        <v>0</v>
      </c>
      <c r="AT228" s="22" t="n">
        <v>0</v>
      </c>
      <c r="AV228" s="22" t="n">
        <v>-0.03</v>
      </c>
      <c r="AY228" s="22" t="n">
        <v>0</v>
      </c>
      <c r="AZ228" s="22" t="n">
        <v>0</v>
      </c>
    </row>
    <row r="229" customFormat="false" ht="12.75" hidden="false" customHeight="false" outlineLevel="0" collapsed="false">
      <c r="A229" s="22" t="n">
        <f aca="true">1/((1+E229/2)^(2*(C229-TODAY()+1)/365.25))</f>
        <v>1.35748537871927</v>
      </c>
      <c r="C229" s="40" t="n">
        <v>43922</v>
      </c>
      <c r="D229" s="22" t="n">
        <v>5.4285</v>
      </c>
      <c r="E229" s="22" t="n">
        <v>0.0565166105695538</v>
      </c>
      <c r="F229" s="22" t="n">
        <v>0.43</v>
      </c>
      <c r="G229" s="22" t="n">
        <v>0</v>
      </c>
      <c r="H229" s="22" t="n">
        <v>0.475</v>
      </c>
      <c r="I229" s="22" t="n">
        <v>0</v>
      </c>
      <c r="J229" s="22" t="n">
        <v>0</v>
      </c>
      <c r="K229" s="22" t="n">
        <v>0</v>
      </c>
      <c r="L229" s="22" t="n">
        <v>0</v>
      </c>
      <c r="M229" s="22" t="n">
        <v>0</v>
      </c>
      <c r="N229" s="22" t="n">
        <v>-0.32</v>
      </c>
      <c r="O229" s="22" t="n">
        <v>0</v>
      </c>
      <c r="P229" s="22" t="n">
        <v>-0.07</v>
      </c>
      <c r="Q229" s="22" t="n">
        <v>0</v>
      </c>
      <c r="R229" s="22" t="n">
        <v>-0.195</v>
      </c>
      <c r="S229" s="22" t="n">
        <v>0</v>
      </c>
      <c r="T229" s="22" t="n">
        <v>0</v>
      </c>
      <c r="U229" s="22" t="n">
        <v>0.015</v>
      </c>
      <c r="V229" s="22" t="n">
        <v>-0.06</v>
      </c>
      <c r="W229" s="22" t="n">
        <v>0</v>
      </c>
      <c r="X229" s="22" t="n">
        <v>0.26</v>
      </c>
      <c r="Y229" s="22" t="n">
        <v>0</v>
      </c>
      <c r="Z229" s="22" t="n">
        <v>-0.808</v>
      </c>
      <c r="AA229" s="22" t="n">
        <v>0.0050848148744346</v>
      </c>
      <c r="AB229" s="22" t="n">
        <v>0</v>
      </c>
      <c r="AD229" s="22" t="n">
        <v>-0.03</v>
      </c>
      <c r="AG229" s="22" t="n">
        <v>0</v>
      </c>
      <c r="AH229" s="22" t="n">
        <v>0</v>
      </c>
      <c r="AT229" s="22" t="n">
        <v>0</v>
      </c>
      <c r="AV229" s="22" t="n">
        <v>-0.03</v>
      </c>
      <c r="AY229" s="22" t="n">
        <v>0</v>
      </c>
      <c r="AZ229" s="22" t="n">
        <v>0</v>
      </c>
    </row>
    <row r="230" customFormat="false" ht="12.75" hidden="false" customHeight="false" outlineLevel="0" collapsed="false">
      <c r="A230" s="22" t="n">
        <f aca="true">1/((1+E230/2)^(2*(C230-TODAY()+1)/365.25))</f>
        <v>1.3516959991455</v>
      </c>
      <c r="C230" s="40" t="n">
        <v>43952</v>
      </c>
      <c r="D230" s="22" t="n">
        <v>5.4325</v>
      </c>
      <c r="E230" s="22" t="n">
        <v>0.056574430176576</v>
      </c>
      <c r="F230" s="22" t="n">
        <v>0.43</v>
      </c>
      <c r="G230" s="22" t="n">
        <v>0</v>
      </c>
      <c r="H230" s="22" t="n">
        <v>0.475</v>
      </c>
      <c r="I230" s="22" t="n">
        <v>0</v>
      </c>
      <c r="J230" s="22" t="n">
        <v>0</v>
      </c>
      <c r="K230" s="22" t="n">
        <v>0</v>
      </c>
      <c r="L230" s="22" t="n">
        <v>0</v>
      </c>
      <c r="M230" s="22" t="n">
        <v>0</v>
      </c>
      <c r="N230" s="22" t="n">
        <v>-0.32</v>
      </c>
      <c r="O230" s="22" t="n">
        <v>0</v>
      </c>
      <c r="P230" s="22" t="n">
        <v>-0.07</v>
      </c>
      <c r="Q230" s="22" t="n">
        <v>0</v>
      </c>
      <c r="R230" s="22" t="n">
        <v>-0.195</v>
      </c>
      <c r="S230" s="22" t="n">
        <v>0</v>
      </c>
      <c r="T230" s="22" t="n">
        <v>0</v>
      </c>
      <c r="U230" s="22" t="n">
        <v>0.015</v>
      </c>
      <c r="V230" s="22" t="n">
        <v>-0.06</v>
      </c>
      <c r="W230" s="22" t="n">
        <v>0</v>
      </c>
      <c r="X230" s="22" t="n">
        <v>0.26</v>
      </c>
      <c r="Y230" s="22" t="n">
        <v>0</v>
      </c>
      <c r="Z230" s="22" t="n">
        <v>-0.808</v>
      </c>
      <c r="AA230" s="22" t="n">
        <v>0.0050867192301036</v>
      </c>
      <c r="AB230" s="22" t="n">
        <v>0</v>
      </c>
      <c r="AD230" s="22" t="n">
        <v>-0.03</v>
      </c>
      <c r="AG230" s="22" t="n">
        <v>0</v>
      </c>
      <c r="AH230" s="22" t="n">
        <v>0</v>
      </c>
      <c r="AT230" s="22" t="n">
        <v>0</v>
      </c>
      <c r="AV230" s="22" t="n">
        <v>-0.03</v>
      </c>
      <c r="AY230" s="22" t="n">
        <v>0</v>
      </c>
      <c r="AZ230" s="22" t="n">
        <v>0</v>
      </c>
    </row>
    <row r="231" customFormat="false" ht="12.75" hidden="false" customHeight="false" outlineLevel="0" collapsed="false">
      <c r="A231" s="22" t="n">
        <f aca="true">1/((1+E231/2)^(2*(C231-TODAY()+1)/365.25))</f>
        <v>1.34572650695455</v>
      </c>
      <c r="C231" s="40" t="n">
        <v>43983</v>
      </c>
      <c r="D231" s="22" t="n">
        <v>5.4725</v>
      </c>
      <c r="E231" s="22" t="n">
        <v>0.0566341771050012</v>
      </c>
      <c r="F231" s="22" t="n">
        <v>0.43</v>
      </c>
      <c r="G231" s="22" t="n">
        <v>0</v>
      </c>
      <c r="H231" s="22" t="n">
        <v>0.475</v>
      </c>
      <c r="I231" s="22" t="n">
        <v>0</v>
      </c>
      <c r="J231" s="22" t="n">
        <v>0</v>
      </c>
      <c r="K231" s="22" t="n">
        <v>0</v>
      </c>
      <c r="L231" s="22" t="n">
        <v>0</v>
      </c>
      <c r="M231" s="22" t="n">
        <v>0</v>
      </c>
      <c r="N231" s="22" t="n">
        <v>-0.32</v>
      </c>
      <c r="O231" s="22" t="n">
        <v>0</v>
      </c>
      <c r="P231" s="22" t="n">
        <v>-0.07</v>
      </c>
      <c r="Q231" s="22" t="n">
        <v>0</v>
      </c>
      <c r="R231" s="22" t="n">
        <v>-0.195</v>
      </c>
      <c r="S231" s="22" t="n">
        <v>0</v>
      </c>
      <c r="T231" s="22" t="n">
        <v>0</v>
      </c>
      <c r="U231" s="22" t="n">
        <v>0.015</v>
      </c>
      <c r="V231" s="22" t="n">
        <v>-0.06</v>
      </c>
      <c r="W231" s="22" t="n">
        <v>0</v>
      </c>
      <c r="X231" s="22" t="n">
        <v>0.26</v>
      </c>
      <c r="Y231" s="22" t="n">
        <v>0</v>
      </c>
      <c r="Z231" s="22" t="n">
        <v>-0.808</v>
      </c>
      <c r="AA231" s="22" t="n">
        <v>0.0050887128141914</v>
      </c>
      <c r="AB231" s="22" t="n">
        <v>0</v>
      </c>
      <c r="AD231" s="22" t="n">
        <v>-0.03</v>
      </c>
      <c r="AG231" s="22" t="n">
        <v>0</v>
      </c>
      <c r="AH231" s="22" t="n">
        <v>0</v>
      </c>
      <c r="AT231" s="22" t="n">
        <v>0</v>
      </c>
      <c r="AV231" s="22" t="n">
        <v>-0.03</v>
      </c>
      <c r="AY231" s="22" t="n">
        <v>0</v>
      </c>
      <c r="AZ231" s="22" t="n">
        <v>0</v>
      </c>
    </row>
    <row r="232" customFormat="false" ht="12.75" hidden="false" customHeight="false" outlineLevel="0" collapsed="false">
      <c r="A232" s="22" t="n">
        <f aca="true">1/((1+E232/2)^(2*(C232-TODAY()+1)/365.25))</f>
        <v>1.33996208696998</v>
      </c>
      <c r="C232" s="40" t="n">
        <v>44013</v>
      </c>
      <c r="D232" s="22" t="n">
        <v>5.5175</v>
      </c>
      <c r="E232" s="22" t="n">
        <v>0.0566919967142856</v>
      </c>
      <c r="F232" s="22" t="n">
        <v>0.43</v>
      </c>
      <c r="G232" s="22" t="n">
        <v>0</v>
      </c>
      <c r="H232" s="22" t="n">
        <v>0.475</v>
      </c>
      <c r="I232" s="22" t="n">
        <v>0</v>
      </c>
      <c r="J232" s="22" t="n">
        <v>0</v>
      </c>
      <c r="K232" s="22" t="n">
        <v>0</v>
      </c>
      <c r="L232" s="22" t="n">
        <v>0</v>
      </c>
      <c r="M232" s="22" t="n">
        <v>0</v>
      </c>
      <c r="N232" s="22" t="n">
        <v>-0.32</v>
      </c>
      <c r="O232" s="22" t="n">
        <v>0</v>
      </c>
      <c r="P232" s="22" t="n">
        <v>-0.07</v>
      </c>
      <c r="Q232" s="22" t="n">
        <v>0</v>
      </c>
      <c r="R232" s="22" t="n">
        <v>-0.195</v>
      </c>
      <c r="S232" s="22" t="n">
        <v>0</v>
      </c>
      <c r="T232" s="22" t="n">
        <v>0</v>
      </c>
      <c r="U232" s="22" t="n">
        <v>0.015</v>
      </c>
      <c r="V232" s="22" t="n">
        <v>-0.06</v>
      </c>
      <c r="W232" s="22" t="n">
        <v>0</v>
      </c>
      <c r="X232" s="22" t="n">
        <v>0.26</v>
      </c>
      <c r="Y232" s="22" t="n">
        <v>0</v>
      </c>
      <c r="Z232" s="22" t="n">
        <v>-0.808</v>
      </c>
      <c r="AA232" s="22" t="n">
        <v>0.0050906670349412</v>
      </c>
      <c r="AB232" s="22" t="n">
        <v>0</v>
      </c>
      <c r="AD232" s="22" t="n">
        <v>-0.03</v>
      </c>
      <c r="AG232" s="22" t="n">
        <v>0</v>
      </c>
      <c r="AH232" s="22" t="n">
        <v>0</v>
      </c>
      <c r="AT232" s="22" t="n">
        <v>0</v>
      </c>
      <c r="AV232" s="22" t="n">
        <v>-0.03</v>
      </c>
      <c r="AY232" s="22" t="n">
        <v>0</v>
      </c>
      <c r="AZ232" s="22" t="n">
        <v>0</v>
      </c>
    </row>
    <row r="233" customFormat="false" ht="12.75" hidden="false" customHeight="false" outlineLevel="0" collapsed="false">
      <c r="A233" s="22" t="n">
        <f aca="true">1/((1+E233/2)^(2*(C233-TODAY()+1)/365.25))</f>
        <v>1.33401850270209</v>
      </c>
      <c r="C233" s="40" t="n">
        <v>44044</v>
      </c>
      <c r="D233" s="22" t="n">
        <v>5.5565</v>
      </c>
      <c r="E233" s="22" t="n">
        <v>0.0567517436450484</v>
      </c>
      <c r="F233" s="22" t="n">
        <v>0.43</v>
      </c>
      <c r="G233" s="22" t="n">
        <v>0</v>
      </c>
      <c r="H233" s="22" t="n">
        <v>0.475</v>
      </c>
      <c r="I233" s="22" t="n">
        <v>0</v>
      </c>
      <c r="J233" s="22" t="n">
        <v>0</v>
      </c>
      <c r="K233" s="22" t="n">
        <v>0</v>
      </c>
      <c r="L233" s="22" t="n">
        <v>0</v>
      </c>
      <c r="M233" s="22" t="n">
        <v>0</v>
      </c>
      <c r="N233" s="22" t="n">
        <v>-0.32</v>
      </c>
      <c r="O233" s="22" t="n">
        <v>0</v>
      </c>
      <c r="P233" s="22" t="n">
        <v>-0.07</v>
      </c>
      <c r="Q233" s="22" t="n">
        <v>0</v>
      </c>
      <c r="R233" s="22" t="n">
        <v>-0.195</v>
      </c>
      <c r="S233" s="22" t="n">
        <v>0</v>
      </c>
      <c r="T233" s="22" t="n">
        <v>0</v>
      </c>
      <c r="U233" s="22" t="n">
        <v>0.015</v>
      </c>
      <c r="V233" s="22" t="n">
        <v>-0.06</v>
      </c>
      <c r="W233" s="22" t="n">
        <v>0</v>
      </c>
      <c r="X233" s="22" t="n">
        <v>0.26</v>
      </c>
      <c r="Y233" s="22" t="n">
        <v>0</v>
      </c>
      <c r="Z233" s="22" t="n">
        <v>-0.808</v>
      </c>
      <c r="AA233" s="22" t="n">
        <v>0.0050927122018801</v>
      </c>
      <c r="AB233" s="22" t="n">
        <v>0</v>
      </c>
      <c r="AD233" s="22" t="n">
        <v>-0.03</v>
      </c>
      <c r="AG233" s="22" t="n">
        <v>0</v>
      </c>
      <c r="AH233" s="22" t="n">
        <v>0</v>
      </c>
      <c r="AT233" s="22" t="n">
        <v>0</v>
      </c>
      <c r="AV233" s="22" t="n">
        <v>-0.03</v>
      </c>
      <c r="AY233" s="22" t="n">
        <v>0</v>
      </c>
      <c r="AZ233" s="22" t="n">
        <v>0</v>
      </c>
    </row>
    <row r="234" customFormat="false" ht="12.75" hidden="false" customHeight="false" outlineLevel="0" collapsed="false">
      <c r="A234" s="22" t="n">
        <f aca="true">1/((1+E234/2)^(2*(C234-TODAY()+1)/365.25))</f>
        <v>1.32808817280013</v>
      </c>
      <c r="C234" s="40" t="n">
        <v>44075</v>
      </c>
      <c r="D234" s="22" t="n">
        <v>5.5505</v>
      </c>
      <c r="E234" s="22" t="n">
        <v>0.0568114905769996</v>
      </c>
      <c r="F234" s="22" t="n">
        <v>0.43</v>
      </c>
      <c r="G234" s="22" t="n">
        <v>0</v>
      </c>
      <c r="H234" s="22" t="n">
        <v>0.475</v>
      </c>
      <c r="I234" s="22" t="n">
        <v>0</v>
      </c>
      <c r="J234" s="22" t="n">
        <v>0</v>
      </c>
      <c r="K234" s="22" t="n">
        <v>0</v>
      </c>
      <c r="L234" s="22" t="n">
        <v>0</v>
      </c>
      <c r="M234" s="22" t="n">
        <v>0</v>
      </c>
      <c r="N234" s="22" t="n">
        <v>-0.32</v>
      </c>
      <c r="O234" s="22" t="n">
        <v>0</v>
      </c>
      <c r="P234" s="22" t="n">
        <v>-0.07</v>
      </c>
      <c r="Q234" s="22" t="n">
        <v>0</v>
      </c>
      <c r="R234" s="22" t="n">
        <v>-0.195</v>
      </c>
      <c r="S234" s="22" t="n">
        <v>0</v>
      </c>
      <c r="T234" s="22" t="n">
        <v>0</v>
      </c>
      <c r="U234" s="22" t="n">
        <v>0.015</v>
      </c>
      <c r="V234" s="22" t="n">
        <v>-0.06</v>
      </c>
      <c r="W234" s="22" t="n">
        <v>0</v>
      </c>
      <c r="X234" s="22" t="n">
        <v>0.26</v>
      </c>
      <c r="Y234" s="22" t="n">
        <v>0</v>
      </c>
      <c r="Z234" s="22" t="n">
        <v>-0.808</v>
      </c>
      <c r="AA234" s="22" t="n">
        <v>0.0050947836263578</v>
      </c>
      <c r="AB234" s="22" t="n">
        <v>0</v>
      </c>
      <c r="AD234" s="22" t="n">
        <v>-0.03</v>
      </c>
      <c r="AG234" s="22" t="n">
        <v>0</v>
      </c>
      <c r="AH234" s="22" t="n">
        <v>0</v>
      </c>
      <c r="AT234" s="22" t="n">
        <v>0</v>
      </c>
      <c r="AV234" s="22" t="n">
        <v>-0.03</v>
      </c>
      <c r="AY234" s="22" t="n">
        <v>0</v>
      </c>
      <c r="AZ234" s="22" t="n">
        <v>0</v>
      </c>
    </row>
    <row r="235" customFormat="false" ht="12.75" hidden="false" customHeight="false" outlineLevel="0" collapsed="false">
      <c r="A235" s="22" t="n">
        <f aca="true">1/((1+E235/2)^(2*(C235-TODAY()+1)/365.25))</f>
        <v>1.32236181885155</v>
      </c>
      <c r="C235" s="40" t="n">
        <v>44105</v>
      </c>
      <c r="D235" s="22" t="n">
        <v>5.5685</v>
      </c>
      <c r="E235" s="22" t="n">
        <v>0.056869310189696</v>
      </c>
      <c r="F235" s="22" t="n">
        <v>0.43</v>
      </c>
      <c r="G235" s="22" t="n">
        <v>0</v>
      </c>
      <c r="H235" s="22" t="n">
        <v>0.475</v>
      </c>
      <c r="I235" s="22" t="n">
        <v>0</v>
      </c>
      <c r="J235" s="22" t="n">
        <v>0</v>
      </c>
      <c r="K235" s="22" t="n">
        <v>0</v>
      </c>
      <c r="L235" s="22" t="n">
        <v>0</v>
      </c>
      <c r="M235" s="22" t="n">
        <v>0</v>
      </c>
      <c r="N235" s="22" t="n">
        <v>-0.32</v>
      </c>
      <c r="O235" s="22" t="n">
        <v>0</v>
      </c>
      <c r="P235" s="22" t="n">
        <v>-0.07</v>
      </c>
      <c r="Q235" s="22" t="n">
        <v>0</v>
      </c>
      <c r="R235" s="22" t="n">
        <v>-0.195</v>
      </c>
      <c r="S235" s="22" t="n">
        <v>0</v>
      </c>
      <c r="T235" s="22" t="n">
        <v>0</v>
      </c>
      <c r="U235" s="22" t="n">
        <v>0.015</v>
      </c>
      <c r="V235" s="22" t="n">
        <v>-0.06</v>
      </c>
      <c r="W235" s="22" t="n">
        <v>0</v>
      </c>
      <c r="X235" s="22" t="n">
        <v>0.26</v>
      </c>
      <c r="Y235" s="22" t="n">
        <v>0</v>
      </c>
      <c r="Z235" s="22" t="n">
        <v>-0.808</v>
      </c>
      <c r="AA235" s="22" t="n">
        <v>0.0050968132593512</v>
      </c>
      <c r="AB235" s="22" t="n">
        <v>0</v>
      </c>
      <c r="AD235" s="22" t="n">
        <v>-0.03</v>
      </c>
      <c r="AG235" s="22" t="n">
        <v>0</v>
      </c>
      <c r="AH235" s="22" t="n">
        <v>0</v>
      </c>
      <c r="AT235" s="22" t="n">
        <v>0</v>
      </c>
      <c r="AV235" s="22" t="n">
        <v>-0.03</v>
      </c>
      <c r="AY235" s="22" t="n">
        <v>0</v>
      </c>
      <c r="AZ235" s="22" t="n">
        <v>0</v>
      </c>
    </row>
    <row r="236" customFormat="false" ht="12.75" hidden="false" customHeight="false" outlineLevel="0" collapsed="false">
      <c r="A236" s="22" t="n">
        <f aca="true">1/((1+E236/2)^(2*(C236-TODAY()+1)/365.25))</f>
        <v>1.3164577401907</v>
      </c>
      <c r="C236" s="40" t="n">
        <v>44136</v>
      </c>
      <c r="D236" s="22" t="n">
        <v>5.7255</v>
      </c>
      <c r="E236" s="22" t="n">
        <v>0.056929057123984</v>
      </c>
      <c r="F236" s="22" t="n">
        <v>0.35</v>
      </c>
      <c r="G236" s="22" t="n">
        <v>0</v>
      </c>
      <c r="H236" s="22" t="n">
        <v>0.5</v>
      </c>
      <c r="I236" s="22" t="n">
        <v>0</v>
      </c>
      <c r="J236" s="22" t="n">
        <v>0</v>
      </c>
      <c r="K236" s="22" t="n">
        <v>0</v>
      </c>
      <c r="L236" s="22" t="n">
        <v>0</v>
      </c>
      <c r="M236" s="22" t="n">
        <v>0</v>
      </c>
      <c r="N236" s="22" t="n">
        <v>0</v>
      </c>
      <c r="O236" s="22" t="n">
        <v>0</v>
      </c>
      <c r="P236" s="22" t="n">
        <v>-0.07</v>
      </c>
      <c r="Q236" s="22" t="n">
        <v>0</v>
      </c>
      <c r="R236" s="22" t="n">
        <v>0</v>
      </c>
      <c r="S236" s="22" t="n">
        <v>0</v>
      </c>
      <c r="T236" s="22" t="n">
        <v>0</v>
      </c>
      <c r="U236" s="22" t="n">
        <v>0.05</v>
      </c>
      <c r="V236" s="22" t="n">
        <v>-0.06</v>
      </c>
      <c r="W236" s="22" t="n">
        <v>0</v>
      </c>
      <c r="X236" s="22" t="n">
        <v>0.3</v>
      </c>
      <c r="Y236" s="22" t="n">
        <v>0</v>
      </c>
      <c r="Z236" s="22" t="n">
        <v>-0.708</v>
      </c>
      <c r="AA236" s="22" t="n">
        <v>0.0050989364390354</v>
      </c>
      <c r="AB236" s="22" t="n">
        <v>0</v>
      </c>
      <c r="AD236" s="22" t="n">
        <v>-0.03</v>
      </c>
      <c r="AG236" s="22" t="n">
        <v>0</v>
      </c>
      <c r="AH236" s="22" t="n">
        <v>0</v>
      </c>
      <c r="AT236" s="22" t="n">
        <v>0</v>
      </c>
      <c r="AV236" s="22" t="n">
        <v>-0.03</v>
      </c>
      <c r="AY236" s="22" t="n">
        <v>0</v>
      </c>
      <c r="AZ236" s="22" t="n">
        <v>0</v>
      </c>
    </row>
    <row r="237" customFormat="false" ht="12.75" hidden="false" customHeight="false" outlineLevel="0" collapsed="false">
      <c r="A237" s="22" t="n">
        <f aca="true">1/((1+E237/2)^(2*(C237-TODAY()+1)/365.25))</f>
        <v>1.31075689837036</v>
      </c>
      <c r="C237" s="40" t="n">
        <v>44166</v>
      </c>
      <c r="D237" s="22" t="n">
        <v>5.8855</v>
      </c>
      <c r="E237" s="22" t="n">
        <v>0.0569868767389425</v>
      </c>
      <c r="F237" s="22" t="n">
        <v>0.35</v>
      </c>
      <c r="G237" s="22" t="n">
        <v>0</v>
      </c>
      <c r="H237" s="22" t="n">
        <v>0.57</v>
      </c>
      <c r="I237" s="22" t="n">
        <v>0</v>
      </c>
      <c r="J237" s="22" t="n">
        <v>0</v>
      </c>
      <c r="K237" s="22" t="n">
        <v>0</v>
      </c>
      <c r="L237" s="22" t="n">
        <v>0</v>
      </c>
      <c r="M237" s="22" t="n">
        <v>0</v>
      </c>
      <c r="N237" s="22" t="n">
        <v>0</v>
      </c>
      <c r="O237" s="22" t="n">
        <v>0</v>
      </c>
      <c r="P237" s="22" t="n">
        <v>-0.07</v>
      </c>
      <c r="Q237" s="22" t="n">
        <v>0</v>
      </c>
      <c r="R237" s="22" t="n">
        <v>0</v>
      </c>
      <c r="S237" s="22" t="n">
        <v>0</v>
      </c>
      <c r="T237" s="22" t="n">
        <v>0</v>
      </c>
      <c r="U237" s="22" t="n">
        <v>0.05</v>
      </c>
      <c r="V237" s="22" t="n">
        <v>-0.06</v>
      </c>
      <c r="W237" s="22" t="n">
        <v>0</v>
      </c>
      <c r="X237" s="22" t="n">
        <v>0.3</v>
      </c>
      <c r="Y237" s="22" t="n">
        <v>0</v>
      </c>
      <c r="Z237" s="22" t="n">
        <v>-0.708</v>
      </c>
      <c r="AA237" s="22" t="n">
        <v>0.0051010162145021</v>
      </c>
      <c r="AB237" s="22" t="n">
        <v>0</v>
      </c>
      <c r="AD237" s="22" t="n">
        <v>-0.03</v>
      </c>
      <c r="AG237" s="22" t="n">
        <v>0</v>
      </c>
      <c r="AH237" s="22" t="n">
        <v>0</v>
      </c>
      <c r="AT237" s="22" t="n">
        <v>0</v>
      </c>
      <c r="AV237" s="22" t="n">
        <v>-0.03</v>
      </c>
      <c r="AY237" s="22" t="n">
        <v>0</v>
      </c>
      <c r="AZ237" s="22" t="n">
        <v>0</v>
      </c>
    </row>
    <row r="238" customFormat="false" ht="12.75" hidden="false" customHeight="false" outlineLevel="0" collapsed="false">
      <c r="A238" s="22" t="n">
        <f aca="true">1/((1+E238/2)^(2*(C238-TODAY()+1)/365.25))</f>
        <v>1.3048792922692</v>
      </c>
      <c r="C238" s="40" t="n">
        <v>44197</v>
      </c>
      <c r="D238" s="22" t="n">
        <v>5.9165</v>
      </c>
      <c r="E238" s="22" t="n">
        <v>0.0570466236755682</v>
      </c>
      <c r="F238" s="22" t="n">
        <v>0.35</v>
      </c>
      <c r="G238" s="22" t="n">
        <v>0</v>
      </c>
      <c r="H238" s="22" t="n">
        <v>0.57</v>
      </c>
      <c r="I238" s="22" t="n">
        <v>0</v>
      </c>
      <c r="J238" s="22" t="n">
        <v>0</v>
      </c>
      <c r="K238" s="22" t="n">
        <v>0</v>
      </c>
      <c r="L238" s="22" t="n">
        <v>0</v>
      </c>
      <c r="M238" s="22" t="n">
        <v>0</v>
      </c>
      <c r="N238" s="22" t="n">
        <v>0</v>
      </c>
      <c r="O238" s="22" t="n">
        <v>0</v>
      </c>
      <c r="P238" s="22" t="n">
        <v>-0.07</v>
      </c>
      <c r="Q238" s="22" t="n">
        <v>0</v>
      </c>
      <c r="R238" s="22" t="n">
        <v>0</v>
      </c>
      <c r="S238" s="22" t="n">
        <v>0</v>
      </c>
      <c r="V238" s="22" t="n">
        <v>-0.06</v>
      </c>
      <c r="W238" s="22" t="n">
        <v>0</v>
      </c>
      <c r="X238" s="22" t="n">
        <v>0.3</v>
      </c>
      <c r="Y238" s="22" t="n">
        <v>0</v>
      </c>
      <c r="AB238" s="22" t="n">
        <v>0</v>
      </c>
      <c r="AD238" s="22" t="n">
        <v>-0.03</v>
      </c>
      <c r="AG238" s="22" t="n">
        <v>0</v>
      </c>
      <c r="AH238" s="22" t="n">
        <v>0</v>
      </c>
      <c r="AT238" s="22" t="n">
        <v>0</v>
      </c>
      <c r="AV238" s="22" t="n">
        <v>-0.03</v>
      </c>
      <c r="AY238" s="22" t="n">
        <v>0</v>
      </c>
      <c r="AZ238" s="22" t="n">
        <v>0</v>
      </c>
    </row>
    <row r="239" customFormat="false" ht="12.75" hidden="false" customHeight="false" outlineLevel="0" collapsed="false">
      <c r="A239" s="22" t="n">
        <f aca="true">1/((1+E239/2)^(2*(C239-TODAY()+1)/365.25))</f>
        <v>1.29901522264196</v>
      </c>
      <c r="C239" s="40" t="n">
        <v>44228</v>
      </c>
      <c r="D239" s="22" t="n">
        <v>5.8325</v>
      </c>
      <c r="E239" s="22" t="n">
        <v>0.0571063706133814</v>
      </c>
      <c r="F239" s="22" t="n">
        <v>0.35</v>
      </c>
      <c r="G239" s="22" t="n">
        <v>0</v>
      </c>
      <c r="H239" s="22" t="n">
        <v>0.57</v>
      </c>
      <c r="I239" s="22" t="n">
        <v>0</v>
      </c>
      <c r="J239" s="22" t="n">
        <v>0</v>
      </c>
      <c r="K239" s="22" t="n">
        <v>0</v>
      </c>
      <c r="L239" s="22" t="n">
        <v>0</v>
      </c>
      <c r="M239" s="22" t="n">
        <v>0</v>
      </c>
      <c r="N239" s="22" t="n">
        <v>0</v>
      </c>
      <c r="O239" s="22" t="n">
        <v>0</v>
      </c>
      <c r="P239" s="22" t="n">
        <v>-0.07</v>
      </c>
      <c r="Q239" s="22" t="n">
        <v>0</v>
      </c>
      <c r="R239" s="22" t="n">
        <v>0</v>
      </c>
      <c r="S239" s="22" t="n">
        <v>0</v>
      </c>
      <c r="V239" s="22" t="n">
        <v>-0.06</v>
      </c>
      <c r="W239" s="22" t="n">
        <v>0</v>
      </c>
      <c r="X239" s="22" t="n">
        <v>0.3</v>
      </c>
      <c r="Y239" s="22" t="n">
        <v>0</v>
      </c>
      <c r="AB239" s="22" t="n">
        <v>0</v>
      </c>
      <c r="AD239" s="22" t="n">
        <v>-0.03</v>
      </c>
      <c r="AG239" s="22" t="n">
        <v>0</v>
      </c>
      <c r="AH239" s="22" t="n">
        <v>0</v>
      </c>
      <c r="AT239" s="22" t="n">
        <v>0</v>
      </c>
      <c r="AV239" s="22" t="n">
        <v>-0.03</v>
      </c>
      <c r="AY239" s="22" t="n">
        <v>0</v>
      </c>
      <c r="AZ239" s="22" t="n">
        <v>0</v>
      </c>
    </row>
    <row r="240" customFormat="false" ht="12.75" hidden="false" customHeight="false" outlineLevel="0" collapsed="false">
      <c r="A240" s="22" t="n">
        <f aca="true">1/((1+E240/2)^(2*(C240-TODAY()+1)/365.25))</f>
        <v>1.29373032444249</v>
      </c>
      <c r="C240" s="40" t="n">
        <v>44256</v>
      </c>
      <c r="D240" s="22" t="n">
        <v>5.6975</v>
      </c>
      <c r="E240" s="22" t="n">
        <v>0.0571603355904919</v>
      </c>
      <c r="F240" s="22" t="n">
        <v>0.35</v>
      </c>
      <c r="G240" s="22" t="n">
        <v>0</v>
      </c>
      <c r="H240" s="22" t="n">
        <v>0.57</v>
      </c>
      <c r="I240" s="22" t="n">
        <v>0</v>
      </c>
      <c r="J240" s="22" t="n">
        <v>0</v>
      </c>
      <c r="K240" s="22" t="n">
        <v>0</v>
      </c>
      <c r="L240" s="22" t="n">
        <v>0</v>
      </c>
      <c r="M240" s="22" t="n">
        <v>0</v>
      </c>
      <c r="N240" s="22" t="n">
        <v>0</v>
      </c>
      <c r="O240" s="22" t="n">
        <v>0</v>
      </c>
      <c r="P240" s="22" t="n">
        <v>-0.07</v>
      </c>
      <c r="Q240" s="22" t="n">
        <v>0</v>
      </c>
      <c r="R240" s="22" t="n">
        <v>0</v>
      </c>
      <c r="S240" s="22" t="n">
        <v>0</v>
      </c>
      <c r="V240" s="22" t="n">
        <v>-0.06</v>
      </c>
      <c r="W240" s="22" t="n">
        <v>0</v>
      </c>
      <c r="X240" s="22" t="n">
        <v>0.3</v>
      </c>
      <c r="Y240" s="22" t="n">
        <v>0</v>
      </c>
      <c r="AB240" s="22" t="n">
        <v>0</v>
      </c>
      <c r="AD240" s="22" t="n">
        <v>-0.03</v>
      </c>
      <c r="AG240" s="22" t="n">
        <v>0</v>
      </c>
      <c r="AH240" s="22" t="n">
        <v>0</v>
      </c>
      <c r="AT240" s="22" t="n">
        <v>0</v>
      </c>
      <c r="AV240" s="22" t="n">
        <v>-0.03</v>
      </c>
      <c r="AY240" s="22" t="n">
        <v>0</v>
      </c>
      <c r="AZ240" s="22" t="n">
        <v>0</v>
      </c>
    </row>
    <row r="241" customFormat="false" ht="12.75" hidden="false" customHeight="false" outlineLevel="0" collapsed="false">
      <c r="A241" s="22" t="n">
        <f aca="true">1/((1+E241/2)^(2*(C241-TODAY()+1)/365.25))</f>
        <v>1.28789216974612</v>
      </c>
      <c r="C241" s="40" t="n">
        <v>44287</v>
      </c>
      <c r="D241" s="22" t="n">
        <v>5.5435</v>
      </c>
      <c r="E241" s="22" t="n">
        <v>0.057220082530566</v>
      </c>
      <c r="F241" s="22" t="n">
        <v>0.43</v>
      </c>
      <c r="G241" s="22" t="n">
        <v>0</v>
      </c>
      <c r="H241" s="22" t="n">
        <v>0.475</v>
      </c>
      <c r="I241" s="22" t="n">
        <v>0</v>
      </c>
      <c r="J241" s="22" t="n">
        <v>0</v>
      </c>
      <c r="K241" s="22" t="n">
        <v>0</v>
      </c>
      <c r="L241" s="22" t="n">
        <v>0</v>
      </c>
      <c r="M241" s="22" t="n">
        <v>0</v>
      </c>
      <c r="N241" s="22" t="n">
        <v>0</v>
      </c>
      <c r="O241" s="22" t="n">
        <v>0</v>
      </c>
      <c r="P241" s="22" t="n">
        <v>-0.07</v>
      </c>
      <c r="Q241" s="22" t="n">
        <v>0</v>
      </c>
      <c r="R241" s="22" t="n">
        <v>0</v>
      </c>
      <c r="S241" s="22" t="n">
        <v>0</v>
      </c>
      <c r="V241" s="22" t="n">
        <v>-0.06</v>
      </c>
      <c r="W241" s="22" t="n">
        <v>0</v>
      </c>
      <c r="X241" s="22" t="n">
        <v>0.26</v>
      </c>
      <c r="Y241" s="22" t="n">
        <v>0</v>
      </c>
      <c r="AB241" s="22" t="n">
        <v>0</v>
      </c>
      <c r="AD241" s="22" t="n">
        <v>-0.03</v>
      </c>
      <c r="AG241" s="22" t="n">
        <v>0</v>
      </c>
      <c r="AH241" s="22" t="n">
        <v>0</v>
      </c>
      <c r="AT241" s="22" t="n">
        <v>0</v>
      </c>
      <c r="AV241" s="22" t="n">
        <v>-0.03</v>
      </c>
      <c r="AY241" s="22" t="n">
        <v>0</v>
      </c>
      <c r="AZ241" s="22" t="n">
        <v>0</v>
      </c>
    </row>
    <row r="242" customFormat="false" ht="12.75" hidden="false" customHeight="false" outlineLevel="0" collapsed="false">
      <c r="A242" s="22" t="n">
        <f aca="true">1/((1+E242/2)^(2*(C242-TODAY()+1)/365.25))</f>
        <v>1.28225538146538</v>
      </c>
      <c r="C242" s="40" t="n">
        <v>44317</v>
      </c>
      <c r="D242" s="22" t="n">
        <v>5.5475</v>
      </c>
      <c r="E242" s="22" t="n">
        <v>0.0572779021511232</v>
      </c>
      <c r="F242" s="22" t="n">
        <v>0.43</v>
      </c>
      <c r="G242" s="22" t="n">
        <v>0</v>
      </c>
      <c r="H242" s="22" t="n">
        <v>0.475</v>
      </c>
      <c r="I242" s="22" t="n">
        <v>0</v>
      </c>
      <c r="J242" s="22" t="n">
        <v>0</v>
      </c>
      <c r="K242" s="22" t="n">
        <v>0</v>
      </c>
      <c r="L242" s="22" t="n">
        <v>0</v>
      </c>
      <c r="M242" s="22" t="n">
        <v>0</v>
      </c>
      <c r="N242" s="22" t="n">
        <v>0</v>
      </c>
      <c r="O242" s="22" t="n">
        <v>0</v>
      </c>
      <c r="P242" s="22" t="n">
        <v>-0.07</v>
      </c>
      <c r="Q242" s="22" t="n">
        <v>0</v>
      </c>
      <c r="R242" s="22" t="n">
        <v>0</v>
      </c>
      <c r="S242" s="22" t="n">
        <v>0</v>
      </c>
      <c r="V242" s="22" t="n">
        <v>-0.06</v>
      </c>
      <c r="W242" s="22" t="n">
        <v>0</v>
      </c>
      <c r="X242" s="22" t="n">
        <v>0.26</v>
      </c>
      <c r="Y242" s="22" t="n">
        <v>0</v>
      </c>
      <c r="AB242" s="22" t="n">
        <v>0</v>
      </c>
      <c r="AD242" s="22" t="n">
        <v>-0.03</v>
      </c>
      <c r="AG242" s="22" t="n">
        <v>0</v>
      </c>
      <c r="AH242" s="22" t="n">
        <v>0</v>
      </c>
      <c r="AT242" s="22" t="n">
        <v>0</v>
      </c>
      <c r="AV242" s="22" t="n">
        <v>-0.03</v>
      </c>
      <c r="AY242" s="22" t="n">
        <v>0</v>
      </c>
      <c r="AZ242" s="22" t="n">
        <v>0</v>
      </c>
    </row>
    <row r="243" customFormat="false" ht="12.75" hidden="false" customHeight="false" outlineLevel="0" collapsed="false">
      <c r="A243" s="22" t="n">
        <f aca="true">1/((1+E243/2)^(2*(C243-TODAY()+1)/365.25))</f>
        <v>1.27644422559824</v>
      </c>
      <c r="C243" s="40" t="n">
        <v>44348</v>
      </c>
      <c r="D243" s="22" t="n">
        <v>5.5875</v>
      </c>
      <c r="E243" s="22" t="n">
        <v>0.057337649093534</v>
      </c>
      <c r="F243" s="22" t="n">
        <v>0.43</v>
      </c>
      <c r="G243" s="22" t="n">
        <v>0</v>
      </c>
      <c r="H243" s="22" t="n">
        <v>0.475</v>
      </c>
      <c r="I243" s="22" t="n">
        <v>0</v>
      </c>
      <c r="J243" s="22" t="n">
        <v>0</v>
      </c>
      <c r="K243" s="22" t="n">
        <v>0</v>
      </c>
      <c r="L243" s="22" t="n">
        <v>0</v>
      </c>
      <c r="M243" s="22" t="n">
        <v>0</v>
      </c>
      <c r="N243" s="22" t="n">
        <v>0</v>
      </c>
      <c r="O243" s="22" t="n">
        <v>0</v>
      </c>
      <c r="P243" s="22" t="n">
        <v>-0.07</v>
      </c>
      <c r="Q243" s="22" t="n">
        <v>0</v>
      </c>
      <c r="R243" s="22" t="n">
        <v>0</v>
      </c>
      <c r="S243" s="22" t="n">
        <v>0</v>
      </c>
      <c r="V243" s="22" t="n">
        <v>-0.06</v>
      </c>
      <c r="W243" s="22" t="n">
        <v>0</v>
      </c>
      <c r="X243" s="22" t="n">
        <v>0.26</v>
      </c>
      <c r="Y243" s="22" t="n">
        <v>0</v>
      </c>
      <c r="AB243" s="22" t="n">
        <v>0</v>
      </c>
      <c r="AD243" s="22" t="n">
        <v>-0.03</v>
      </c>
      <c r="AG243" s="22" t="n">
        <v>0</v>
      </c>
      <c r="AH243" s="22" t="n">
        <v>0</v>
      </c>
      <c r="AT243" s="22" t="n">
        <v>0</v>
      </c>
      <c r="AV243" s="22" t="n">
        <v>-0.03</v>
      </c>
      <c r="AY243" s="22" t="n">
        <v>0</v>
      </c>
      <c r="AZ243" s="22" t="n">
        <v>0</v>
      </c>
    </row>
    <row r="244" customFormat="false" ht="12.75" hidden="false" customHeight="false" outlineLevel="0" collapsed="false">
      <c r="A244" s="22" t="n">
        <f aca="true">1/((1+E244/2)^(2*(C244-TODAY()+1)/365.25))</f>
        <v>1.27083366449015</v>
      </c>
      <c r="C244" s="40" t="n">
        <v>44378</v>
      </c>
      <c r="D244" s="22" t="n">
        <v>5.6325</v>
      </c>
      <c r="E244" s="22" t="n">
        <v>0.0573954687163529</v>
      </c>
      <c r="F244" s="22" t="n">
        <v>0.43</v>
      </c>
      <c r="G244" s="22" t="n">
        <v>0</v>
      </c>
      <c r="H244" s="22" t="n">
        <v>0.475</v>
      </c>
      <c r="I244" s="22" t="n">
        <v>0</v>
      </c>
      <c r="J244" s="22" t="n">
        <v>0</v>
      </c>
      <c r="K244" s="22" t="n">
        <v>0</v>
      </c>
      <c r="L244" s="22" t="n">
        <v>0</v>
      </c>
      <c r="M244" s="22" t="n">
        <v>0</v>
      </c>
      <c r="N244" s="22" t="n">
        <v>0</v>
      </c>
      <c r="O244" s="22" t="n">
        <v>0</v>
      </c>
      <c r="P244" s="22" t="n">
        <v>-0.07</v>
      </c>
      <c r="Q244" s="22" t="n">
        <v>0</v>
      </c>
      <c r="R244" s="22" t="n">
        <v>0</v>
      </c>
      <c r="S244" s="22" t="n">
        <v>0</v>
      </c>
      <c r="V244" s="22" t="n">
        <v>-0.06</v>
      </c>
      <c r="W244" s="22" t="n">
        <v>0</v>
      </c>
      <c r="X244" s="22" t="n">
        <v>0.26</v>
      </c>
      <c r="Y244" s="22" t="n">
        <v>0</v>
      </c>
      <c r="AB244" s="22" t="n">
        <v>0</v>
      </c>
      <c r="AD244" s="22" t="n">
        <v>-0.03</v>
      </c>
      <c r="AG244" s="22" t="n">
        <v>0</v>
      </c>
      <c r="AH244" s="22" t="n">
        <v>0</v>
      </c>
      <c r="AT244" s="22" t="n">
        <v>0</v>
      </c>
      <c r="AV244" s="22" t="n">
        <v>-0.03</v>
      </c>
      <c r="AY244" s="22" t="n">
        <v>0</v>
      </c>
      <c r="AZ244" s="22" t="n">
        <v>0</v>
      </c>
    </row>
    <row r="245" customFormat="false" ht="12.75" hidden="false" customHeight="false" outlineLevel="0" collapsed="false">
      <c r="A245" s="22" t="n">
        <f aca="true">1/((1+E245/2)^(2*(C245-TODAY()+1)/365.25))</f>
        <v>1.26504971136395</v>
      </c>
      <c r="C245" s="40" t="n">
        <v>44409</v>
      </c>
      <c r="D245" s="22" t="n">
        <v>5.6715</v>
      </c>
      <c r="E245" s="22" t="n">
        <v>0.0574552156611006</v>
      </c>
      <c r="F245" s="22" t="n">
        <v>0.43</v>
      </c>
      <c r="G245" s="22" t="n">
        <v>0</v>
      </c>
      <c r="H245" s="22" t="n">
        <v>0.475</v>
      </c>
      <c r="I245" s="22" t="n">
        <v>0</v>
      </c>
      <c r="J245" s="22" t="n">
        <v>0</v>
      </c>
      <c r="K245" s="22" t="n">
        <v>0</v>
      </c>
      <c r="L245" s="22" t="n">
        <v>0</v>
      </c>
      <c r="M245" s="22" t="n">
        <v>0</v>
      </c>
      <c r="N245" s="22" t="n">
        <v>0</v>
      </c>
      <c r="O245" s="22" t="n">
        <v>0</v>
      </c>
      <c r="P245" s="22" t="n">
        <v>-0.07</v>
      </c>
      <c r="Q245" s="22" t="n">
        <v>0</v>
      </c>
      <c r="R245" s="22" t="n">
        <v>0</v>
      </c>
      <c r="S245" s="22" t="n">
        <v>0</v>
      </c>
      <c r="V245" s="22" t="n">
        <v>-0.06</v>
      </c>
      <c r="W245" s="22" t="n">
        <v>0</v>
      </c>
      <c r="X245" s="22" t="n">
        <v>0.26</v>
      </c>
      <c r="Y245" s="22" t="n">
        <v>0</v>
      </c>
      <c r="AB245" s="22" t="n">
        <v>0</v>
      </c>
      <c r="AD245" s="22" t="n">
        <v>-0.03</v>
      </c>
      <c r="AG245" s="22" t="n">
        <v>0</v>
      </c>
      <c r="AH245" s="22" t="n">
        <v>0</v>
      </c>
      <c r="AT245" s="22" t="n">
        <v>0</v>
      </c>
      <c r="AV245" s="22" t="n">
        <v>-0.03</v>
      </c>
      <c r="AY245" s="22" t="n">
        <v>0</v>
      </c>
      <c r="AZ245" s="22" t="n">
        <v>0</v>
      </c>
    </row>
    <row r="246" customFormat="false" ht="12.75" hidden="false" customHeight="false" outlineLevel="0" collapsed="false">
      <c r="A246" s="22" t="n">
        <f aca="true">1/((1+E246/2)^(2*(C246-TODAY()+1)/365.25))</f>
        <v>1.2592796591308</v>
      </c>
      <c r="C246" s="40" t="n">
        <v>44440</v>
      </c>
      <c r="D246" s="22" t="n">
        <v>5.6655</v>
      </c>
      <c r="E246" s="22" t="n">
        <v>0.0575149626070361</v>
      </c>
      <c r="F246" s="22" t="n">
        <v>0.43</v>
      </c>
      <c r="G246" s="22" t="n">
        <v>0</v>
      </c>
      <c r="H246" s="22" t="n">
        <v>0.475</v>
      </c>
      <c r="I246" s="22" t="n">
        <v>0</v>
      </c>
      <c r="J246" s="22" t="n">
        <v>0</v>
      </c>
      <c r="K246" s="22" t="n">
        <v>0</v>
      </c>
      <c r="L246" s="22" t="n">
        <v>0</v>
      </c>
      <c r="M246" s="22" t="n">
        <v>0</v>
      </c>
      <c r="N246" s="22" t="n">
        <v>0</v>
      </c>
      <c r="O246" s="22" t="n">
        <v>0</v>
      </c>
      <c r="P246" s="22" t="n">
        <v>-0.07</v>
      </c>
      <c r="Q246" s="22" t="n">
        <v>0</v>
      </c>
      <c r="R246" s="22" t="n">
        <v>0</v>
      </c>
      <c r="S246" s="22" t="n">
        <v>0</v>
      </c>
      <c r="V246" s="22" t="n">
        <v>-0.06</v>
      </c>
      <c r="W246" s="22" t="n">
        <v>0</v>
      </c>
      <c r="X246" s="22" t="n">
        <v>0.26</v>
      </c>
      <c r="Y246" s="22" t="n">
        <v>0</v>
      </c>
      <c r="AB246" s="22" t="n">
        <v>0</v>
      </c>
      <c r="AD246" s="22" t="n">
        <v>-0.03</v>
      </c>
      <c r="AG246" s="22" t="n">
        <v>0</v>
      </c>
      <c r="AH246" s="22" t="n">
        <v>0</v>
      </c>
      <c r="AT246" s="22" t="n">
        <v>0</v>
      </c>
      <c r="AV246" s="22" t="n">
        <v>-0.03</v>
      </c>
      <c r="AY246" s="22" t="n">
        <v>0</v>
      </c>
      <c r="AZ246" s="22" t="n">
        <v>0</v>
      </c>
    </row>
    <row r="247" customFormat="false" ht="12.75" hidden="false" customHeight="false" outlineLevel="0" collapsed="false">
      <c r="A247" s="22" t="n">
        <f aca="true">1/((1+E247/2)^(2*(C247-TODAY()+1)/365.25))</f>
        <v>1.25370902089903</v>
      </c>
      <c r="C247" s="40" t="n">
        <v>44470</v>
      </c>
      <c r="D247" s="22" t="n">
        <v>5.6835</v>
      </c>
      <c r="E247" s="22" t="n">
        <v>0.0575727822332657</v>
      </c>
      <c r="F247" s="22" t="n">
        <v>0.43</v>
      </c>
      <c r="G247" s="22" t="n">
        <v>0</v>
      </c>
      <c r="H247" s="22" t="n">
        <v>0.475</v>
      </c>
      <c r="I247" s="22" t="n">
        <v>0</v>
      </c>
      <c r="J247" s="22" t="n">
        <v>0</v>
      </c>
      <c r="K247" s="22" t="n">
        <v>0</v>
      </c>
      <c r="L247" s="22" t="n">
        <v>0</v>
      </c>
      <c r="M247" s="22" t="n">
        <v>0</v>
      </c>
      <c r="N247" s="22" t="n">
        <v>0</v>
      </c>
      <c r="O247" s="22" t="n">
        <v>0</v>
      </c>
      <c r="P247" s="22" t="n">
        <v>-0.07</v>
      </c>
      <c r="Q247" s="22" t="n">
        <v>0</v>
      </c>
      <c r="R247" s="22" t="n">
        <v>0</v>
      </c>
      <c r="S247" s="22" t="n">
        <v>0</v>
      </c>
      <c r="V247" s="22" t="n">
        <v>-0.06</v>
      </c>
      <c r="W247" s="22" t="n">
        <v>0</v>
      </c>
      <c r="X247" s="22" t="n">
        <v>0.26</v>
      </c>
      <c r="Y247" s="22" t="n">
        <v>0</v>
      </c>
      <c r="AB247" s="22" t="n">
        <v>0</v>
      </c>
      <c r="AD247" s="22" t="n">
        <v>-0.03</v>
      </c>
      <c r="AG247" s="22" t="n">
        <v>0</v>
      </c>
      <c r="AH247" s="22" t="n">
        <v>0</v>
      </c>
      <c r="AT247" s="22" t="n">
        <v>0</v>
      </c>
      <c r="AV247" s="22" t="n">
        <v>-0.03</v>
      </c>
      <c r="AY247" s="22" t="n">
        <v>0</v>
      </c>
      <c r="AZ247" s="22" t="n">
        <v>0</v>
      </c>
    </row>
    <row r="248" customFormat="false" ht="12.75" hidden="false" customHeight="false" outlineLevel="0" collapsed="false">
      <c r="A248" s="22" t="n">
        <f aca="true">1/((1+E248/2)^(2*(C248-TODAY()+1)/365.25))</f>
        <v>1.24796646953319</v>
      </c>
      <c r="C248" s="40" t="n">
        <v>44501</v>
      </c>
      <c r="D248" s="22" t="n">
        <v>5.8405</v>
      </c>
      <c r="E248" s="22" t="n">
        <v>0.0576325291815376</v>
      </c>
      <c r="F248" s="22" t="n">
        <v>0</v>
      </c>
      <c r="G248" s="22" t="n">
        <v>0</v>
      </c>
      <c r="H248" s="22" t="n">
        <v>0</v>
      </c>
      <c r="I248" s="22" t="n">
        <v>0</v>
      </c>
      <c r="J248" s="22" t="n">
        <v>0</v>
      </c>
      <c r="K248" s="22" t="n">
        <v>0</v>
      </c>
      <c r="L248" s="22" t="n">
        <v>0</v>
      </c>
      <c r="M248" s="22" t="n">
        <v>0</v>
      </c>
      <c r="N248" s="22" t="n">
        <v>0</v>
      </c>
      <c r="O248" s="22" t="n">
        <v>0</v>
      </c>
      <c r="P248" s="22" t="n">
        <v>-0.07</v>
      </c>
      <c r="Q248" s="22" t="n">
        <v>0</v>
      </c>
      <c r="R248" s="22" t="n">
        <v>0</v>
      </c>
      <c r="S248" s="22" t="n">
        <v>0</v>
      </c>
      <c r="V248" s="22" t="n">
        <v>-0.06</v>
      </c>
      <c r="W248" s="22" t="n">
        <v>0</v>
      </c>
      <c r="X248" s="22" t="n">
        <v>0</v>
      </c>
      <c r="Y248" s="22" t="n">
        <v>0</v>
      </c>
      <c r="AB248" s="22" t="n">
        <v>0</v>
      </c>
      <c r="AD248" s="22" t="n">
        <v>-0.03</v>
      </c>
      <c r="AG248" s="22" t="n">
        <v>0</v>
      </c>
      <c r="AH248" s="22" t="n">
        <v>0</v>
      </c>
      <c r="AT248" s="22" t="n">
        <v>0</v>
      </c>
      <c r="AV248" s="22" t="n">
        <v>-0.03</v>
      </c>
      <c r="AY248" s="22" t="n">
        <v>0</v>
      </c>
      <c r="AZ248" s="22" t="n">
        <v>0</v>
      </c>
    </row>
    <row r="249" customFormat="false" ht="12.75" hidden="false" customHeight="false" outlineLevel="0" collapsed="false">
      <c r="A249" s="22" t="n">
        <f aca="true">1/((1+E249/2)^(2*(C249-TODAY()+1)/365.25))</f>
        <v>1.2422706527229</v>
      </c>
      <c r="C249" s="40" t="n">
        <v>44531</v>
      </c>
      <c r="D249" s="22" t="n">
        <v>6.0005</v>
      </c>
      <c r="E249" s="22" t="n">
        <v>0.0576573918068744</v>
      </c>
      <c r="F249" s="22" t="n">
        <v>0</v>
      </c>
      <c r="G249" s="22" t="n">
        <v>0</v>
      </c>
      <c r="H249" s="22" t="n">
        <v>0</v>
      </c>
      <c r="I249" s="22" t="n">
        <v>0</v>
      </c>
      <c r="J249" s="22" t="n">
        <v>0</v>
      </c>
      <c r="K249" s="22" t="n">
        <v>0</v>
      </c>
      <c r="L249" s="22" t="n">
        <v>0</v>
      </c>
      <c r="M249" s="22" t="n">
        <v>0</v>
      </c>
      <c r="N249" s="22" t="n">
        <v>0</v>
      </c>
      <c r="O249" s="22" t="n">
        <v>0</v>
      </c>
      <c r="P249" s="22" t="n">
        <v>-0.07</v>
      </c>
      <c r="Q249" s="22" t="n">
        <v>0</v>
      </c>
      <c r="R249" s="22" t="n">
        <v>0</v>
      </c>
      <c r="S249" s="22" t="n">
        <v>0</v>
      </c>
      <c r="V249" s="22" t="n">
        <v>-0.06</v>
      </c>
      <c r="W249" s="22" t="n">
        <v>0</v>
      </c>
      <c r="X249" s="22" t="n">
        <v>0</v>
      </c>
      <c r="Y249" s="22" t="n">
        <v>0</v>
      </c>
      <c r="AB249" s="22" t="n">
        <v>0</v>
      </c>
      <c r="AD249" s="22" t="n">
        <v>-0.03</v>
      </c>
      <c r="AG249" s="22" t="n">
        <v>0</v>
      </c>
      <c r="AH249" s="22" t="n">
        <v>0</v>
      </c>
      <c r="AT249" s="22" t="n">
        <v>0</v>
      </c>
      <c r="AV249" s="22" t="n">
        <v>-0.03</v>
      </c>
      <c r="AY249" s="22" t="n">
        <v>0</v>
      </c>
      <c r="AZ249" s="22" t="n">
        <v>0</v>
      </c>
    </row>
    <row r="250" customFormat="false" ht="12.75" hidden="false" customHeight="false" outlineLevel="0" collapsed="false">
      <c r="A250" s="22" t="n">
        <f aca="true">1/((1+E250/2)^(2*(C250-TODAY()+1)/365.25))</f>
        <v>1.23627349943488</v>
      </c>
      <c r="C250" s="40" t="n">
        <v>44562</v>
      </c>
      <c r="D250" s="22" t="n">
        <v>6.0315</v>
      </c>
      <c r="E250" s="22" t="n">
        <v>0.0576532845629751</v>
      </c>
      <c r="F250" s="22" t="n">
        <v>0</v>
      </c>
      <c r="G250" s="22" t="n">
        <v>0</v>
      </c>
      <c r="H250" s="22" t="n">
        <v>0</v>
      </c>
      <c r="I250" s="22" t="n">
        <v>0</v>
      </c>
      <c r="J250" s="22" t="n">
        <v>0</v>
      </c>
      <c r="K250" s="22" t="n">
        <v>0</v>
      </c>
      <c r="L250" s="22" t="n">
        <v>0</v>
      </c>
      <c r="M250" s="22" t="n">
        <v>0</v>
      </c>
      <c r="N250" s="22" t="n">
        <v>0</v>
      </c>
      <c r="O250" s="22" t="n">
        <v>0</v>
      </c>
      <c r="P250" s="22" t="n">
        <v>-0.07</v>
      </c>
      <c r="Q250" s="22" t="n">
        <v>0</v>
      </c>
      <c r="R250" s="22" t="n">
        <v>0</v>
      </c>
      <c r="S250" s="22" t="n">
        <v>0</v>
      </c>
      <c r="V250" s="22" t="n">
        <v>-0.06</v>
      </c>
      <c r="W250" s="22" t="n">
        <v>0</v>
      </c>
      <c r="X250" s="22" t="n">
        <v>0</v>
      </c>
      <c r="Y250" s="22" t="n">
        <v>0</v>
      </c>
      <c r="AB250" s="22" t="n">
        <v>0</v>
      </c>
      <c r="AD250" s="22" t="n">
        <v>-0.03</v>
      </c>
      <c r="AG250" s="22" t="n">
        <v>0</v>
      </c>
      <c r="AH250" s="22" t="n">
        <v>0</v>
      </c>
      <c r="AT250" s="22" t="n">
        <v>0</v>
      </c>
      <c r="AV250" s="22" t="n">
        <v>-0.03</v>
      </c>
      <c r="AY250" s="22" t="n">
        <v>0</v>
      </c>
      <c r="AZ250" s="22" t="n">
        <v>0</v>
      </c>
    </row>
    <row r="251" customFormat="false" ht="12.75" hidden="false" customHeight="false" outlineLevel="0" collapsed="false">
      <c r="A251" s="22" t="n">
        <f aca="true">1/((1+E251/2)^(2*(C251-TODAY()+1)/365.25))</f>
        <v>1.23030613153549</v>
      </c>
      <c r="C251" s="40" t="n">
        <v>44593</v>
      </c>
      <c r="D251" s="22" t="n">
        <v>5.9475</v>
      </c>
      <c r="E251" s="22" t="n">
        <v>0.0576491773190821</v>
      </c>
      <c r="F251" s="22" t="n">
        <v>0</v>
      </c>
      <c r="G251" s="22" t="n">
        <v>0</v>
      </c>
      <c r="H251" s="22" t="n">
        <v>0</v>
      </c>
      <c r="I251" s="22" t="n">
        <v>0</v>
      </c>
      <c r="J251" s="22" t="n">
        <v>0</v>
      </c>
      <c r="K251" s="22" t="n">
        <v>0</v>
      </c>
      <c r="L251" s="22" t="n">
        <v>0</v>
      </c>
      <c r="M251" s="22" t="n">
        <v>0</v>
      </c>
      <c r="N251" s="22" t="n">
        <v>0</v>
      </c>
      <c r="O251" s="22" t="n">
        <v>0</v>
      </c>
      <c r="P251" s="22" t="n">
        <v>-0.07</v>
      </c>
      <c r="Q251" s="22" t="n">
        <v>0</v>
      </c>
      <c r="R251" s="22" t="n">
        <v>0</v>
      </c>
      <c r="S251" s="22" t="n">
        <v>0</v>
      </c>
      <c r="V251" s="22" t="n">
        <v>-0.06</v>
      </c>
      <c r="W251" s="22" t="n">
        <v>0</v>
      </c>
      <c r="X251" s="22" t="n">
        <v>0</v>
      </c>
      <c r="Y251" s="22" t="n">
        <v>0</v>
      </c>
      <c r="AB251" s="22" t="n">
        <v>0</v>
      </c>
      <c r="AD251" s="22" t="n">
        <v>-0.03</v>
      </c>
      <c r="AG251" s="22" t="n">
        <v>0</v>
      </c>
      <c r="AH251" s="22" t="n">
        <v>0</v>
      </c>
      <c r="AT251" s="22" t="n">
        <v>0</v>
      </c>
      <c r="AV251" s="22" t="n">
        <v>-0.03</v>
      </c>
      <c r="AY251" s="22" t="n">
        <v>0</v>
      </c>
      <c r="AZ251" s="22" t="n">
        <v>0</v>
      </c>
    </row>
    <row r="252" customFormat="false" ht="12.75" hidden="false" customHeight="false" outlineLevel="0" collapsed="false">
      <c r="A252" s="22" t="n">
        <f aca="true">1/((1+E252/2)^(2*(C252-TODAY()+1)/365.25))</f>
        <v>1.22494172571639</v>
      </c>
      <c r="C252" s="40" t="n">
        <v>44621</v>
      </c>
      <c r="D252" s="22" t="n">
        <v>5.8125</v>
      </c>
      <c r="E252" s="22" t="n">
        <v>0.0576454675504094</v>
      </c>
      <c r="F252" s="22" t="n">
        <v>0</v>
      </c>
      <c r="G252" s="22" t="n">
        <v>0</v>
      </c>
      <c r="H252" s="22" t="n">
        <v>0</v>
      </c>
      <c r="I252" s="22" t="n">
        <v>0</v>
      </c>
      <c r="J252" s="22" t="n">
        <v>0</v>
      </c>
      <c r="K252" s="22" t="n">
        <v>0</v>
      </c>
      <c r="L252" s="22" t="n">
        <v>0</v>
      </c>
      <c r="M252" s="22" t="n">
        <v>0</v>
      </c>
      <c r="N252" s="22" t="n">
        <v>0</v>
      </c>
      <c r="O252" s="22" t="n">
        <v>0</v>
      </c>
      <c r="P252" s="22" t="n">
        <v>-0.07</v>
      </c>
      <c r="Q252" s="22" t="n">
        <v>0</v>
      </c>
      <c r="R252" s="22" t="n">
        <v>0</v>
      </c>
      <c r="S252" s="22" t="n">
        <v>0</v>
      </c>
      <c r="V252" s="22" t="n">
        <v>-0.06</v>
      </c>
      <c r="W252" s="22" t="n">
        <v>0</v>
      </c>
      <c r="X252" s="22" t="n">
        <v>0</v>
      </c>
      <c r="Y252" s="22" t="n">
        <v>0</v>
      </c>
      <c r="AB252" s="22" t="n">
        <v>0</v>
      </c>
      <c r="AD252" s="22" t="n">
        <v>-0.03</v>
      </c>
      <c r="AG252" s="22" t="n">
        <v>0</v>
      </c>
      <c r="AH252" s="22" t="n">
        <v>0</v>
      </c>
      <c r="AT252" s="22" t="n">
        <v>0</v>
      </c>
      <c r="AV252" s="22" t="n">
        <v>-0.03</v>
      </c>
      <c r="AY252" s="22" t="n">
        <v>0</v>
      </c>
      <c r="AZ252" s="22" t="n">
        <v>0</v>
      </c>
    </row>
    <row r="253" customFormat="false" ht="12.75" hidden="false" customHeight="false" outlineLevel="0" collapsed="false">
      <c r="A253" s="22" t="n">
        <f aca="true">1/((1+E253/2)^(2*(C253-TODAY()+1)/365.25))</f>
        <v>1.2190306273114</v>
      </c>
      <c r="C253" s="40" t="n">
        <v>44652</v>
      </c>
      <c r="D253" s="22" t="n">
        <v>5.6585</v>
      </c>
      <c r="E253" s="22" t="n">
        <v>0.0576413603065271</v>
      </c>
      <c r="F253" s="22" t="n">
        <v>0</v>
      </c>
      <c r="G253" s="22" t="n">
        <v>0</v>
      </c>
      <c r="H253" s="22" t="n">
        <v>0</v>
      </c>
      <c r="I253" s="22" t="n">
        <v>0</v>
      </c>
      <c r="J253" s="22" t="n">
        <v>0</v>
      </c>
      <c r="K253" s="22" t="n">
        <v>0</v>
      </c>
      <c r="L253" s="22" t="n">
        <v>0</v>
      </c>
      <c r="M253" s="22" t="n">
        <v>0</v>
      </c>
      <c r="N253" s="22" t="n">
        <v>0</v>
      </c>
      <c r="O253" s="22" t="n">
        <v>0</v>
      </c>
      <c r="P253" s="22" t="n">
        <v>-0.07</v>
      </c>
      <c r="Q253" s="22" t="n">
        <v>0</v>
      </c>
      <c r="R253" s="22" t="n">
        <v>0</v>
      </c>
      <c r="S253" s="22" t="n">
        <v>0</v>
      </c>
      <c r="V253" s="22" t="n">
        <v>-0.06</v>
      </c>
      <c r="W253" s="22" t="n">
        <v>0</v>
      </c>
      <c r="X253" s="22" t="n">
        <v>0</v>
      </c>
      <c r="Y253" s="22" t="n">
        <v>0</v>
      </c>
      <c r="AB253" s="22" t="n">
        <v>0</v>
      </c>
      <c r="AD253" s="22" t="n">
        <v>-0.03</v>
      </c>
      <c r="AG253" s="22" t="n">
        <v>0</v>
      </c>
      <c r="AH253" s="22" t="n">
        <v>0</v>
      </c>
      <c r="AT253" s="22" t="n">
        <v>0</v>
      </c>
      <c r="AV253" s="22" t="n">
        <v>-0.03</v>
      </c>
      <c r="AY253" s="22" t="n">
        <v>0</v>
      </c>
      <c r="AZ253" s="22" t="n">
        <v>0</v>
      </c>
    </row>
    <row r="254" customFormat="false" ht="12.75" hidden="false" customHeight="false" outlineLevel="0" collapsed="false">
      <c r="A254" s="22" t="n">
        <f aca="true">1/((1+E254/2)^(2*(C254-TODAY()+1)/365.25))</f>
        <v>1.21333815305799</v>
      </c>
      <c r="C254" s="40" t="n">
        <v>44682</v>
      </c>
      <c r="D254" s="22" t="n">
        <v>5.6625</v>
      </c>
      <c r="E254" s="22" t="n">
        <v>0.0576373855543877</v>
      </c>
      <c r="F254" s="22" t="n">
        <v>0</v>
      </c>
      <c r="G254" s="22" t="n">
        <v>0</v>
      </c>
      <c r="H254" s="22" t="n">
        <v>0</v>
      </c>
      <c r="I254" s="22" t="n">
        <v>0</v>
      </c>
      <c r="J254" s="22" t="n">
        <v>0</v>
      </c>
      <c r="K254" s="22" t="n">
        <v>0</v>
      </c>
      <c r="L254" s="22" t="n">
        <v>0</v>
      </c>
      <c r="M254" s="22" t="n">
        <v>0</v>
      </c>
      <c r="N254" s="22" t="n">
        <v>0</v>
      </c>
      <c r="O254" s="22" t="n">
        <v>0</v>
      </c>
      <c r="P254" s="22" t="n">
        <v>-0.07</v>
      </c>
      <c r="Q254" s="22" t="n">
        <v>0</v>
      </c>
      <c r="R254" s="22" t="n">
        <v>0</v>
      </c>
      <c r="S254" s="22" t="n">
        <v>0</v>
      </c>
      <c r="V254" s="22" t="n">
        <v>-0.06</v>
      </c>
      <c r="W254" s="22" t="n">
        <v>0</v>
      </c>
      <c r="X254" s="22" t="n">
        <v>0</v>
      </c>
      <c r="Y254" s="22" t="n">
        <v>0</v>
      </c>
      <c r="AB254" s="22" t="n">
        <v>0</v>
      </c>
      <c r="AD254" s="22" t="n">
        <v>-0.03</v>
      </c>
      <c r="AG254" s="22" t="n">
        <v>0</v>
      </c>
      <c r="AH254" s="22" t="n">
        <v>0</v>
      </c>
      <c r="AT254" s="22" t="n">
        <v>0</v>
      </c>
      <c r="AV254" s="22" t="n">
        <v>-0.03</v>
      </c>
      <c r="AY254" s="22" t="n">
        <v>0</v>
      </c>
      <c r="AZ254" s="22" t="n">
        <v>0</v>
      </c>
    </row>
    <row r="255" customFormat="false" ht="12.75" hidden="false" customHeight="false" outlineLevel="0" collapsed="false">
      <c r="A255" s="22" t="n">
        <f aca="true">1/((1+E255/2)^(2*(C255-TODAY()+1)/365.25))</f>
        <v>1.20748465910838</v>
      </c>
      <c r="C255" s="40" t="n">
        <v>44713</v>
      </c>
      <c r="D255" s="22" t="n">
        <v>5.7025</v>
      </c>
      <c r="E255" s="22" t="n">
        <v>0.0576332783105165</v>
      </c>
      <c r="F255" s="22" t="n">
        <v>0</v>
      </c>
      <c r="G255" s="22" t="n">
        <v>0</v>
      </c>
      <c r="H255" s="22" t="n">
        <v>0</v>
      </c>
      <c r="I255" s="22" t="n">
        <v>0</v>
      </c>
      <c r="J255" s="22" t="n">
        <v>0</v>
      </c>
      <c r="K255" s="22" t="n">
        <v>0</v>
      </c>
      <c r="L255" s="22" t="n">
        <v>0</v>
      </c>
      <c r="M255" s="22" t="n">
        <v>0</v>
      </c>
      <c r="N255" s="22" t="n">
        <v>0</v>
      </c>
      <c r="O255" s="22" t="n">
        <v>0</v>
      </c>
      <c r="P255" s="22" t="n">
        <v>-0.07</v>
      </c>
      <c r="Q255" s="22" t="n">
        <v>0</v>
      </c>
      <c r="R255" s="22" t="n">
        <v>0</v>
      </c>
      <c r="S255" s="22" t="n">
        <v>0</v>
      </c>
      <c r="V255" s="22" t="n">
        <v>-0.06</v>
      </c>
      <c r="W255" s="22" t="n">
        <v>0</v>
      </c>
      <c r="X255" s="22" t="n">
        <v>0</v>
      </c>
      <c r="Y255" s="22" t="n">
        <v>0</v>
      </c>
      <c r="AB255" s="22" t="n">
        <v>0</v>
      </c>
      <c r="AD255" s="22" t="n">
        <v>-0.03</v>
      </c>
      <c r="AG255" s="22" t="n">
        <v>0</v>
      </c>
      <c r="AH255" s="22" t="n">
        <v>0</v>
      </c>
      <c r="AT255" s="22" t="n">
        <v>0</v>
      </c>
      <c r="AV255" s="22" t="n">
        <v>-0.03</v>
      </c>
      <c r="AY255" s="22" t="n">
        <v>0</v>
      </c>
      <c r="AZ255" s="22" t="n">
        <v>0</v>
      </c>
    </row>
    <row r="256" customFormat="false" ht="12.75" hidden="false" customHeight="false" outlineLevel="0" collapsed="false">
      <c r="A256" s="22" t="n">
        <f aca="true">1/((1+E256/2)^(2*(C256-TODAY()+1)/365.25))</f>
        <v>1.20184765161177</v>
      </c>
      <c r="C256" s="40" t="n">
        <v>44743</v>
      </c>
      <c r="D256" s="22" t="n">
        <v>5.7475</v>
      </c>
      <c r="E256" s="22" t="n">
        <v>0.0576293035583881</v>
      </c>
      <c r="F256" s="22" t="n">
        <v>0</v>
      </c>
      <c r="G256" s="22" t="n">
        <v>0</v>
      </c>
      <c r="H256" s="22" t="n">
        <v>0</v>
      </c>
      <c r="I256" s="22" t="n">
        <v>0</v>
      </c>
      <c r="J256" s="22" t="n">
        <v>0</v>
      </c>
      <c r="K256" s="22" t="n">
        <v>0</v>
      </c>
      <c r="L256" s="22" t="n">
        <v>0</v>
      </c>
      <c r="M256" s="22" t="n">
        <v>0</v>
      </c>
      <c r="N256" s="22" t="n">
        <v>0</v>
      </c>
      <c r="O256" s="22" t="n">
        <v>0</v>
      </c>
      <c r="P256" s="22" t="n">
        <v>-0.07</v>
      </c>
      <c r="Q256" s="22" t="n">
        <v>0</v>
      </c>
      <c r="R256" s="22" t="n">
        <v>0</v>
      </c>
      <c r="S256" s="22" t="n">
        <v>0</v>
      </c>
      <c r="V256" s="22" t="n">
        <v>-0.06</v>
      </c>
      <c r="W256" s="22" t="n">
        <v>0</v>
      </c>
      <c r="X256" s="22" t="n">
        <v>0</v>
      </c>
      <c r="Y256" s="22" t="n">
        <v>0</v>
      </c>
      <c r="AB256" s="22" t="n">
        <v>0</v>
      </c>
      <c r="AD256" s="22" t="n">
        <v>-0.03</v>
      </c>
      <c r="AG256" s="22" t="n">
        <v>0</v>
      </c>
      <c r="AH256" s="22" t="n">
        <v>0</v>
      </c>
      <c r="AT256" s="22" t="n">
        <v>0</v>
      </c>
      <c r="AV256" s="22" t="n">
        <v>-0.03</v>
      </c>
      <c r="AY256" s="22" t="n">
        <v>0</v>
      </c>
      <c r="AZ256" s="22" t="n">
        <v>0</v>
      </c>
    </row>
    <row r="257" customFormat="false" ht="12.75" hidden="false" customHeight="false" outlineLevel="0" collapsed="false">
      <c r="A257" s="22" t="n">
        <f aca="true">1/((1+E257/2)^(2*(C257-TODAY()+1)/365.25))</f>
        <v>1.19605118599558</v>
      </c>
      <c r="C257" s="40" t="n">
        <v>44774</v>
      </c>
      <c r="D257" s="22" t="n">
        <v>5.7865</v>
      </c>
      <c r="E257" s="22" t="n">
        <v>0.057625196314528</v>
      </c>
      <c r="F257" s="22" t="n">
        <v>0</v>
      </c>
      <c r="G257" s="22" t="n">
        <v>0</v>
      </c>
      <c r="H257" s="22" t="n">
        <v>0</v>
      </c>
      <c r="I257" s="22" t="n">
        <v>0</v>
      </c>
      <c r="J257" s="22" t="n">
        <v>0</v>
      </c>
      <c r="K257" s="22" t="n">
        <v>0</v>
      </c>
      <c r="L257" s="22" t="n">
        <v>0</v>
      </c>
      <c r="M257" s="22" t="n">
        <v>0</v>
      </c>
      <c r="N257" s="22" t="n">
        <v>0</v>
      </c>
      <c r="O257" s="22" t="n">
        <v>0</v>
      </c>
      <c r="P257" s="22" t="n">
        <v>-0.07</v>
      </c>
      <c r="Q257" s="22" t="n">
        <v>0</v>
      </c>
      <c r="R257" s="22" t="n">
        <v>0</v>
      </c>
      <c r="S257" s="22" t="n">
        <v>0</v>
      </c>
      <c r="V257" s="22" t="n">
        <v>-0.06</v>
      </c>
      <c r="W257" s="22" t="n">
        <v>0</v>
      </c>
      <c r="X257" s="22" t="n">
        <v>0</v>
      </c>
      <c r="Y257" s="22" t="n">
        <v>0</v>
      </c>
      <c r="AB257" s="22" t="n">
        <v>0</v>
      </c>
      <c r="AD257" s="22" t="n">
        <v>-0.03</v>
      </c>
      <c r="AG257" s="22" t="n">
        <v>0</v>
      </c>
      <c r="AH257" s="22" t="n">
        <v>0</v>
      </c>
      <c r="AT257" s="22" t="n">
        <v>0</v>
      </c>
      <c r="AV257" s="22" t="n">
        <v>-0.03</v>
      </c>
      <c r="AY257" s="22" t="n">
        <v>0</v>
      </c>
      <c r="AZ257" s="22" t="n">
        <v>0</v>
      </c>
    </row>
    <row r="258" customFormat="false" ht="12.75" hidden="false" customHeight="false" outlineLevel="0" collapsed="false">
      <c r="A258" s="22" t="n">
        <f aca="true">1/((1+E258/2)^(2*(C258-TODAY()+1)/365.25))</f>
        <v>1.19028348309756</v>
      </c>
      <c r="C258" s="40" t="n">
        <v>44805</v>
      </c>
      <c r="D258" s="22" t="n">
        <v>5.7805</v>
      </c>
      <c r="E258" s="22" t="n">
        <v>0.0576210890706732</v>
      </c>
      <c r="F258" s="22" t="n">
        <v>0</v>
      </c>
      <c r="G258" s="22" t="n">
        <v>0</v>
      </c>
      <c r="H258" s="22" t="n">
        <v>0</v>
      </c>
      <c r="I258" s="22" t="n">
        <v>0</v>
      </c>
      <c r="J258" s="22" t="n">
        <v>0</v>
      </c>
      <c r="K258" s="22" t="n">
        <v>0</v>
      </c>
      <c r="L258" s="22" t="n">
        <v>0</v>
      </c>
      <c r="M258" s="22" t="n">
        <v>0</v>
      </c>
      <c r="N258" s="22" t="n">
        <v>0</v>
      </c>
      <c r="O258" s="22" t="n">
        <v>0</v>
      </c>
      <c r="P258" s="22" t="n">
        <v>-0.07</v>
      </c>
      <c r="Q258" s="22" t="n">
        <v>0</v>
      </c>
      <c r="R258" s="22" t="n">
        <v>0</v>
      </c>
      <c r="S258" s="22" t="n">
        <v>0</v>
      </c>
      <c r="V258" s="22" t="n">
        <v>-0.06</v>
      </c>
      <c r="W258" s="22" t="n">
        <v>0</v>
      </c>
      <c r="X258" s="22" t="n">
        <v>0</v>
      </c>
      <c r="Y258" s="22" t="n">
        <v>0</v>
      </c>
      <c r="AB258" s="22" t="n">
        <v>0</v>
      </c>
      <c r="AD258" s="22" t="n">
        <v>-0.03</v>
      </c>
      <c r="AG258" s="22" t="n">
        <v>0</v>
      </c>
      <c r="AH258" s="22" t="n">
        <v>0</v>
      </c>
      <c r="AT258" s="22" t="n">
        <v>0</v>
      </c>
      <c r="AV258" s="22" t="n">
        <v>-0.03</v>
      </c>
      <c r="AY258" s="22" t="n">
        <v>0</v>
      </c>
      <c r="AZ258" s="22" t="n">
        <v>0</v>
      </c>
    </row>
    <row r="259" customFormat="false" ht="12.75" hidden="false" customHeight="false" outlineLevel="0" collapsed="false">
      <c r="A259" s="22" t="n">
        <f aca="true">1/((1+E259/2)^(2*(C259-TODAY()+1)/365.25))</f>
        <v>1.18472908307917</v>
      </c>
      <c r="C259" s="40" t="n">
        <v>44835</v>
      </c>
      <c r="D259" s="22" t="n">
        <v>5.7985</v>
      </c>
      <c r="E259" s="22" t="n">
        <v>0.0576171143185604</v>
      </c>
      <c r="F259" s="22" t="n">
        <v>0</v>
      </c>
      <c r="G259" s="22" t="n">
        <v>0</v>
      </c>
      <c r="H259" s="22" t="n">
        <v>0</v>
      </c>
      <c r="I259" s="22" t="n">
        <v>0</v>
      </c>
      <c r="J259" s="22" t="n">
        <v>0</v>
      </c>
      <c r="K259" s="22" t="n">
        <v>0</v>
      </c>
      <c r="L259" s="22" t="n">
        <v>0</v>
      </c>
      <c r="M259" s="22" t="n">
        <v>0</v>
      </c>
      <c r="N259" s="22" t="n">
        <v>0</v>
      </c>
      <c r="O259" s="22" t="n">
        <v>0</v>
      </c>
      <c r="P259" s="22" t="n">
        <v>-0.07</v>
      </c>
      <c r="Q259" s="22" t="n">
        <v>0</v>
      </c>
      <c r="R259" s="22" t="n">
        <v>0</v>
      </c>
      <c r="S259" s="22" t="n">
        <v>0</v>
      </c>
      <c r="V259" s="22" t="n">
        <v>-0.06</v>
      </c>
      <c r="W259" s="22" t="n">
        <v>0</v>
      </c>
      <c r="X259" s="22" t="n">
        <v>0</v>
      </c>
      <c r="Y259" s="22" t="n">
        <v>0</v>
      </c>
      <c r="AB259" s="22" t="n">
        <v>0</v>
      </c>
      <c r="AD259" s="22" t="n">
        <v>-0.03</v>
      </c>
      <c r="AG259" s="22" t="n">
        <v>0</v>
      </c>
      <c r="AH259" s="22" t="n">
        <v>0</v>
      </c>
      <c r="AT259" s="22" t="n">
        <v>0</v>
      </c>
      <c r="AV259" s="22" t="n">
        <v>-0.03</v>
      </c>
      <c r="AY259" s="22" t="n">
        <v>0</v>
      </c>
      <c r="AZ259" s="22" t="n">
        <v>0</v>
      </c>
    </row>
    <row r="260" customFormat="false" ht="12.75" hidden="false" customHeight="false" outlineLevel="0" collapsed="false">
      <c r="A260" s="22" t="n">
        <f aca="true">1/((1+E260/2)^(2*(C260-TODAY()+1)/365.25))</f>
        <v>1.17901755075286</v>
      </c>
      <c r="C260" s="40" t="n">
        <v>44866</v>
      </c>
      <c r="D260" s="22" t="n">
        <v>5.9555</v>
      </c>
      <c r="E260" s="22" t="n">
        <v>0.0576130070747172</v>
      </c>
      <c r="F260" s="22" t="n">
        <v>0</v>
      </c>
      <c r="G260" s="22" t="n">
        <v>0</v>
      </c>
      <c r="H260" s="22" t="n">
        <v>0</v>
      </c>
      <c r="I260" s="22" t="n">
        <v>0</v>
      </c>
      <c r="J260" s="22" t="n">
        <v>0</v>
      </c>
      <c r="K260" s="22" t="n">
        <v>0</v>
      </c>
      <c r="L260" s="22" t="n">
        <v>0</v>
      </c>
      <c r="M260" s="22" t="n">
        <v>0</v>
      </c>
      <c r="N260" s="22" t="n">
        <v>0</v>
      </c>
      <c r="O260" s="22" t="n">
        <v>0</v>
      </c>
      <c r="P260" s="22" t="n">
        <v>-0.07</v>
      </c>
      <c r="Q260" s="22" t="n">
        <v>0</v>
      </c>
      <c r="R260" s="22" t="n">
        <v>0</v>
      </c>
      <c r="S260" s="22" t="n">
        <v>0</v>
      </c>
      <c r="V260" s="22" t="n">
        <v>-0.06</v>
      </c>
      <c r="W260" s="22" t="n">
        <v>0</v>
      </c>
      <c r="X260" s="22" t="n">
        <v>0</v>
      </c>
      <c r="Y260" s="22" t="n">
        <v>0</v>
      </c>
      <c r="AB260" s="22" t="n">
        <v>0</v>
      </c>
      <c r="AD260" s="22" t="n">
        <v>-0.03</v>
      </c>
      <c r="AG260" s="22" t="n">
        <v>0</v>
      </c>
      <c r="AH260" s="22" t="n">
        <v>0</v>
      </c>
      <c r="AT260" s="22" t="n">
        <v>0</v>
      </c>
      <c r="AV260" s="22" t="n">
        <v>-0.03</v>
      </c>
      <c r="AY260" s="22" t="n">
        <v>0</v>
      </c>
      <c r="AZ260" s="22" t="n">
        <v>0</v>
      </c>
    </row>
    <row r="261" customFormat="false" ht="12.75" hidden="false" customHeight="false" outlineLevel="0" collapsed="false">
      <c r="A261" s="22" t="n">
        <f aca="true">1/((1+E261/2)^(2*(C261-TODAY()+1)/365.25))</f>
        <v>1.17351723698728</v>
      </c>
      <c r="C261" s="40" t="n">
        <v>44896</v>
      </c>
      <c r="D261" s="22" t="n">
        <v>6.1155</v>
      </c>
      <c r="E261" s="22" t="n">
        <v>0.0576090323226155</v>
      </c>
      <c r="F261" s="22" t="n">
        <v>0</v>
      </c>
      <c r="G261" s="22" t="n">
        <v>0</v>
      </c>
      <c r="H261" s="22" t="n">
        <v>0</v>
      </c>
      <c r="I261" s="22" t="n">
        <v>0</v>
      </c>
      <c r="J261" s="22" t="n">
        <v>0</v>
      </c>
      <c r="K261" s="22" t="n">
        <v>0</v>
      </c>
      <c r="L261" s="22" t="n">
        <v>0</v>
      </c>
      <c r="M261" s="22" t="n">
        <v>0</v>
      </c>
      <c r="N261" s="22" t="n">
        <v>0</v>
      </c>
      <c r="O261" s="22" t="n">
        <v>0</v>
      </c>
      <c r="P261" s="22" t="n">
        <v>-0.07</v>
      </c>
      <c r="Q261" s="22" t="n">
        <v>0</v>
      </c>
      <c r="R261" s="22" t="n">
        <v>0</v>
      </c>
      <c r="S261" s="22" t="n">
        <v>0</v>
      </c>
      <c r="V261" s="22" t="n">
        <v>-0.06</v>
      </c>
      <c r="W261" s="22" t="n">
        <v>0</v>
      </c>
      <c r="X261" s="22" t="n">
        <v>0</v>
      </c>
      <c r="Y261" s="22" t="n">
        <v>0</v>
      </c>
      <c r="AB261" s="22" t="n">
        <v>0</v>
      </c>
      <c r="AD261" s="22" t="n">
        <v>-0.03</v>
      </c>
      <c r="AG261" s="22" t="n">
        <v>0</v>
      </c>
      <c r="AH261" s="22" t="n">
        <v>0</v>
      </c>
      <c r="AT261" s="22" t="n">
        <v>0</v>
      </c>
      <c r="AV261" s="22" t="n">
        <v>-0.03</v>
      </c>
      <c r="AY261" s="22" t="n">
        <v>0</v>
      </c>
      <c r="AZ261" s="22" t="n">
        <v>0</v>
      </c>
    </row>
    <row r="262" customFormat="false" ht="12.75" hidden="false" customHeight="false" outlineLevel="0" collapsed="false">
      <c r="A262" s="22" t="n">
        <f aca="true">1/((1+E262/2)^(2*(C262-TODAY()+1)/365.25))</f>
        <v>1.16786131379759</v>
      </c>
      <c r="C262" s="40" t="n">
        <v>44927</v>
      </c>
      <c r="D262" s="22" t="n">
        <v>6.1465</v>
      </c>
      <c r="E262" s="22" t="n">
        <v>0.0576049250787829</v>
      </c>
      <c r="F262" s="22" t="n">
        <v>0</v>
      </c>
      <c r="G262" s="22" t="n">
        <v>0</v>
      </c>
      <c r="H262" s="22" t="n">
        <v>0</v>
      </c>
      <c r="I262" s="22" t="n">
        <v>0</v>
      </c>
      <c r="J262" s="22" t="n">
        <v>0</v>
      </c>
      <c r="K262" s="22" t="n">
        <v>0</v>
      </c>
      <c r="L262" s="22" t="n">
        <v>0</v>
      </c>
      <c r="M262" s="22" t="n">
        <v>0</v>
      </c>
      <c r="N262" s="22" t="n">
        <v>0</v>
      </c>
      <c r="O262" s="22" t="n">
        <v>0</v>
      </c>
      <c r="P262" s="22" t="n">
        <v>-0.07</v>
      </c>
      <c r="Q262" s="22" t="n">
        <v>0</v>
      </c>
      <c r="R262" s="22" t="n">
        <v>0</v>
      </c>
      <c r="S262" s="22" t="n">
        <v>0</v>
      </c>
      <c r="V262" s="22" t="n">
        <v>-0.06</v>
      </c>
      <c r="W262" s="22" t="n">
        <v>0</v>
      </c>
      <c r="X262" s="22" t="n">
        <v>0</v>
      </c>
      <c r="Y262" s="22" t="n">
        <v>0</v>
      </c>
      <c r="AB262" s="22" t="n">
        <v>0</v>
      </c>
      <c r="AD262" s="22" t="n">
        <v>-0.03</v>
      </c>
      <c r="AG262" s="22" t="n">
        <v>0</v>
      </c>
      <c r="AH262" s="22" t="n">
        <v>0</v>
      </c>
      <c r="AT262" s="22" t="n">
        <v>0</v>
      </c>
      <c r="AV262" s="22" t="n">
        <v>-0.03</v>
      </c>
      <c r="AY262" s="22" t="n">
        <v>0</v>
      </c>
      <c r="AZ262" s="22" t="n">
        <v>0</v>
      </c>
    </row>
    <row r="263" customFormat="false" ht="12.75" hidden="false" customHeight="false" outlineLevel="0" collapsed="false">
      <c r="C263" s="40" t="n">
        <v>44958</v>
      </c>
      <c r="D263" s="22" t="n">
        <v>6.0625</v>
      </c>
      <c r="E263" s="22" t="n">
        <v>0.0576008178349556</v>
      </c>
      <c r="F263" s="22" t="n">
        <v>0</v>
      </c>
      <c r="G263" s="22" t="n">
        <v>0</v>
      </c>
      <c r="H263" s="22" t="n">
        <v>0</v>
      </c>
      <c r="I263" s="22" t="n">
        <v>0</v>
      </c>
      <c r="J263" s="22" t="n">
        <v>0</v>
      </c>
      <c r="K263" s="22" t="n">
        <v>0</v>
      </c>
      <c r="L263" s="22" t="n">
        <v>0</v>
      </c>
      <c r="M263" s="22" t="n">
        <v>0</v>
      </c>
      <c r="N263" s="22" t="n">
        <v>0</v>
      </c>
      <c r="O263" s="22" t="n">
        <v>0</v>
      </c>
      <c r="P263" s="22" t="n">
        <v>-0.07</v>
      </c>
      <c r="Q263" s="22" t="n">
        <v>0</v>
      </c>
      <c r="R263" s="22" t="n">
        <v>0</v>
      </c>
      <c r="S263" s="22" t="n">
        <v>0</v>
      </c>
      <c r="V263" s="22" t="n">
        <v>-0.06</v>
      </c>
      <c r="W263" s="22" t="n">
        <v>0</v>
      </c>
      <c r="X263" s="22" t="n">
        <v>0</v>
      </c>
      <c r="Y263" s="22" t="n">
        <v>0</v>
      </c>
      <c r="AD263" s="22" t="n">
        <v>-0.03</v>
      </c>
      <c r="AV263" s="22" t="n">
        <v>-0.03</v>
      </c>
    </row>
    <row r="264" customFormat="false" ht="12.75" hidden="false" customHeight="false" outlineLevel="0" collapsed="false">
      <c r="C264" s="40" t="n">
        <v>44986</v>
      </c>
      <c r="D264" s="22" t="n">
        <v>5.9275</v>
      </c>
      <c r="E264" s="22" t="n">
        <v>0.0575971080663429</v>
      </c>
      <c r="F264" s="22" t="n">
        <v>0</v>
      </c>
      <c r="G264" s="22" t="n">
        <v>0</v>
      </c>
      <c r="H264" s="22" t="n">
        <v>0</v>
      </c>
      <c r="I264" s="22" t="n">
        <v>0</v>
      </c>
      <c r="J264" s="22" t="n">
        <v>0</v>
      </c>
      <c r="K264" s="22" t="n">
        <v>0</v>
      </c>
      <c r="L264" s="22" t="n">
        <v>0</v>
      </c>
      <c r="M264" s="22" t="n">
        <v>0</v>
      </c>
      <c r="N264" s="22" t="n">
        <v>0</v>
      </c>
      <c r="O264" s="22" t="n">
        <v>0</v>
      </c>
      <c r="P264" s="22" t="n">
        <v>-0.07</v>
      </c>
      <c r="Q264" s="22" t="n">
        <v>0</v>
      </c>
      <c r="R264" s="22" t="n">
        <v>0</v>
      </c>
      <c r="S264" s="22" t="n">
        <v>0</v>
      </c>
      <c r="V264" s="22" t="n">
        <v>-0.06</v>
      </c>
      <c r="W264" s="22" t="n">
        <v>0</v>
      </c>
      <c r="X264" s="22" t="n">
        <v>0</v>
      </c>
      <c r="Y264" s="22" t="n">
        <v>0</v>
      </c>
      <c r="AD264" s="22" t="n">
        <v>-0.03</v>
      </c>
      <c r="AV264" s="22" t="n">
        <v>-0.03</v>
      </c>
    </row>
    <row r="265" customFormat="false" ht="12.75" hidden="false" customHeight="false" outlineLevel="0" collapsed="false">
      <c r="C265" s="40" t="n">
        <v>45017</v>
      </c>
      <c r="D265" s="22" t="n">
        <v>5.7735</v>
      </c>
      <c r="E265" s="22" t="n">
        <v>0.0575930008225263</v>
      </c>
      <c r="F265" s="22" t="n">
        <v>0</v>
      </c>
      <c r="G265" s="22" t="n">
        <v>0</v>
      </c>
      <c r="H265" s="22" t="n">
        <v>0</v>
      </c>
      <c r="I265" s="22" t="n">
        <v>0</v>
      </c>
      <c r="J265" s="22" t="n">
        <v>0</v>
      </c>
      <c r="K265" s="22" t="n">
        <v>0</v>
      </c>
      <c r="L265" s="22" t="n">
        <v>0</v>
      </c>
      <c r="M265" s="22" t="n">
        <v>0</v>
      </c>
      <c r="N265" s="22" t="n">
        <v>0</v>
      </c>
      <c r="O265" s="22" t="n">
        <v>0</v>
      </c>
      <c r="P265" s="22" t="n">
        <v>-0.07</v>
      </c>
      <c r="Q265" s="22" t="n">
        <v>0</v>
      </c>
      <c r="R265" s="22" t="n">
        <v>0</v>
      </c>
      <c r="S265" s="22" t="n">
        <v>0</v>
      </c>
      <c r="V265" s="22" t="n">
        <v>-0.06</v>
      </c>
      <c r="W265" s="22" t="n">
        <v>0</v>
      </c>
      <c r="X265" s="22" t="n">
        <v>0</v>
      </c>
      <c r="Y265" s="22" t="n">
        <v>0</v>
      </c>
      <c r="AD265" s="22" t="n">
        <v>-0.03</v>
      </c>
      <c r="AV265" s="22" t="n">
        <v>-0.03</v>
      </c>
    </row>
    <row r="266" customFormat="false" ht="12.75" hidden="false" customHeight="false" outlineLevel="0" collapsed="false">
      <c r="C266" s="40" t="n">
        <v>45047</v>
      </c>
      <c r="D266" s="22" t="n">
        <v>5.7775</v>
      </c>
      <c r="E266" s="22" t="n">
        <v>0.0575890260704512</v>
      </c>
      <c r="F266" s="22" t="n">
        <v>0</v>
      </c>
      <c r="G266" s="22" t="n">
        <v>0</v>
      </c>
      <c r="H266" s="22" t="n">
        <v>0</v>
      </c>
      <c r="I266" s="22" t="n">
        <v>0</v>
      </c>
      <c r="J266" s="22" t="n">
        <v>0</v>
      </c>
      <c r="K266" s="22" t="n">
        <v>0</v>
      </c>
      <c r="L266" s="22" t="n">
        <v>0</v>
      </c>
      <c r="M266" s="22" t="n">
        <v>0</v>
      </c>
      <c r="N266" s="22" t="n">
        <v>0</v>
      </c>
      <c r="O266" s="22" t="n">
        <v>0</v>
      </c>
      <c r="P266" s="22" t="n">
        <v>-0.07</v>
      </c>
      <c r="Q266" s="22" t="n">
        <v>0</v>
      </c>
      <c r="R266" s="22" t="n">
        <v>0</v>
      </c>
      <c r="S266" s="22" t="n">
        <v>0</v>
      </c>
      <c r="V266" s="22" t="n">
        <v>-0.06</v>
      </c>
      <c r="W266" s="22" t="n">
        <v>0</v>
      </c>
      <c r="X266" s="22" t="n">
        <v>0</v>
      </c>
      <c r="Y266" s="22" t="n">
        <v>0</v>
      </c>
      <c r="AD266" s="22" t="n">
        <v>-0.03</v>
      </c>
      <c r="AV266" s="22" t="n">
        <v>-0.03</v>
      </c>
    </row>
    <row r="267" customFormat="false" ht="12.75" hidden="false" customHeight="false" outlineLevel="0" collapsed="false">
      <c r="C267" s="40" t="n">
        <v>45078</v>
      </c>
      <c r="D267" s="22" t="n">
        <v>5.8175</v>
      </c>
      <c r="E267" s="22" t="n">
        <v>0.0575849188266457</v>
      </c>
      <c r="F267" s="22" t="n">
        <v>0</v>
      </c>
      <c r="G267" s="22" t="n">
        <v>0</v>
      </c>
      <c r="H267" s="22" t="n">
        <v>0</v>
      </c>
      <c r="I267" s="22" t="n">
        <v>0</v>
      </c>
      <c r="J267" s="22" t="n">
        <v>0</v>
      </c>
      <c r="K267" s="22" t="n">
        <v>0</v>
      </c>
      <c r="L267" s="22" t="n">
        <v>0</v>
      </c>
      <c r="M267" s="22" t="n">
        <v>0</v>
      </c>
      <c r="N267" s="22" t="n">
        <v>0</v>
      </c>
      <c r="O267" s="22" t="n">
        <v>0</v>
      </c>
      <c r="P267" s="22" t="n">
        <v>-0.07</v>
      </c>
      <c r="Q267" s="22" t="n">
        <v>0</v>
      </c>
      <c r="R267" s="22" t="n">
        <v>0</v>
      </c>
      <c r="S267" s="22" t="n">
        <v>0</v>
      </c>
      <c r="V267" s="22" t="n">
        <v>-0.06</v>
      </c>
      <c r="W267" s="22" t="n">
        <v>0</v>
      </c>
      <c r="X267" s="22" t="n">
        <v>0</v>
      </c>
      <c r="Y267" s="22" t="n">
        <v>0</v>
      </c>
      <c r="AD267" s="22" t="n">
        <v>-0.03</v>
      </c>
      <c r="AV267" s="22" t="n">
        <v>-0.03</v>
      </c>
    </row>
    <row r="268" customFormat="false" ht="12.75" hidden="false" customHeight="false" outlineLevel="0" collapsed="false">
      <c r="C268" s="40" t="n">
        <v>45108</v>
      </c>
      <c r="D268" s="22" t="n">
        <v>5.8625</v>
      </c>
      <c r="E268" s="22" t="n">
        <v>0.0575809440745818</v>
      </c>
      <c r="F268" s="22" t="n">
        <v>0</v>
      </c>
      <c r="G268" s="22" t="n">
        <v>0</v>
      </c>
      <c r="H268" s="22" t="n">
        <v>0</v>
      </c>
      <c r="I268" s="22" t="n">
        <v>0</v>
      </c>
      <c r="J268" s="22" t="n">
        <v>0</v>
      </c>
      <c r="K268" s="22" t="n">
        <v>0</v>
      </c>
      <c r="L268" s="22" t="n">
        <v>0</v>
      </c>
      <c r="M268" s="22" t="n">
        <v>0</v>
      </c>
      <c r="N268" s="22" t="n">
        <v>0</v>
      </c>
      <c r="O268" s="22" t="n">
        <v>0</v>
      </c>
      <c r="P268" s="22" t="n">
        <v>-0.07</v>
      </c>
      <c r="Q268" s="22" t="n">
        <v>0</v>
      </c>
      <c r="R268" s="22" t="n">
        <v>0</v>
      </c>
      <c r="S268" s="22" t="n">
        <v>0</v>
      </c>
      <c r="V268" s="22" t="n">
        <v>-0.06</v>
      </c>
      <c r="W268" s="22" t="n">
        <v>0</v>
      </c>
      <c r="X268" s="22" t="n">
        <v>0</v>
      </c>
      <c r="Y268" s="22" t="n">
        <v>0</v>
      </c>
      <c r="AD268" s="22" t="n">
        <v>-0.03</v>
      </c>
      <c r="AV268" s="22" t="n">
        <v>-0.03</v>
      </c>
    </row>
    <row r="269" customFormat="false" ht="12.75" hidden="false" customHeight="false" outlineLevel="0" collapsed="false">
      <c r="C269" s="40" t="n">
        <v>45139</v>
      </c>
      <c r="D269" s="22" t="n">
        <v>5.9015</v>
      </c>
      <c r="E269" s="22" t="n">
        <v>0.057576836830787</v>
      </c>
      <c r="F269" s="22" t="n">
        <v>0</v>
      </c>
      <c r="G269" s="22" t="n">
        <v>0</v>
      </c>
      <c r="H269" s="22" t="n">
        <v>0</v>
      </c>
      <c r="I269" s="22" t="n">
        <v>0</v>
      </c>
      <c r="J269" s="22" t="n">
        <v>0</v>
      </c>
      <c r="K269" s="22" t="n">
        <v>0</v>
      </c>
      <c r="L269" s="22" t="n">
        <v>0</v>
      </c>
      <c r="M269" s="22" t="n">
        <v>0</v>
      </c>
      <c r="N269" s="22" t="n">
        <v>0</v>
      </c>
      <c r="O269" s="22" t="n">
        <v>0</v>
      </c>
      <c r="P269" s="22" t="n">
        <v>-0.07</v>
      </c>
      <c r="Q269" s="22" t="n">
        <v>0</v>
      </c>
      <c r="R269" s="22" t="n">
        <v>0</v>
      </c>
      <c r="S269" s="22" t="n">
        <v>0</v>
      </c>
      <c r="V269" s="22" t="n">
        <v>-0.06</v>
      </c>
      <c r="W269" s="22" t="n">
        <v>0</v>
      </c>
      <c r="X269" s="22" t="n">
        <v>0</v>
      </c>
      <c r="Y269" s="22" t="n">
        <v>0</v>
      </c>
      <c r="AD269" s="22" t="n">
        <v>-0.03</v>
      </c>
      <c r="AV269" s="22" t="n">
        <v>-0.03</v>
      </c>
    </row>
    <row r="270" customFormat="false" ht="12.75" hidden="false" customHeight="false" outlineLevel="0" collapsed="false">
      <c r="C270" s="40" t="n">
        <v>45170</v>
      </c>
      <c r="D270" s="22" t="n">
        <v>5.8955</v>
      </c>
      <c r="E270" s="22" t="n">
        <v>0.0575727295869988</v>
      </c>
      <c r="F270" s="22" t="n">
        <v>0</v>
      </c>
      <c r="G270" s="22" t="n">
        <v>0</v>
      </c>
      <c r="H270" s="22" t="n">
        <v>0</v>
      </c>
      <c r="I270" s="22" t="n">
        <v>0</v>
      </c>
      <c r="J270" s="22" t="n">
        <v>0</v>
      </c>
      <c r="K270" s="22" t="n">
        <v>0</v>
      </c>
      <c r="L270" s="22" t="n">
        <v>0</v>
      </c>
      <c r="M270" s="22" t="n">
        <v>0</v>
      </c>
      <c r="N270" s="22" t="n">
        <v>0</v>
      </c>
      <c r="O270" s="22" t="n">
        <v>0</v>
      </c>
      <c r="P270" s="22" t="n">
        <v>-0.07</v>
      </c>
      <c r="Q270" s="22" t="n">
        <v>0</v>
      </c>
      <c r="R270" s="22" t="n">
        <v>0</v>
      </c>
      <c r="S270" s="22" t="n">
        <v>0</v>
      </c>
      <c r="V270" s="22" t="n">
        <v>-0.06</v>
      </c>
      <c r="W270" s="22" t="n">
        <v>0</v>
      </c>
      <c r="X270" s="22" t="n">
        <v>0</v>
      </c>
      <c r="Y270" s="22" t="n">
        <v>0</v>
      </c>
      <c r="AD270" s="22" t="n">
        <v>-0.03</v>
      </c>
      <c r="AV270" s="22" t="n">
        <v>-0.03</v>
      </c>
    </row>
    <row r="271" customFormat="false" ht="12.75" hidden="false" customHeight="false" outlineLevel="0" collapsed="false">
      <c r="C271" s="40" t="n">
        <v>45200</v>
      </c>
      <c r="D271" s="22" t="n">
        <v>5.9135</v>
      </c>
      <c r="E271" s="22" t="n">
        <v>0.0575687548349504</v>
      </c>
      <c r="F271" s="22" t="n">
        <v>0</v>
      </c>
      <c r="G271" s="22" t="n">
        <v>0</v>
      </c>
      <c r="H271" s="22" t="n">
        <v>0</v>
      </c>
      <c r="I271" s="22" t="n">
        <v>0</v>
      </c>
      <c r="J271" s="22" t="n">
        <v>0</v>
      </c>
      <c r="K271" s="22" t="n">
        <v>0</v>
      </c>
      <c r="L271" s="22" t="n">
        <v>0</v>
      </c>
      <c r="M271" s="22" t="n">
        <v>0</v>
      </c>
      <c r="N271" s="22" t="n">
        <v>0</v>
      </c>
      <c r="O271" s="22" t="n">
        <v>0</v>
      </c>
      <c r="P271" s="22" t="n">
        <v>-0.07</v>
      </c>
      <c r="Q271" s="22" t="n">
        <v>0</v>
      </c>
      <c r="R271" s="22" t="n">
        <v>0</v>
      </c>
      <c r="S271" s="22" t="n">
        <v>0</v>
      </c>
      <c r="V271" s="22" t="n">
        <v>-0.06</v>
      </c>
      <c r="W271" s="22" t="n">
        <v>0</v>
      </c>
      <c r="X271" s="22" t="n">
        <v>0</v>
      </c>
      <c r="Y271" s="22" t="n">
        <v>0</v>
      </c>
      <c r="AD271" s="22" t="n">
        <v>-0.03</v>
      </c>
      <c r="AV271" s="22" t="n">
        <v>-0.03</v>
      </c>
    </row>
    <row r="272" customFormat="false" ht="12.75" hidden="false" customHeight="false" outlineLevel="0" collapsed="false">
      <c r="C272" s="40" t="n">
        <v>45231</v>
      </c>
      <c r="D272" s="22" t="n">
        <v>6.0705</v>
      </c>
      <c r="E272" s="22" t="n">
        <v>0.0575646475911729</v>
      </c>
      <c r="F272" s="22" t="n">
        <v>0</v>
      </c>
      <c r="G272" s="22" t="n">
        <v>0</v>
      </c>
      <c r="H272" s="22" t="n">
        <v>0</v>
      </c>
      <c r="I272" s="22" t="n">
        <v>0</v>
      </c>
      <c r="J272" s="22" t="n">
        <v>0</v>
      </c>
      <c r="K272" s="22" t="n">
        <v>0</v>
      </c>
      <c r="L272" s="22" t="n">
        <v>0</v>
      </c>
      <c r="M272" s="22" t="n">
        <v>0</v>
      </c>
      <c r="N272" s="22" t="n">
        <v>0</v>
      </c>
      <c r="O272" s="22" t="n">
        <v>0</v>
      </c>
      <c r="P272" s="22" t="n">
        <v>-0.07</v>
      </c>
      <c r="Q272" s="22" t="n">
        <v>0</v>
      </c>
      <c r="R272" s="22" t="n">
        <v>0</v>
      </c>
      <c r="S272" s="22" t="n">
        <v>0</v>
      </c>
      <c r="V272" s="22" t="n">
        <v>-0.06</v>
      </c>
      <c r="W272" s="22" t="n">
        <v>0</v>
      </c>
      <c r="X272" s="22" t="n">
        <v>0</v>
      </c>
      <c r="Y272" s="22" t="n">
        <v>0</v>
      </c>
      <c r="AD272" s="22" t="n">
        <v>-0.03</v>
      </c>
      <c r="AV272" s="22" t="n">
        <v>-0.03</v>
      </c>
    </row>
    <row r="273" customFormat="false" ht="12.75" hidden="false" customHeight="false" outlineLevel="0" collapsed="false">
      <c r="C273" s="40" t="n">
        <v>45261</v>
      </c>
      <c r="D273" s="22" t="n">
        <v>6.2305</v>
      </c>
      <c r="E273" s="22" t="n">
        <v>0.0575606728391351</v>
      </c>
      <c r="F273" s="22" t="n">
        <v>0</v>
      </c>
      <c r="G273" s="22" t="n">
        <v>0</v>
      </c>
      <c r="H273" s="22" t="n">
        <v>0</v>
      </c>
      <c r="I273" s="22" t="n">
        <v>0</v>
      </c>
      <c r="J273" s="22" t="n">
        <v>0</v>
      </c>
      <c r="K273" s="22" t="n">
        <v>0</v>
      </c>
      <c r="L273" s="22" t="n">
        <v>0</v>
      </c>
      <c r="M273" s="22" t="n">
        <v>0</v>
      </c>
      <c r="N273" s="22" t="n">
        <v>0</v>
      </c>
      <c r="O273" s="22" t="n">
        <v>0</v>
      </c>
      <c r="P273" s="22" t="n">
        <v>-0.07</v>
      </c>
      <c r="Q273" s="22" t="n">
        <v>0</v>
      </c>
      <c r="R273" s="22" t="n">
        <v>0</v>
      </c>
      <c r="S273" s="22" t="n">
        <v>0</v>
      </c>
      <c r="V273" s="22" t="n">
        <v>-0.06</v>
      </c>
      <c r="W273" s="22" t="n">
        <v>0</v>
      </c>
      <c r="X273" s="22" t="n">
        <v>0</v>
      </c>
      <c r="Y273" s="22" t="n">
        <v>0</v>
      </c>
      <c r="AD273" s="22" t="n">
        <v>-0.03</v>
      </c>
      <c r="AV273" s="22" t="n">
        <v>-0.03</v>
      </c>
    </row>
    <row r="274" customFormat="false" ht="12.75" hidden="false" customHeight="false" outlineLevel="0" collapsed="false">
      <c r="C274" s="40" t="n">
        <v>45292</v>
      </c>
      <c r="D274" s="22" t="n">
        <v>6.2615</v>
      </c>
      <c r="E274" s="22" t="n">
        <v>0.0575565655953687</v>
      </c>
      <c r="F274" s="22" t="n">
        <v>0</v>
      </c>
      <c r="G274" s="22" t="n">
        <v>0</v>
      </c>
      <c r="H274" s="22" t="n">
        <v>0</v>
      </c>
      <c r="I274" s="22" t="n">
        <v>0</v>
      </c>
      <c r="J274" s="22" t="n">
        <v>0</v>
      </c>
      <c r="K274" s="22" t="n">
        <v>0</v>
      </c>
      <c r="L274" s="22" t="n">
        <v>0</v>
      </c>
      <c r="M274" s="22" t="n">
        <v>0</v>
      </c>
      <c r="N274" s="22" t="n">
        <v>0</v>
      </c>
      <c r="O274" s="22" t="n">
        <v>0</v>
      </c>
      <c r="P274" s="22" t="n">
        <v>-0.07</v>
      </c>
      <c r="Q274" s="22" t="n">
        <v>0</v>
      </c>
      <c r="R274" s="22" t="n">
        <v>0</v>
      </c>
      <c r="S274" s="22" t="n">
        <v>0</v>
      </c>
      <c r="V274" s="22" t="n">
        <v>-0.06</v>
      </c>
      <c r="W274" s="22" t="n">
        <v>0</v>
      </c>
      <c r="X274" s="22" t="n">
        <v>0</v>
      </c>
      <c r="Y274" s="22" t="n">
        <v>0</v>
      </c>
      <c r="AD274" s="22" t="n">
        <v>-0.03875</v>
      </c>
      <c r="AV274" s="22" t="n">
        <v>-0.03</v>
      </c>
    </row>
    <row r="275" customFormat="false" ht="12.75" hidden="false" customHeight="false" outlineLevel="0" collapsed="false">
      <c r="C275" s="40" t="n">
        <v>45323</v>
      </c>
      <c r="D275" s="22" t="n">
        <v>6.1775</v>
      </c>
      <c r="E275" s="22" t="n">
        <v>0.0575524583516076</v>
      </c>
      <c r="F275" s="22" t="n">
        <v>0</v>
      </c>
      <c r="G275" s="22" t="n">
        <v>0</v>
      </c>
      <c r="H275" s="22" t="n">
        <v>0</v>
      </c>
      <c r="I275" s="22" t="n">
        <v>0</v>
      </c>
      <c r="J275" s="22" t="n">
        <v>0</v>
      </c>
      <c r="K275" s="22" t="n">
        <v>0</v>
      </c>
      <c r="L275" s="22" t="n">
        <v>0</v>
      </c>
      <c r="M275" s="22" t="n">
        <v>0</v>
      </c>
      <c r="N275" s="22" t="n">
        <v>0</v>
      </c>
      <c r="O275" s="22" t="n">
        <v>0</v>
      </c>
      <c r="P275" s="22" t="n">
        <v>-0.07</v>
      </c>
      <c r="Q275" s="22" t="n">
        <v>0</v>
      </c>
      <c r="R275" s="22" t="n">
        <v>0</v>
      </c>
      <c r="S275" s="22" t="n">
        <v>0</v>
      </c>
      <c r="V275" s="22" t="n">
        <v>-0.06</v>
      </c>
      <c r="W275" s="22" t="n">
        <v>0</v>
      </c>
      <c r="X275" s="22" t="n">
        <v>0</v>
      </c>
      <c r="Y275" s="22" t="n">
        <v>0</v>
      </c>
      <c r="AD275" s="22" t="n">
        <v>-0.03</v>
      </c>
      <c r="AV275" s="22" t="n">
        <v>-0.03875</v>
      </c>
    </row>
    <row r="276" customFormat="false" ht="12.75" hidden="false" customHeight="false" outlineLevel="0" collapsed="false">
      <c r="C276" s="40" t="n">
        <v>45352</v>
      </c>
      <c r="D276" s="22" t="n">
        <v>6.0425</v>
      </c>
      <c r="E276" s="22" t="n">
        <v>0.0575486160913203</v>
      </c>
      <c r="F276" s="22" t="n">
        <v>0</v>
      </c>
      <c r="G276" s="22" t="n">
        <v>0</v>
      </c>
      <c r="H276" s="22" t="n">
        <v>0</v>
      </c>
      <c r="I276" s="22" t="n">
        <v>0</v>
      </c>
      <c r="J276" s="22" t="n">
        <v>0</v>
      </c>
      <c r="K276" s="22" t="n">
        <v>0</v>
      </c>
      <c r="L276" s="22" t="n">
        <v>0</v>
      </c>
      <c r="M276" s="22" t="n">
        <v>0</v>
      </c>
      <c r="N276" s="22" t="n">
        <v>0</v>
      </c>
      <c r="O276" s="22" t="n">
        <v>0</v>
      </c>
      <c r="P276" s="22" t="n">
        <v>-0.07</v>
      </c>
      <c r="Q276" s="22" t="n">
        <v>0</v>
      </c>
      <c r="R276" s="22" t="n">
        <v>0</v>
      </c>
      <c r="S276" s="22" t="n">
        <v>0</v>
      </c>
      <c r="V276" s="22" t="n">
        <v>-0.06</v>
      </c>
      <c r="W276" s="22" t="n">
        <v>0</v>
      </c>
      <c r="X276" s="22" t="n">
        <v>0</v>
      </c>
      <c r="Y276" s="22" t="n">
        <v>0</v>
      </c>
      <c r="AD276" s="22" t="n">
        <v>-0.02375</v>
      </c>
      <c r="AV276" s="22" t="n">
        <v>-0.03</v>
      </c>
    </row>
    <row r="277" customFormat="false" ht="12.75" hidden="false" customHeight="false" outlineLevel="0" collapsed="false">
      <c r="C277" s="40" t="n">
        <v>45383</v>
      </c>
      <c r="D277" s="22" t="n">
        <v>5.8885</v>
      </c>
      <c r="E277" s="22" t="n">
        <v>0.0575445088475699</v>
      </c>
      <c r="F277" s="22" t="n">
        <v>0</v>
      </c>
      <c r="G277" s="22" t="n">
        <v>0</v>
      </c>
      <c r="H277" s="22" t="n">
        <v>0</v>
      </c>
      <c r="I277" s="22" t="n">
        <v>0</v>
      </c>
      <c r="J277" s="22" t="n">
        <v>0</v>
      </c>
      <c r="K277" s="22" t="n">
        <v>0</v>
      </c>
      <c r="L277" s="22" t="n">
        <v>0</v>
      </c>
      <c r="M277" s="22" t="n">
        <v>0</v>
      </c>
      <c r="N277" s="22" t="n">
        <v>0</v>
      </c>
      <c r="O277" s="22" t="n">
        <v>0</v>
      </c>
      <c r="P277" s="22" t="n">
        <v>-0.07</v>
      </c>
      <c r="Q277" s="22" t="n">
        <v>0</v>
      </c>
      <c r="R277" s="22" t="n">
        <v>0</v>
      </c>
      <c r="S277" s="22" t="n">
        <v>0</v>
      </c>
      <c r="V277" s="22" t="n">
        <v>-0.06</v>
      </c>
      <c r="W277" s="22" t="n">
        <v>0</v>
      </c>
      <c r="X277" s="22" t="n">
        <v>0</v>
      </c>
      <c r="Y277" s="22" t="n">
        <v>0</v>
      </c>
      <c r="AD277" s="22" t="n">
        <v>-0.005</v>
      </c>
      <c r="AV277" s="22" t="n">
        <v>-0.02375</v>
      </c>
    </row>
    <row r="278" customFormat="false" ht="12.75" hidden="false" customHeight="false" outlineLevel="0" collapsed="false">
      <c r="C278" s="40" t="n">
        <v>45413</v>
      </c>
      <c r="D278" s="22" t="n">
        <v>5.8925</v>
      </c>
      <c r="E278" s="22" t="n">
        <v>0.0575405340955588</v>
      </c>
      <c r="F278" s="22" t="n">
        <v>0</v>
      </c>
      <c r="G278" s="22" t="n">
        <v>0</v>
      </c>
      <c r="H278" s="22" t="n">
        <v>0</v>
      </c>
      <c r="I278" s="22" t="n">
        <v>0</v>
      </c>
      <c r="J278" s="22" t="n">
        <v>0</v>
      </c>
      <c r="K278" s="22" t="n">
        <v>0</v>
      </c>
      <c r="L278" s="22" t="n">
        <v>0</v>
      </c>
      <c r="M278" s="22" t="n">
        <v>0</v>
      </c>
      <c r="N278" s="22" t="n">
        <v>0</v>
      </c>
      <c r="O278" s="22" t="n">
        <v>0</v>
      </c>
      <c r="P278" s="22" t="n">
        <v>-0.07</v>
      </c>
      <c r="Q278" s="22" t="n">
        <v>0</v>
      </c>
      <c r="R278" s="22" t="n">
        <v>0</v>
      </c>
      <c r="S278" s="22" t="n">
        <v>0</v>
      </c>
      <c r="V278" s="22" t="n">
        <v>-0.06</v>
      </c>
      <c r="W278" s="22" t="n">
        <v>0</v>
      </c>
      <c r="X278" s="22" t="n">
        <v>0</v>
      </c>
      <c r="Y278" s="22" t="n">
        <v>0</v>
      </c>
      <c r="AD278" s="22" t="n">
        <v>-0.005</v>
      </c>
      <c r="AV278" s="22" t="n">
        <v>-0.005</v>
      </c>
    </row>
    <row r="279" customFormat="false" ht="12.75" hidden="false" customHeight="false" outlineLevel="0" collapsed="false">
      <c r="C279" s="40" t="n">
        <v>45444</v>
      </c>
      <c r="D279" s="22" t="n">
        <v>5.9325</v>
      </c>
      <c r="E279" s="22" t="n">
        <v>0.0575364268518199</v>
      </c>
      <c r="F279" s="22" t="n">
        <v>0</v>
      </c>
      <c r="G279" s="22" t="n">
        <v>0</v>
      </c>
      <c r="H279" s="22" t="n">
        <v>0</v>
      </c>
      <c r="I279" s="22" t="n">
        <v>0</v>
      </c>
      <c r="J279" s="22" t="n">
        <v>0</v>
      </c>
      <c r="K279" s="22" t="n">
        <v>0</v>
      </c>
      <c r="L279" s="22" t="n">
        <v>0</v>
      </c>
      <c r="M279" s="22" t="n">
        <v>0</v>
      </c>
      <c r="N279" s="22" t="n">
        <v>0</v>
      </c>
      <c r="O279" s="22" t="n">
        <v>0</v>
      </c>
      <c r="P279" s="22" t="n">
        <v>-0.07</v>
      </c>
      <c r="Q279" s="22" t="n">
        <v>0</v>
      </c>
      <c r="R279" s="22" t="n">
        <v>0</v>
      </c>
      <c r="S279" s="22" t="n">
        <v>0</v>
      </c>
      <c r="V279" s="22" t="n">
        <v>-0.06</v>
      </c>
      <c r="W279" s="22" t="n">
        <v>0</v>
      </c>
      <c r="X279" s="22" t="n">
        <v>0</v>
      </c>
      <c r="Y279" s="22" t="n">
        <v>0</v>
      </c>
      <c r="AD279" s="22" t="n">
        <v>-0.0025</v>
      </c>
      <c r="AV279" s="22" t="n">
        <v>-0.005</v>
      </c>
    </row>
    <row r="280" customFormat="false" ht="12.75" hidden="false" customHeight="false" outlineLevel="0" collapsed="false">
      <c r="C280" s="40" t="n">
        <v>45474</v>
      </c>
      <c r="D280" s="22" t="n">
        <v>5.9775</v>
      </c>
      <c r="E280" s="22" t="n">
        <v>0.0575324520998195</v>
      </c>
      <c r="F280" s="22" t="n">
        <v>0</v>
      </c>
      <c r="G280" s="22" t="n">
        <v>0</v>
      </c>
      <c r="H280" s="22" t="n">
        <v>0</v>
      </c>
      <c r="I280" s="22" t="n">
        <v>0</v>
      </c>
      <c r="J280" s="22" t="n">
        <v>0</v>
      </c>
      <c r="K280" s="22" t="n">
        <v>0</v>
      </c>
      <c r="L280" s="22" t="n">
        <v>0</v>
      </c>
      <c r="M280" s="22" t="n">
        <v>0</v>
      </c>
      <c r="N280" s="22" t="n">
        <v>0</v>
      </c>
      <c r="O280" s="22" t="n">
        <v>0</v>
      </c>
      <c r="P280" s="22" t="n">
        <v>-0.07</v>
      </c>
      <c r="Q280" s="22" t="n">
        <v>0</v>
      </c>
      <c r="R280" s="22" t="n">
        <v>0</v>
      </c>
      <c r="S280" s="22" t="n">
        <v>0</v>
      </c>
      <c r="V280" s="22" t="n">
        <v>-0.06</v>
      </c>
      <c r="W280" s="22" t="n">
        <v>0</v>
      </c>
      <c r="X280" s="22" t="n">
        <v>0</v>
      </c>
      <c r="Y280" s="22" t="n">
        <v>0</v>
      </c>
      <c r="AD280" s="22" t="n">
        <v>-0.00125</v>
      </c>
      <c r="AV280" s="22" t="n">
        <v>-0.0025</v>
      </c>
    </row>
    <row r="281" customFormat="false" ht="12.75" hidden="false" customHeight="false" outlineLevel="0" collapsed="false">
      <c r="C281" s="40" t="n">
        <v>45505</v>
      </c>
      <c r="D281" s="22" t="n">
        <v>6.0165</v>
      </c>
      <c r="E281" s="22" t="n">
        <v>0.0575283448560917</v>
      </c>
      <c r="F281" s="22" t="n">
        <v>0</v>
      </c>
      <c r="G281" s="22" t="n">
        <v>0</v>
      </c>
      <c r="H281" s="22" t="n">
        <v>0</v>
      </c>
      <c r="I281" s="22" t="n">
        <v>0</v>
      </c>
      <c r="J281" s="22" t="n">
        <v>0</v>
      </c>
      <c r="K281" s="22" t="n">
        <v>0</v>
      </c>
      <c r="L281" s="22" t="n">
        <v>0</v>
      </c>
      <c r="M281" s="22" t="n">
        <v>0</v>
      </c>
      <c r="N281" s="22" t="n">
        <v>0</v>
      </c>
      <c r="O281" s="22" t="n">
        <v>0</v>
      </c>
      <c r="P281" s="22" t="n">
        <v>-0.07</v>
      </c>
      <c r="Q281" s="22" t="n">
        <v>0</v>
      </c>
      <c r="R281" s="22" t="n">
        <v>0</v>
      </c>
      <c r="S281" s="22" t="n">
        <v>0</v>
      </c>
      <c r="V281" s="22" t="n">
        <v>-0.06</v>
      </c>
      <c r="W281" s="22" t="n">
        <v>0</v>
      </c>
      <c r="X281" s="22" t="n">
        <v>0</v>
      </c>
      <c r="Y281" s="22" t="n">
        <v>0</v>
      </c>
      <c r="AD281" s="22" t="n">
        <v>0</v>
      </c>
      <c r="AV281" s="22" t="n">
        <v>-0.00125</v>
      </c>
    </row>
    <row r="282" customFormat="false" ht="12.75" hidden="false" customHeight="false" outlineLevel="0" collapsed="false">
      <c r="C282" s="40" t="n">
        <v>45536</v>
      </c>
      <c r="D282" s="22" t="n">
        <v>6.0105</v>
      </c>
      <c r="E282" s="22" t="n">
        <v>0.0575242376123688</v>
      </c>
      <c r="F282" s="22" t="n">
        <v>0</v>
      </c>
      <c r="G282" s="22" t="n">
        <v>0</v>
      </c>
      <c r="H282" s="22" t="n">
        <v>0</v>
      </c>
      <c r="I282" s="22" t="n">
        <v>0</v>
      </c>
      <c r="J282" s="22" t="n">
        <v>0</v>
      </c>
      <c r="K282" s="22" t="n">
        <v>0</v>
      </c>
      <c r="L282" s="22" t="n">
        <v>0</v>
      </c>
      <c r="M282" s="22" t="n">
        <v>0</v>
      </c>
      <c r="N282" s="22" t="n">
        <v>0</v>
      </c>
      <c r="O282" s="22" t="n">
        <v>0</v>
      </c>
      <c r="P282" s="22" t="n">
        <v>-0.07</v>
      </c>
      <c r="Q282" s="22" t="n">
        <v>0</v>
      </c>
      <c r="R282" s="22" t="n">
        <v>0</v>
      </c>
      <c r="S282" s="22" t="n">
        <v>0</v>
      </c>
      <c r="V282" s="22" t="n">
        <v>-0.06</v>
      </c>
      <c r="W282" s="22" t="n">
        <v>0</v>
      </c>
      <c r="X282" s="22" t="n">
        <v>0</v>
      </c>
      <c r="Y282" s="22" t="n">
        <v>0</v>
      </c>
      <c r="AD282" s="22" t="n">
        <v>-0.00375</v>
      </c>
      <c r="AV282" s="22" t="n">
        <v>0</v>
      </c>
    </row>
    <row r="283" customFormat="false" ht="12.75" hidden="false" customHeight="false" outlineLevel="0" collapsed="false">
      <c r="C283" s="40" t="n">
        <v>45566</v>
      </c>
      <c r="D283" s="22" t="n">
        <v>6.0285</v>
      </c>
      <c r="E283" s="22" t="n">
        <v>0.0575202628603852</v>
      </c>
      <c r="F283" s="22" t="n">
        <v>0</v>
      </c>
      <c r="G283" s="22" t="n">
        <v>0</v>
      </c>
      <c r="H283" s="22" t="n">
        <v>0</v>
      </c>
      <c r="I283" s="22" t="n">
        <v>0</v>
      </c>
      <c r="J283" s="22" t="n">
        <v>0</v>
      </c>
      <c r="K283" s="22" t="n">
        <v>0</v>
      </c>
      <c r="L283" s="22" t="n">
        <v>0</v>
      </c>
      <c r="M283" s="22" t="n">
        <v>0</v>
      </c>
      <c r="N283" s="22" t="n">
        <v>0</v>
      </c>
      <c r="O283" s="22" t="n">
        <v>0</v>
      </c>
      <c r="P283" s="22" t="n">
        <v>-0.07</v>
      </c>
      <c r="Q283" s="22" t="n">
        <v>0</v>
      </c>
      <c r="R283" s="22" t="n">
        <v>0</v>
      </c>
      <c r="S283" s="22" t="n">
        <v>0</v>
      </c>
      <c r="V283" s="22" t="n">
        <v>-0.06</v>
      </c>
      <c r="W283" s="22" t="n">
        <v>0</v>
      </c>
      <c r="X283" s="22" t="n">
        <v>0</v>
      </c>
      <c r="Y283" s="22" t="n">
        <v>0</v>
      </c>
      <c r="AD283" s="22" t="n">
        <v>-0.00875</v>
      </c>
      <c r="AV283" s="22" t="n">
        <v>-0.00375</v>
      </c>
    </row>
    <row r="284" customFormat="false" ht="12.75" hidden="false" customHeight="false" outlineLevel="0" collapsed="false">
      <c r="C284" s="40" t="n">
        <v>45597</v>
      </c>
      <c r="D284" s="22" t="n">
        <v>6.1855</v>
      </c>
      <c r="E284" s="22" t="n">
        <v>0.0575161556166734</v>
      </c>
      <c r="F284" s="22" t="n">
        <v>0</v>
      </c>
      <c r="G284" s="22" t="n">
        <v>0</v>
      </c>
      <c r="H284" s="22" t="n">
        <v>0</v>
      </c>
      <c r="I284" s="22" t="n">
        <v>0</v>
      </c>
      <c r="J284" s="22" t="n">
        <v>0</v>
      </c>
      <c r="K284" s="22" t="n">
        <v>0</v>
      </c>
      <c r="L284" s="22" t="n">
        <v>0</v>
      </c>
      <c r="M284" s="22" t="n">
        <v>0</v>
      </c>
      <c r="N284" s="22" t="n">
        <v>0</v>
      </c>
      <c r="O284" s="22" t="n">
        <v>0</v>
      </c>
      <c r="P284" s="22" t="n">
        <v>-0.07</v>
      </c>
      <c r="Q284" s="22" t="n">
        <v>0</v>
      </c>
      <c r="R284" s="22" t="n">
        <v>0</v>
      </c>
      <c r="S284" s="22" t="n">
        <v>0</v>
      </c>
      <c r="V284" s="22" t="n">
        <v>-0.06</v>
      </c>
      <c r="W284" s="22" t="n">
        <v>0</v>
      </c>
      <c r="X284" s="22" t="n">
        <v>0</v>
      </c>
      <c r="Y284" s="22" t="n">
        <v>0</v>
      </c>
      <c r="AD284" s="22" t="n">
        <v>-0.02625</v>
      </c>
      <c r="AV284" s="22" t="n">
        <v>-0.00875</v>
      </c>
    </row>
    <row r="285" customFormat="false" ht="12.75" hidden="false" customHeight="false" outlineLevel="0" collapsed="false">
      <c r="C285" s="40" t="n">
        <v>45627</v>
      </c>
      <c r="D285" s="22" t="n">
        <v>6.3455</v>
      </c>
      <c r="E285" s="22" t="n">
        <v>0.0575121808647006</v>
      </c>
      <c r="F285" s="22" t="n">
        <v>0</v>
      </c>
      <c r="G285" s="22" t="n">
        <v>0</v>
      </c>
      <c r="H285" s="22" t="n">
        <v>0</v>
      </c>
      <c r="I285" s="22" t="n">
        <v>0</v>
      </c>
      <c r="J285" s="22" t="n">
        <v>0</v>
      </c>
      <c r="K285" s="22" t="n">
        <v>0</v>
      </c>
      <c r="L285" s="22" t="n">
        <v>0</v>
      </c>
      <c r="M285" s="22" t="n">
        <v>0</v>
      </c>
      <c r="N285" s="22" t="n">
        <v>0</v>
      </c>
      <c r="O285" s="22" t="n">
        <v>0</v>
      </c>
      <c r="P285" s="22" t="n">
        <v>-0.07</v>
      </c>
      <c r="Q285" s="22" t="n">
        <v>0</v>
      </c>
      <c r="R285" s="22" t="n">
        <v>0</v>
      </c>
      <c r="S285" s="22" t="n">
        <v>0</v>
      </c>
      <c r="V285" s="22" t="n">
        <v>-0.06</v>
      </c>
      <c r="W285" s="22" t="n">
        <v>0</v>
      </c>
      <c r="X285" s="22" t="n">
        <v>0</v>
      </c>
      <c r="Y285" s="22" t="n">
        <v>0</v>
      </c>
      <c r="AD285" s="22" t="n">
        <v>-0.0375</v>
      </c>
      <c r="AV285" s="22" t="n">
        <v>-0.02625</v>
      </c>
    </row>
    <row r="286" customFormat="false" ht="12.75" hidden="false" customHeight="false" outlineLevel="0" collapsed="false">
      <c r="C286" s="40"/>
      <c r="E286" s="22" t="n">
        <v>0.0575080736209999</v>
      </c>
      <c r="F286" s="22" t="n">
        <v>0</v>
      </c>
      <c r="G286" s="22" t="n">
        <v>0</v>
      </c>
      <c r="H286" s="22" t="n">
        <v>0</v>
      </c>
      <c r="I286" s="22" t="n">
        <v>0</v>
      </c>
      <c r="J286" s="22" t="n">
        <v>0</v>
      </c>
      <c r="K286" s="22" t="n">
        <v>0</v>
      </c>
      <c r="L286" s="22" t="n">
        <v>0</v>
      </c>
      <c r="M286" s="22" t="n">
        <v>0</v>
      </c>
      <c r="N286" s="22" t="n">
        <v>0</v>
      </c>
      <c r="O286" s="22" t="n">
        <v>0</v>
      </c>
      <c r="P286" s="22" t="n">
        <v>-0.07</v>
      </c>
      <c r="Q286" s="22" t="n">
        <v>0</v>
      </c>
      <c r="R286" s="22" t="n">
        <v>0</v>
      </c>
      <c r="S286" s="22" t="n">
        <v>0</v>
      </c>
      <c r="V286" s="22" t="n">
        <v>-0.06</v>
      </c>
      <c r="W286" s="22" t="n">
        <v>0</v>
      </c>
      <c r="X286" s="22" t="n">
        <v>0</v>
      </c>
      <c r="Y286" s="22" t="n">
        <v>0</v>
      </c>
      <c r="AD286" s="22" t="n">
        <v>-0.03875</v>
      </c>
      <c r="AV286" s="22" t="n">
        <v>-0.0375</v>
      </c>
    </row>
    <row r="287" customFormat="false" ht="12.75" hidden="false" customHeight="false" outlineLevel="0" collapsed="false">
      <c r="C287" s="40"/>
      <c r="E287" s="22" t="n">
        <v>0.0575039663773054</v>
      </c>
      <c r="F287" s="22" t="n">
        <v>0</v>
      </c>
      <c r="G287" s="22" t="n">
        <v>0</v>
      </c>
      <c r="H287" s="22" t="n">
        <v>0</v>
      </c>
      <c r="I287" s="22" t="n">
        <v>0</v>
      </c>
      <c r="J287" s="22" t="n">
        <v>0</v>
      </c>
      <c r="K287" s="22" t="n">
        <v>0</v>
      </c>
      <c r="L287" s="22" t="n">
        <v>0</v>
      </c>
      <c r="M287" s="22" t="n">
        <v>0</v>
      </c>
      <c r="N287" s="22" t="n">
        <v>0</v>
      </c>
      <c r="O287" s="22" t="n">
        <v>0</v>
      </c>
      <c r="P287" s="22" t="n">
        <v>-0.07</v>
      </c>
      <c r="Q287" s="22" t="n">
        <v>0</v>
      </c>
      <c r="R287" s="22" t="n">
        <v>0</v>
      </c>
      <c r="S287" s="22" t="n">
        <v>0</v>
      </c>
      <c r="U287" s="22" t="n">
        <v>0</v>
      </c>
      <c r="V287" s="22" t="n">
        <v>-0.06</v>
      </c>
      <c r="W287" s="22" t="n">
        <v>0</v>
      </c>
      <c r="X287" s="22" t="n">
        <v>0</v>
      </c>
      <c r="Y287" s="22" t="n">
        <v>0</v>
      </c>
      <c r="Z287" s="22" t="n">
        <v>-0.07</v>
      </c>
      <c r="AA287" s="22" t="n">
        <v>0</v>
      </c>
      <c r="AD287" s="22" t="n">
        <v>-0.03</v>
      </c>
      <c r="AV287" s="22" t="n">
        <v>-0.03875</v>
      </c>
    </row>
    <row r="288" customFormat="false" ht="12.75" hidden="false" customHeight="false" outlineLevel="0" collapsed="false">
      <c r="C288" s="40"/>
      <c r="E288" s="22" t="n">
        <v>0.0575002566088112</v>
      </c>
      <c r="F288" s="22" t="n">
        <v>0</v>
      </c>
      <c r="G288" s="22" t="n">
        <v>0</v>
      </c>
      <c r="H288" s="22" t="n">
        <v>0</v>
      </c>
      <c r="I288" s="22" t="n">
        <v>0</v>
      </c>
      <c r="J288" s="22" t="n">
        <v>0</v>
      </c>
      <c r="K288" s="22" t="n">
        <v>0</v>
      </c>
      <c r="L288" s="22" t="n">
        <v>0</v>
      </c>
      <c r="M288" s="22" t="n">
        <v>0</v>
      </c>
      <c r="N288" s="22" t="n">
        <v>0</v>
      </c>
      <c r="O288" s="22" t="n">
        <v>0</v>
      </c>
      <c r="P288" s="22" t="n">
        <v>-0.07</v>
      </c>
      <c r="Q288" s="22" t="n">
        <v>0</v>
      </c>
      <c r="R288" s="22" t="n">
        <v>0</v>
      </c>
      <c r="S288" s="22" t="n">
        <v>0</v>
      </c>
      <c r="U288" s="22" t="n">
        <v>0</v>
      </c>
      <c r="V288" s="22" t="n">
        <v>-0.06</v>
      </c>
      <c r="W288" s="22" t="n">
        <v>0</v>
      </c>
      <c r="X288" s="22" t="n">
        <v>0</v>
      </c>
      <c r="Y288" s="22" t="n">
        <v>0</v>
      </c>
      <c r="Z288" s="22" t="n">
        <v>-0.07</v>
      </c>
      <c r="AA288" s="22" t="n">
        <v>0</v>
      </c>
      <c r="AD288" s="22" t="n">
        <v>-0.02375</v>
      </c>
      <c r="AV288" s="22" t="n">
        <v>-0.03</v>
      </c>
    </row>
    <row r="289" customFormat="false" ht="12.75" hidden="false" customHeight="false" outlineLevel="0" collapsed="false">
      <c r="C289" s="40"/>
      <c r="E289" s="22" t="n">
        <v>0.0574961493651274</v>
      </c>
      <c r="F289" s="22" t="n">
        <v>0</v>
      </c>
      <c r="G289" s="22" t="n">
        <v>0</v>
      </c>
      <c r="H289" s="22" t="n">
        <v>0</v>
      </c>
      <c r="I289" s="22" t="n">
        <v>0</v>
      </c>
      <c r="J289" s="22" t="n">
        <v>0</v>
      </c>
      <c r="K289" s="22" t="n">
        <v>0</v>
      </c>
      <c r="L289" s="22" t="n">
        <v>0</v>
      </c>
      <c r="M289" s="22" t="n">
        <v>0</v>
      </c>
      <c r="N289" s="22" t="n">
        <v>0</v>
      </c>
      <c r="O289" s="22" t="n">
        <v>0</v>
      </c>
      <c r="P289" s="22" t="n">
        <v>-0.07</v>
      </c>
      <c r="Q289" s="22" t="n">
        <v>0</v>
      </c>
      <c r="R289" s="22" t="n">
        <v>0</v>
      </c>
      <c r="S289" s="22" t="n">
        <v>0</v>
      </c>
      <c r="U289" s="22" t="n">
        <v>0</v>
      </c>
      <c r="V289" s="22" t="n">
        <v>-0.06</v>
      </c>
      <c r="W289" s="22" t="n">
        <v>0</v>
      </c>
      <c r="X289" s="22" t="n">
        <v>0</v>
      </c>
      <c r="Y289" s="22" t="n">
        <v>0</v>
      </c>
      <c r="Z289" s="22" t="n">
        <v>-0.07</v>
      </c>
      <c r="AA289" s="22" t="n">
        <v>0</v>
      </c>
      <c r="AD289" s="22" t="n">
        <v>-0.005</v>
      </c>
      <c r="AV289" s="22" t="n">
        <v>-0.02375</v>
      </c>
    </row>
    <row r="290" customFormat="false" ht="12.75" hidden="false" customHeight="false" outlineLevel="0" collapsed="false">
      <c r="C290" s="40"/>
      <c r="E290" s="22" t="n">
        <v>0.0574921746131802</v>
      </c>
      <c r="F290" s="22" t="n">
        <v>0</v>
      </c>
      <c r="G290" s="22" t="n">
        <v>0</v>
      </c>
      <c r="H290" s="22" t="n">
        <v>0</v>
      </c>
      <c r="I290" s="22" t="n">
        <v>0</v>
      </c>
      <c r="J290" s="22" t="n">
        <v>0</v>
      </c>
      <c r="K290" s="22" t="n">
        <v>0</v>
      </c>
      <c r="L290" s="22" t="n">
        <v>0</v>
      </c>
      <c r="M290" s="22" t="n">
        <v>0</v>
      </c>
      <c r="N290" s="22" t="n">
        <v>0</v>
      </c>
      <c r="O290" s="22" t="n">
        <v>0</v>
      </c>
      <c r="P290" s="22" t="n">
        <v>-0.07</v>
      </c>
      <c r="Q290" s="22" t="n">
        <v>0</v>
      </c>
      <c r="R290" s="22" t="n">
        <v>0</v>
      </c>
      <c r="S290" s="22" t="n">
        <v>0</v>
      </c>
      <c r="U290" s="22" t="n">
        <v>0</v>
      </c>
      <c r="V290" s="22" t="n">
        <v>-0.06</v>
      </c>
      <c r="W290" s="22" t="n">
        <v>0</v>
      </c>
      <c r="X290" s="22" t="n">
        <v>0</v>
      </c>
      <c r="Y290" s="22" t="n">
        <v>0</v>
      </c>
      <c r="Z290" s="22" t="n">
        <v>-0.07</v>
      </c>
      <c r="AA290" s="22" t="n">
        <v>0</v>
      </c>
      <c r="AD290" s="22" t="n">
        <v>-0.005</v>
      </c>
      <c r="AV290" s="22" t="n">
        <v>-0.005</v>
      </c>
    </row>
    <row r="291" customFormat="false" ht="12.75" hidden="false" customHeight="false" outlineLevel="0" collapsed="false">
      <c r="C291" s="40"/>
      <c r="E291" s="22" t="n">
        <v>0.0574880673695075</v>
      </c>
      <c r="F291" s="22" t="n">
        <v>0</v>
      </c>
      <c r="G291" s="22" t="n">
        <v>0</v>
      </c>
      <c r="H291" s="22" t="n">
        <v>0</v>
      </c>
      <c r="I291" s="22" t="n">
        <v>0</v>
      </c>
      <c r="J291" s="22" t="n">
        <v>0</v>
      </c>
      <c r="K291" s="22" t="n">
        <v>0</v>
      </c>
      <c r="L291" s="22" t="n">
        <v>0</v>
      </c>
      <c r="M291" s="22" t="n">
        <v>0</v>
      </c>
      <c r="N291" s="22" t="n">
        <v>0</v>
      </c>
      <c r="O291" s="22" t="n">
        <v>0</v>
      </c>
      <c r="P291" s="22" t="n">
        <v>-0.07</v>
      </c>
      <c r="Q291" s="22" t="n">
        <v>0</v>
      </c>
      <c r="R291" s="22" t="n">
        <v>0</v>
      </c>
      <c r="S291" s="22" t="n">
        <v>0</v>
      </c>
      <c r="U291" s="22" t="n">
        <v>0</v>
      </c>
      <c r="V291" s="22" t="n">
        <v>-0.06</v>
      </c>
      <c r="W291" s="22" t="n">
        <v>0</v>
      </c>
      <c r="X291" s="22" t="n">
        <v>0</v>
      </c>
      <c r="Y291" s="22" t="n">
        <v>0</v>
      </c>
      <c r="Z291" s="22" t="n">
        <v>-0.07</v>
      </c>
      <c r="AA291" s="22" t="n">
        <v>0</v>
      </c>
      <c r="AD291" s="22" t="n">
        <v>-0.0025</v>
      </c>
      <c r="AV291" s="22" t="n">
        <v>-0.005</v>
      </c>
    </row>
    <row r="292" customFormat="false" ht="12.75" hidden="false" customHeight="false" outlineLevel="0" collapsed="false">
      <c r="C292" s="40"/>
      <c r="E292" s="22" t="n">
        <v>0.057484092617571</v>
      </c>
      <c r="F292" s="22" t="n">
        <v>0</v>
      </c>
      <c r="G292" s="22" t="n">
        <v>0</v>
      </c>
      <c r="H292" s="22" t="n">
        <v>0</v>
      </c>
      <c r="I292" s="22" t="n">
        <v>0</v>
      </c>
      <c r="J292" s="22" t="n">
        <v>0</v>
      </c>
      <c r="K292" s="22" t="n">
        <v>0</v>
      </c>
      <c r="L292" s="22" t="n">
        <v>0</v>
      </c>
      <c r="M292" s="22" t="n">
        <v>0</v>
      </c>
      <c r="N292" s="22" t="n">
        <v>0</v>
      </c>
      <c r="O292" s="22" t="n">
        <v>0</v>
      </c>
      <c r="P292" s="22" t="n">
        <v>-0.07</v>
      </c>
      <c r="Q292" s="22" t="n">
        <v>0</v>
      </c>
      <c r="R292" s="22" t="n">
        <v>0</v>
      </c>
      <c r="S292" s="22" t="n">
        <v>0</v>
      </c>
      <c r="U292" s="22" t="n">
        <v>0</v>
      </c>
      <c r="V292" s="22" t="n">
        <v>-0.06</v>
      </c>
      <c r="W292" s="22" t="n">
        <v>0</v>
      </c>
      <c r="X292" s="22" t="n">
        <v>0</v>
      </c>
      <c r="Y292" s="22" t="n">
        <v>0</v>
      </c>
      <c r="Z292" s="22" t="n">
        <v>-0.07</v>
      </c>
      <c r="AA292" s="22" t="n">
        <v>0</v>
      </c>
      <c r="AD292" s="22" t="n">
        <v>-0.00125</v>
      </c>
      <c r="AV292" s="22" t="n">
        <v>-0.0025</v>
      </c>
    </row>
    <row r="293" customFormat="false" ht="12.75" hidden="false" customHeight="false" outlineLevel="0" collapsed="false">
      <c r="C293" s="40"/>
      <c r="E293" s="22" t="n">
        <v>0.0574799853739094</v>
      </c>
      <c r="F293" s="22" t="n">
        <v>0</v>
      </c>
      <c r="G293" s="22" t="n">
        <v>0</v>
      </c>
      <c r="H293" s="22" t="n">
        <v>0</v>
      </c>
      <c r="I293" s="22" t="n">
        <v>0</v>
      </c>
      <c r="J293" s="22" t="n">
        <v>0</v>
      </c>
      <c r="K293" s="22" t="n">
        <v>0</v>
      </c>
      <c r="L293" s="22" t="n">
        <v>0</v>
      </c>
      <c r="M293" s="22" t="n">
        <v>0</v>
      </c>
      <c r="N293" s="22" t="n">
        <v>0</v>
      </c>
      <c r="O293" s="22" t="n">
        <v>0</v>
      </c>
      <c r="P293" s="22" t="n">
        <v>-0.07</v>
      </c>
      <c r="Q293" s="22" t="n">
        <v>0</v>
      </c>
      <c r="R293" s="22" t="n">
        <v>0</v>
      </c>
      <c r="S293" s="22" t="n">
        <v>0</v>
      </c>
      <c r="U293" s="22" t="n">
        <v>0</v>
      </c>
      <c r="V293" s="22" t="n">
        <v>-0.06</v>
      </c>
      <c r="W293" s="22" t="n">
        <v>0</v>
      </c>
      <c r="X293" s="22" t="n">
        <v>0</v>
      </c>
      <c r="Y293" s="22" t="n">
        <v>0</v>
      </c>
      <c r="Z293" s="22" t="n">
        <v>-0.07</v>
      </c>
      <c r="AA293" s="22" t="n">
        <v>0</v>
      </c>
      <c r="AD293" s="22" t="n">
        <v>0</v>
      </c>
      <c r="AV293" s="22" t="n">
        <v>-0.00125</v>
      </c>
    </row>
    <row r="294" customFormat="false" ht="12.75" hidden="false" customHeight="false" outlineLevel="0" collapsed="false">
      <c r="C294" s="40"/>
      <c r="E294" s="22" t="n">
        <v>0.0574758781302527</v>
      </c>
      <c r="F294" s="22" t="n">
        <v>0</v>
      </c>
      <c r="G294" s="22" t="n">
        <v>0</v>
      </c>
      <c r="H294" s="22" t="n">
        <v>0</v>
      </c>
      <c r="I294" s="22" t="n">
        <v>0</v>
      </c>
      <c r="J294" s="22" t="n">
        <v>0</v>
      </c>
      <c r="K294" s="22" t="n">
        <v>0</v>
      </c>
      <c r="L294" s="22" t="n">
        <v>0</v>
      </c>
      <c r="M294" s="22" t="n">
        <v>0</v>
      </c>
      <c r="N294" s="22" t="n">
        <v>0</v>
      </c>
      <c r="O294" s="22" t="n">
        <v>0</v>
      </c>
      <c r="P294" s="22" t="n">
        <v>-0.07</v>
      </c>
      <c r="Q294" s="22" t="n">
        <v>0</v>
      </c>
      <c r="R294" s="22" t="n">
        <v>0</v>
      </c>
      <c r="S294" s="22" t="n">
        <v>0</v>
      </c>
      <c r="U294" s="22" t="n">
        <v>0</v>
      </c>
      <c r="V294" s="22" t="n">
        <v>-0.06</v>
      </c>
      <c r="W294" s="22" t="n">
        <v>0</v>
      </c>
      <c r="X294" s="22" t="n">
        <v>0</v>
      </c>
      <c r="Y294" s="22" t="n">
        <v>0</v>
      </c>
      <c r="Z294" s="22" t="n">
        <v>-0.07</v>
      </c>
      <c r="AA294" s="22" t="n">
        <v>0</v>
      </c>
      <c r="AD294" s="22" t="n">
        <v>-0.00375</v>
      </c>
      <c r="AV294" s="22" t="n">
        <v>0</v>
      </c>
    </row>
    <row r="295" customFormat="false" ht="12.75" hidden="false" customHeight="false" outlineLevel="0" collapsed="false">
      <c r="C295" s="40"/>
      <c r="E295" s="22" t="n">
        <v>0.0574719033783326</v>
      </c>
      <c r="F295" s="22" t="n">
        <v>0</v>
      </c>
      <c r="G295" s="22" t="n">
        <v>0</v>
      </c>
      <c r="H295" s="22" t="n">
        <v>0</v>
      </c>
      <c r="I295" s="22" t="n">
        <v>0</v>
      </c>
      <c r="J295" s="22" t="n">
        <v>0</v>
      </c>
      <c r="K295" s="22" t="n">
        <v>0</v>
      </c>
      <c r="L295" s="22" t="n">
        <v>0</v>
      </c>
      <c r="M295" s="22" t="n">
        <v>0</v>
      </c>
      <c r="N295" s="22" t="n">
        <v>0</v>
      </c>
      <c r="O295" s="22" t="n">
        <v>0</v>
      </c>
      <c r="P295" s="22" t="n">
        <v>-0.07</v>
      </c>
      <c r="Q295" s="22" t="n">
        <v>0</v>
      </c>
      <c r="R295" s="22" t="n">
        <v>0</v>
      </c>
      <c r="S295" s="22" t="n">
        <v>0</v>
      </c>
      <c r="U295" s="22" t="n">
        <v>0</v>
      </c>
      <c r="V295" s="22" t="n">
        <v>-0.06</v>
      </c>
      <c r="W295" s="22" t="n">
        <v>0</v>
      </c>
      <c r="X295" s="22" t="n">
        <v>0</v>
      </c>
      <c r="Y295" s="22" t="n">
        <v>0</v>
      </c>
      <c r="Z295" s="22" t="n">
        <v>-0.07</v>
      </c>
      <c r="AA295" s="22" t="n">
        <v>0</v>
      </c>
      <c r="AD295" s="22" t="n">
        <v>-0.00875</v>
      </c>
      <c r="AV295" s="22" t="n">
        <v>-0.00375</v>
      </c>
    </row>
    <row r="296" customFormat="false" ht="12.75" hidden="false" customHeight="false" outlineLevel="0" collapsed="false">
      <c r="C296" s="40"/>
      <c r="E296" s="22" t="n">
        <v>0.0574677961346874</v>
      </c>
      <c r="F296" s="22" t="n">
        <v>0</v>
      </c>
      <c r="G296" s="22" t="n">
        <v>0</v>
      </c>
      <c r="H296" s="22" t="n">
        <v>0</v>
      </c>
      <c r="I296" s="22" t="n">
        <v>0</v>
      </c>
      <c r="J296" s="22" t="n">
        <v>0</v>
      </c>
      <c r="K296" s="22" t="n">
        <v>0</v>
      </c>
      <c r="L296" s="22" t="n">
        <v>0</v>
      </c>
      <c r="M296" s="22" t="n">
        <v>0</v>
      </c>
      <c r="N296" s="22" t="n">
        <v>0</v>
      </c>
      <c r="O296" s="22" t="n">
        <v>0</v>
      </c>
      <c r="P296" s="22" t="n">
        <v>-0.07</v>
      </c>
      <c r="Q296" s="22" t="n">
        <v>0</v>
      </c>
      <c r="R296" s="22" t="n">
        <v>0</v>
      </c>
      <c r="S296" s="22" t="n">
        <v>0</v>
      </c>
      <c r="U296" s="22" t="n">
        <v>0</v>
      </c>
      <c r="V296" s="22" t="n">
        <v>-0.06</v>
      </c>
      <c r="W296" s="22" t="n">
        <v>0</v>
      </c>
      <c r="X296" s="22" t="n">
        <v>0</v>
      </c>
      <c r="Y296" s="22" t="n">
        <v>0</v>
      </c>
      <c r="Z296" s="22" t="n">
        <v>-0.07</v>
      </c>
      <c r="AA296" s="22" t="n">
        <v>0</v>
      </c>
      <c r="AD296" s="22" t="n">
        <v>-0.02625</v>
      </c>
      <c r="AV296" s="22" t="n">
        <v>-0.00875</v>
      </c>
    </row>
    <row r="297" customFormat="false" ht="12.75" hidden="false" customHeight="false" outlineLevel="0" collapsed="false">
      <c r="C297" s="40"/>
      <c r="E297" s="22" t="n">
        <v>0.0574638213827781</v>
      </c>
      <c r="F297" s="22" t="n">
        <v>0</v>
      </c>
      <c r="G297" s="22" t="n">
        <v>0</v>
      </c>
      <c r="H297" s="22" t="n">
        <v>0</v>
      </c>
      <c r="I297" s="22" t="n">
        <v>0</v>
      </c>
      <c r="J297" s="22" t="n">
        <v>0</v>
      </c>
      <c r="K297" s="22" t="n">
        <v>0</v>
      </c>
      <c r="L297" s="22" t="n">
        <v>0</v>
      </c>
      <c r="M297" s="22" t="n">
        <v>0</v>
      </c>
      <c r="N297" s="22" t="n">
        <v>0</v>
      </c>
      <c r="O297" s="22" t="n">
        <v>0</v>
      </c>
      <c r="P297" s="22" t="n">
        <v>-0.07</v>
      </c>
      <c r="Q297" s="22" t="n">
        <v>0</v>
      </c>
      <c r="R297" s="22" t="n">
        <v>0</v>
      </c>
      <c r="S297" s="22" t="n">
        <v>0</v>
      </c>
      <c r="U297" s="22" t="n">
        <v>0</v>
      </c>
      <c r="V297" s="22" t="n">
        <v>-0.06</v>
      </c>
      <c r="W297" s="22" t="n">
        <v>0</v>
      </c>
      <c r="X297" s="22" t="n">
        <v>0</v>
      </c>
      <c r="Y297" s="22" t="n">
        <v>0</v>
      </c>
      <c r="Z297" s="22" t="n">
        <v>-0.07</v>
      </c>
      <c r="AA297" s="22" t="n">
        <v>0</v>
      </c>
      <c r="AD297" s="22" t="n">
        <v>-0.0375</v>
      </c>
      <c r="AV297" s="22" t="n">
        <v>-0.02625</v>
      </c>
    </row>
    <row r="298" customFormat="false" ht="12.75" hidden="false" customHeight="false" outlineLevel="0" collapsed="false">
      <c r="C298" s="40"/>
      <c r="E298" s="22" t="n">
        <v>0.0574597141391435</v>
      </c>
      <c r="F298" s="22" t="n">
        <v>0</v>
      </c>
      <c r="G298" s="22" t="n">
        <v>0</v>
      </c>
      <c r="H298" s="22" t="n">
        <v>0</v>
      </c>
      <c r="I298" s="22" t="n">
        <v>0</v>
      </c>
      <c r="J298" s="22" t="n">
        <v>0</v>
      </c>
      <c r="K298" s="22" t="n">
        <v>0</v>
      </c>
      <c r="L298" s="22" t="n">
        <v>0</v>
      </c>
      <c r="M298" s="22" t="n">
        <v>0</v>
      </c>
      <c r="N298" s="22" t="n">
        <v>0</v>
      </c>
      <c r="O298" s="22" t="n">
        <v>0</v>
      </c>
      <c r="P298" s="22" t="n">
        <v>-0.07</v>
      </c>
      <c r="Q298" s="22" t="n">
        <v>0</v>
      </c>
      <c r="R298" s="22" t="n">
        <v>0</v>
      </c>
      <c r="S298" s="22" t="n">
        <v>0</v>
      </c>
      <c r="U298" s="22" t="n">
        <v>0</v>
      </c>
      <c r="V298" s="22" t="n">
        <v>-0.06</v>
      </c>
      <c r="W298" s="22" t="n">
        <v>0</v>
      </c>
      <c r="X298" s="22" t="n">
        <v>0</v>
      </c>
      <c r="Y298" s="22" t="n">
        <v>0</v>
      </c>
      <c r="Z298" s="22" t="n">
        <v>-0.07</v>
      </c>
      <c r="AA298" s="22" t="n">
        <v>0</v>
      </c>
      <c r="AD298" s="22" t="n">
        <v>-0.03875</v>
      </c>
      <c r="AV298" s="22" t="n">
        <v>-0.0375</v>
      </c>
    </row>
    <row r="299" customFormat="false" ht="12.75" hidden="false" customHeight="false" outlineLevel="0" collapsed="false">
      <c r="C299" s="40"/>
      <c r="E299" s="22" t="n">
        <v>0.0574556068955148</v>
      </c>
      <c r="F299" s="22" t="n">
        <v>0</v>
      </c>
      <c r="G299" s="22" t="n">
        <v>0</v>
      </c>
      <c r="H299" s="22" t="n">
        <v>0</v>
      </c>
      <c r="I299" s="22" t="n">
        <v>0</v>
      </c>
      <c r="J299" s="22" t="n">
        <v>0</v>
      </c>
      <c r="K299" s="22" t="n">
        <v>0</v>
      </c>
      <c r="L299" s="22" t="n">
        <v>0</v>
      </c>
      <c r="M299" s="22" t="n">
        <v>0</v>
      </c>
      <c r="N299" s="22" t="n">
        <v>0</v>
      </c>
      <c r="O299" s="22" t="n">
        <v>0</v>
      </c>
      <c r="P299" s="22" t="n">
        <v>-0.07</v>
      </c>
      <c r="Q299" s="22" t="n">
        <v>0</v>
      </c>
      <c r="R299" s="22" t="n">
        <v>0</v>
      </c>
      <c r="S299" s="22" t="n">
        <v>0</v>
      </c>
      <c r="U299" s="22" t="n">
        <v>0</v>
      </c>
      <c r="V299" s="22" t="n">
        <v>-0.06</v>
      </c>
      <c r="W299" s="22" t="n">
        <v>0</v>
      </c>
      <c r="X299" s="22" t="n">
        <v>0</v>
      </c>
      <c r="Y299" s="22" t="n">
        <v>0</v>
      </c>
      <c r="Z299" s="22" t="n">
        <v>-0.07</v>
      </c>
      <c r="AA299" s="22" t="n">
        <v>0</v>
      </c>
      <c r="AD299" s="22" t="n">
        <v>-0.03</v>
      </c>
      <c r="AV299" s="22" t="n">
        <v>-0.03875</v>
      </c>
    </row>
    <row r="300" customFormat="false" ht="12.75" hidden="false" customHeight="false" outlineLevel="0" collapsed="false">
      <c r="C300" s="40"/>
      <c r="E300" s="22" t="n">
        <v>0.057451897127081</v>
      </c>
      <c r="F300" s="22" t="n">
        <v>0</v>
      </c>
      <c r="G300" s="22" t="n">
        <v>0</v>
      </c>
      <c r="H300" s="22" t="n">
        <v>0</v>
      </c>
      <c r="I300" s="22" t="n">
        <v>0</v>
      </c>
      <c r="J300" s="22" t="n">
        <v>0</v>
      </c>
      <c r="K300" s="22" t="n">
        <v>0</v>
      </c>
      <c r="L300" s="22" t="n">
        <v>0</v>
      </c>
      <c r="M300" s="22" t="n">
        <v>0</v>
      </c>
      <c r="N300" s="22" t="n">
        <v>0</v>
      </c>
      <c r="O300" s="22" t="n">
        <v>0</v>
      </c>
      <c r="P300" s="22" t="n">
        <v>-0.07</v>
      </c>
      <c r="Q300" s="22" t="n">
        <v>0</v>
      </c>
      <c r="R300" s="22" t="n">
        <v>0</v>
      </c>
      <c r="S300" s="22" t="n">
        <v>0</v>
      </c>
      <c r="U300" s="22" t="n">
        <v>0</v>
      </c>
      <c r="V300" s="22" t="n">
        <v>-0.06</v>
      </c>
      <c r="W300" s="22" t="n">
        <v>0</v>
      </c>
      <c r="X300" s="22" t="n">
        <v>0</v>
      </c>
      <c r="Y300" s="22" t="n">
        <v>0</v>
      </c>
      <c r="Z300" s="22" t="n">
        <v>-0.07</v>
      </c>
      <c r="AA300" s="22" t="n">
        <v>0</v>
      </c>
      <c r="AD300" s="22" t="n">
        <v>-0.02375</v>
      </c>
      <c r="AV300" s="22" t="n">
        <v>-0.03</v>
      </c>
    </row>
    <row r="301" customFormat="false" ht="12.75" hidden="false" customHeight="false" outlineLevel="0" collapsed="false">
      <c r="C301" s="40"/>
      <c r="E301" s="22" t="n">
        <v>0.0574477898834629</v>
      </c>
      <c r="F301" s="22" t="n">
        <v>0</v>
      </c>
      <c r="G301" s="22" t="n">
        <v>0</v>
      </c>
      <c r="H301" s="22" t="n">
        <v>0</v>
      </c>
      <c r="I301" s="22" t="n">
        <v>0</v>
      </c>
      <c r="J301" s="22" t="n">
        <v>0</v>
      </c>
      <c r="K301" s="22" t="n">
        <v>0</v>
      </c>
      <c r="L301" s="22" t="n">
        <v>0</v>
      </c>
      <c r="M301" s="22" t="n">
        <v>0</v>
      </c>
      <c r="N301" s="22" t="n">
        <v>0</v>
      </c>
      <c r="O301" s="22" t="n">
        <v>0</v>
      </c>
      <c r="P301" s="22" t="n">
        <v>-0.07</v>
      </c>
      <c r="Q301" s="22" t="n">
        <v>0</v>
      </c>
      <c r="R301" s="22" t="n">
        <v>0</v>
      </c>
      <c r="S301" s="22" t="n">
        <v>0</v>
      </c>
      <c r="U301" s="22" t="n">
        <v>0</v>
      </c>
      <c r="V301" s="22" t="n">
        <v>-0.06</v>
      </c>
      <c r="W301" s="22" t="n">
        <v>0</v>
      </c>
      <c r="X301" s="22" t="n">
        <v>0</v>
      </c>
      <c r="Y301" s="22" t="n">
        <v>0</v>
      </c>
      <c r="Z301" s="22" t="n">
        <v>-0.07</v>
      </c>
      <c r="AA301" s="22" t="n">
        <v>0</v>
      </c>
      <c r="AD301" s="22" t="n">
        <v>-0.005</v>
      </c>
      <c r="AV301" s="22" t="n">
        <v>-0.02375</v>
      </c>
    </row>
    <row r="302" customFormat="false" ht="12.75" hidden="false" customHeight="false" outlineLevel="0" collapsed="false">
      <c r="C302" s="40"/>
      <c r="E302" s="22" t="n">
        <v>0.0574438151315801</v>
      </c>
      <c r="F302" s="22" t="n">
        <v>0</v>
      </c>
      <c r="G302" s="22" t="n">
        <v>0</v>
      </c>
      <c r="H302" s="22" t="n">
        <v>0</v>
      </c>
      <c r="I302" s="22" t="n">
        <v>0</v>
      </c>
      <c r="J302" s="22" t="n">
        <v>0</v>
      </c>
      <c r="K302" s="22" t="n">
        <v>0</v>
      </c>
      <c r="L302" s="22" t="n">
        <v>0</v>
      </c>
      <c r="M302" s="22" t="n">
        <v>0</v>
      </c>
      <c r="N302" s="22" t="n">
        <v>0</v>
      </c>
      <c r="O302" s="22" t="n">
        <v>0</v>
      </c>
      <c r="P302" s="22" t="n">
        <v>-0.07</v>
      </c>
      <c r="Q302" s="22" t="n">
        <v>0</v>
      </c>
      <c r="R302" s="22" t="n">
        <v>0</v>
      </c>
      <c r="S302" s="22" t="n">
        <v>0</v>
      </c>
      <c r="U302" s="22" t="n">
        <v>0</v>
      </c>
      <c r="V302" s="22" t="n">
        <v>-0.06</v>
      </c>
      <c r="W302" s="22" t="n">
        <v>0</v>
      </c>
      <c r="X302" s="22" t="n">
        <v>0</v>
      </c>
      <c r="Y302" s="22" t="n">
        <v>0</v>
      </c>
      <c r="Z302" s="22" t="n">
        <v>-0.07</v>
      </c>
      <c r="AA302" s="22" t="n">
        <v>0</v>
      </c>
      <c r="AD302" s="22" t="n">
        <v>-0.005</v>
      </c>
      <c r="AV302" s="22" t="n">
        <v>-0.005</v>
      </c>
    </row>
    <row r="303" customFormat="false" ht="12.75" hidden="false" customHeight="false" outlineLevel="0" collapsed="false">
      <c r="C303" s="40"/>
      <c r="E303" s="22" t="n">
        <v>0.0574397078879727</v>
      </c>
      <c r="F303" s="22" t="n">
        <v>0</v>
      </c>
      <c r="G303" s="22" t="n">
        <v>0</v>
      </c>
      <c r="H303" s="22" t="n">
        <v>0</v>
      </c>
      <c r="I303" s="22" t="n">
        <v>0</v>
      </c>
      <c r="J303" s="22" t="n">
        <v>0</v>
      </c>
      <c r="K303" s="22" t="n">
        <v>0</v>
      </c>
      <c r="L303" s="22" t="n">
        <v>0</v>
      </c>
      <c r="M303" s="22" t="n">
        <v>0</v>
      </c>
      <c r="N303" s="22" t="n">
        <v>0</v>
      </c>
      <c r="O303" s="22" t="n">
        <v>0</v>
      </c>
      <c r="P303" s="22" t="n">
        <v>-0.07</v>
      </c>
      <c r="Q303" s="22" t="n">
        <v>0</v>
      </c>
      <c r="R303" s="22" t="n">
        <v>0</v>
      </c>
      <c r="S303" s="22" t="n">
        <v>0</v>
      </c>
      <c r="U303" s="22" t="n">
        <v>0</v>
      </c>
      <c r="V303" s="22" t="n">
        <v>-0.06</v>
      </c>
      <c r="W303" s="22" t="n">
        <v>0</v>
      </c>
      <c r="X303" s="22" t="n">
        <v>0</v>
      </c>
      <c r="Y303" s="22" t="n">
        <v>0</v>
      </c>
      <c r="Z303" s="22" t="n">
        <v>-0.07</v>
      </c>
      <c r="AA303" s="22" t="n">
        <v>0</v>
      </c>
      <c r="AD303" s="22" t="n">
        <v>-0.0025</v>
      </c>
      <c r="AV303" s="22" t="n">
        <v>-0.005</v>
      </c>
    </row>
    <row r="304" customFormat="false" ht="12.75" hidden="false" customHeight="false" outlineLevel="0" collapsed="false">
      <c r="C304" s="40"/>
      <c r="E304" s="22" t="n">
        <v>0.0574357331361006</v>
      </c>
      <c r="F304" s="22" t="n">
        <v>0</v>
      </c>
      <c r="G304" s="22" t="n">
        <v>0</v>
      </c>
      <c r="H304" s="22" t="n">
        <v>0</v>
      </c>
      <c r="I304" s="22" t="n">
        <v>0</v>
      </c>
      <c r="J304" s="22" t="n">
        <v>0</v>
      </c>
      <c r="K304" s="22" t="n">
        <v>0</v>
      </c>
      <c r="L304" s="22" t="n">
        <v>0</v>
      </c>
      <c r="M304" s="22" t="n">
        <v>0</v>
      </c>
      <c r="N304" s="22" t="n">
        <v>0</v>
      </c>
      <c r="O304" s="22" t="n">
        <v>0</v>
      </c>
      <c r="P304" s="22" t="n">
        <v>-0.07</v>
      </c>
      <c r="Q304" s="22" t="n">
        <v>0</v>
      </c>
      <c r="R304" s="22" t="n">
        <v>0</v>
      </c>
      <c r="S304" s="22" t="n">
        <v>0</v>
      </c>
      <c r="U304" s="22" t="n">
        <v>0</v>
      </c>
      <c r="V304" s="22" t="n">
        <v>-0.06</v>
      </c>
      <c r="W304" s="22" t="n">
        <v>0</v>
      </c>
      <c r="X304" s="22" t="n">
        <v>0</v>
      </c>
      <c r="Y304" s="22" t="n">
        <v>0</v>
      </c>
      <c r="Z304" s="22" t="n">
        <v>-0.07</v>
      </c>
      <c r="AA304" s="22" t="n">
        <v>0</v>
      </c>
      <c r="AD304" s="22" t="n">
        <v>-0.00125</v>
      </c>
      <c r="AV304" s="22" t="n">
        <v>-0.0025</v>
      </c>
    </row>
    <row r="305" customFormat="false" ht="12.75" hidden="false" customHeight="false" outlineLevel="0" collapsed="false">
      <c r="C305" s="40"/>
      <c r="E305" s="22" t="n">
        <v>0.0574316258925047</v>
      </c>
      <c r="F305" s="22" t="n">
        <v>0</v>
      </c>
      <c r="G305" s="22" t="n">
        <v>0</v>
      </c>
      <c r="H305" s="22" t="n">
        <v>0</v>
      </c>
      <c r="I305" s="22" t="n">
        <v>0</v>
      </c>
      <c r="J305" s="22" t="n">
        <v>0</v>
      </c>
      <c r="K305" s="22" t="n">
        <v>0</v>
      </c>
      <c r="L305" s="22" t="n">
        <v>0</v>
      </c>
      <c r="M305" s="22" t="n">
        <v>0</v>
      </c>
      <c r="N305" s="22" t="n">
        <v>0</v>
      </c>
      <c r="O305" s="22" t="n">
        <v>0</v>
      </c>
      <c r="P305" s="22" t="n">
        <v>-0.07</v>
      </c>
      <c r="Q305" s="22" t="n">
        <v>0</v>
      </c>
      <c r="R305" s="22" t="n">
        <v>0</v>
      </c>
      <c r="S305" s="22" t="n">
        <v>0</v>
      </c>
      <c r="U305" s="22" t="n">
        <v>0</v>
      </c>
      <c r="V305" s="22" t="n">
        <v>-0.06</v>
      </c>
      <c r="W305" s="22" t="n">
        <v>0</v>
      </c>
      <c r="X305" s="22" t="n">
        <v>0</v>
      </c>
      <c r="Y305" s="22" t="n">
        <v>0</v>
      </c>
      <c r="Z305" s="22" t="n">
        <v>-0.07</v>
      </c>
      <c r="AA305" s="22" t="n">
        <v>0</v>
      </c>
      <c r="AD305" s="22" t="n">
        <v>0</v>
      </c>
      <c r="AV305" s="22" t="n">
        <v>-0.00125</v>
      </c>
    </row>
    <row r="306" customFormat="false" ht="12.75" hidden="false" customHeight="false" outlineLevel="0" collapsed="false">
      <c r="C306" s="40"/>
      <c r="E306" s="22" t="n">
        <v>0.0574275186489146</v>
      </c>
      <c r="F306" s="22" t="n">
        <v>0</v>
      </c>
      <c r="G306" s="22" t="n">
        <v>0</v>
      </c>
      <c r="H306" s="22" t="n">
        <v>0</v>
      </c>
      <c r="I306" s="22" t="n">
        <v>0</v>
      </c>
      <c r="J306" s="22" t="n">
        <v>0</v>
      </c>
      <c r="K306" s="22" t="n">
        <v>0</v>
      </c>
      <c r="L306" s="22" t="n">
        <v>0</v>
      </c>
      <c r="M306" s="22" t="n">
        <v>0</v>
      </c>
      <c r="N306" s="22" t="n">
        <v>0</v>
      </c>
      <c r="O306" s="22" t="n">
        <v>0</v>
      </c>
      <c r="P306" s="22" t="n">
        <v>-0.07</v>
      </c>
      <c r="Q306" s="22" t="n">
        <v>0</v>
      </c>
      <c r="R306" s="22" t="n">
        <v>0</v>
      </c>
      <c r="S306" s="22" t="n">
        <v>0</v>
      </c>
      <c r="U306" s="22" t="n">
        <v>0</v>
      </c>
      <c r="V306" s="22" t="n">
        <v>-0.06</v>
      </c>
      <c r="W306" s="22" t="n">
        <v>0</v>
      </c>
      <c r="X306" s="22" t="n">
        <v>0</v>
      </c>
      <c r="Y306" s="22" t="n">
        <v>0</v>
      </c>
      <c r="Z306" s="22" t="n">
        <v>-0.07</v>
      </c>
      <c r="AA306" s="22" t="n">
        <v>0</v>
      </c>
      <c r="AD306" s="22" t="n">
        <v>-0.00375</v>
      </c>
      <c r="AV306" s="22" t="n">
        <v>0</v>
      </c>
    </row>
    <row r="307" customFormat="false" ht="12.75" hidden="false" customHeight="false" outlineLevel="0" collapsed="false">
      <c r="C307" s="40"/>
      <c r="E307" s="22" t="n">
        <v>0.0574235438970581</v>
      </c>
      <c r="F307" s="22" t="n">
        <v>0</v>
      </c>
      <c r="G307" s="22" t="n">
        <v>0</v>
      </c>
      <c r="H307" s="22" t="n">
        <v>0</v>
      </c>
      <c r="I307" s="22" t="n">
        <v>0</v>
      </c>
      <c r="J307" s="22" t="n">
        <v>0</v>
      </c>
      <c r="K307" s="22" t="n">
        <v>0</v>
      </c>
      <c r="L307" s="22" t="n">
        <v>0</v>
      </c>
      <c r="M307" s="22" t="n">
        <v>0</v>
      </c>
      <c r="N307" s="22" t="n">
        <v>0</v>
      </c>
      <c r="O307" s="22" t="n">
        <v>0</v>
      </c>
      <c r="P307" s="22" t="n">
        <v>-0.07</v>
      </c>
      <c r="Q307" s="22" t="n">
        <v>0</v>
      </c>
      <c r="R307" s="22" t="n">
        <v>0</v>
      </c>
      <c r="S307" s="22" t="n">
        <v>0</v>
      </c>
      <c r="U307" s="22" t="n">
        <v>0</v>
      </c>
      <c r="V307" s="22" t="n">
        <v>-0.06</v>
      </c>
      <c r="W307" s="22" t="n">
        <v>0</v>
      </c>
      <c r="X307" s="22" t="n">
        <v>0</v>
      </c>
      <c r="Y307" s="22" t="n">
        <v>0</v>
      </c>
      <c r="Z307" s="22" t="n">
        <v>-0.07</v>
      </c>
      <c r="AA307" s="22" t="n">
        <v>0</v>
      </c>
      <c r="AD307" s="22" t="n">
        <v>-0.00875</v>
      </c>
      <c r="AV307" s="22" t="n">
        <v>-0.00375</v>
      </c>
    </row>
    <row r="308" customFormat="false" ht="12.75" hidden="false" customHeight="false" outlineLevel="0" collapsed="false">
      <c r="C308" s="40"/>
      <c r="E308" s="22" t="n">
        <v>0.057419436653479</v>
      </c>
      <c r="F308" s="22" t="n">
        <v>0</v>
      </c>
      <c r="G308" s="22" t="n">
        <v>0</v>
      </c>
      <c r="H308" s="22" t="n">
        <v>0</v>
      </c>
      <c r="I308" s="22" t="n">
        <v>0</v>
      </c>
      <c r="J308" s="22" t="n">
        <v>0</v>
      </c>
      <c r="K308" s="22" t="n">
        <v>0</v>
      </c>
      <c r="L308" s="22" t="n">
        <v>0</v>
      </c>
      <c r="M308" s="22" t="n">
        <v>0</v>
      </c>
      <c r="N308" s="22" t="n">
        <v>0</v>
      </c>
      <c r="O308" s="22" t="n">
        <v>0</v>
      </c>
      <c r="P308" s="22" t="n">
        <v>-0.07</v>
      </c>
      <c r="Q308" s="22" t="n">
        <v>0</v>
      </c>
      <c r="R308" s="22" t="n">
        <v>0</v>
      </c>
      <c r="S308" s="22" t="n">
        <v>0</v>
      </c>
      <c r="U308" s="22" t="n">
        <v>0</v>
      </c>
      <c r="V308" s="22" t="n">
        <v>-0.06</v>
      </c>
      <c r="W308" s="22" t="n">
        <v>0</v>
      </c>
      <c r="X308" s="22" t="n">
        <v>0</v>
      </c>
      <c r="Y308" s="22" t="n">
        <v>0</v>
      </c>
      <c r="Z308" s="22" t="n">
        <v>-0.07</v>
      </c>
      <c r="AA308" s="22" t="n">
        <v>0</v>
      </c>
      <c r="AD308" s="22" t="n">
        <v>-0.02625</v>
      </c>
      <c r="AV308" s="22" t="n">
        <v>-0.00875</v>
      </c>
    </row>
    <row r="309" customFormat="false" ht="12.75" hidden="false" customHeight="false" outlineLevel="0" collapsed="false">
      <c r="C309" s="40"/>
      <c r="E309" s="22" t="n">
        <v>0.0574154619016332</v>
      </c>
      <c r="F309" s="22" t="n">
        <v>0</v>
      </c>
      <c r="G309" s="22" t="n">
        <v>0</v>
      </c>
      <c r="H309" s="22" t="n">
        <v>0</v>
      </c>
      <c r="I309" s="22" t="n">
        <v>0</v>
      </c>
      <c r="J309" s="22" t="n">
        <v>0</v>
      </c>
      <c r="K309" s="22" t="n">
        <v>0</v>
      </c>
      <c r="L309" s="22" t="n">
        <v>0</v>
      </c>
      <c r="M309" s="22" t="n">
        <v>0</v>
      </c>
      <c r="N309" s="22" t="n">
        <v>0</v>
      </c>
      <c r="O309" s="22" t="n">
        <v>0</v>
      </c>
      <c r="P309" s="22" t="n">
        <v>-0.07</v>
      </c>
      <c r="Q309" s="22" t="n">
        <v>0</v>
      </c>
      <c r="R309" s="22" t="n">
        <v>0</v>
      </c>
      <c r="S309" s="22" t="n">
        <v>0</v>
      </c>
      <c r="U309" s="22" t="n">
        <v>0</v>
      </c>
      <c r="V309" s="22" t="n">
        <v>-0.06</v>
      </c>
      <c r="W309" s="22" t="n">
        <v>0</v>
      </c>
      <c r="X309" s="22" t="n">
        <v>0</v>
      </c>
      <c r="Y309" s="22" t="n">
        <v>0</v>
      </c>
      <c r="Z309" s="22" t="n">
        <v>-0.07</v>
      </c>
      <c r="AA309" s="22" t="n">
        <v>0</v>
      </c>
      <c r="AD309" s="22" t="n">
        <v>-0.0375</v>
      </c>
      <c r="AV309" s="22" t="n">
        <v>-0.02625</v>
      </c>
    </row>
    <row r="310" customFormat="false" ht="12.75" hidden="false" customHeight="false" outlineLevel="0" collapsed="false">
      <c r="C310" s="40"/>
      <c r="E310" s="22" t="n">
        <v>0.0574113546580652</v>
      </c>
      <c r="F310" s="22" t="n">
        <v>0</v>
      </c>
      <c r="G310" s="22" t="n">
        <v>0</v>
      </c>
      <c r="H310" s="22" t="n">
        <v>0</v>
      </c>
      <c r="I310" s="22" t="n">
        <v>0</v>
      </c>
      <c r="J310" s="22" t="n">
        <v>0</v>
      </c>
      <c r="K310" s="22" t="n">
        <v>0</v>
      </c>
      <c r="L310" s="22" t="n">
        <v>0</v>
      </c>
      <c r="M310" s="22" t="n">
        <v>0</v>
      </c>
      <c r="N310" s="22" t="n">
        <v>0</v>
      </c>
      <c r="O310" s="22" t="n">
        <v>0</v>
      </c>
      <c r="P310" s="22" t="n">
        <v>-0.07</v>
      </c>
      <c r="Q310" s="22" t="n">
        <v>0</v>
      </c>
      <c r="R310" s="22" t="n">
        <v>0</v>
      </c>
      <c r="S310" s="22" t="n">
        <v>0</v>
      </c>
      <c r="U310" s="22" t="n">
        <v>0</v>
      </c>
      <c r="V310" s="22" t="n">
        <v>-0.06</v>
      </c>
      <c r="W310" s="22" t="n">
        <v>0</v>
      </c>
      <c r="X310" s="22" t="n">
        <v>0</v>
      </c>
      <c r="Y310" s="22" t="n">
        <v>0</v>
      </c>
      <c r="Z310" s="22" t="n">
        <v>-0.07</v>
      </c>
      <c r="AA310" s="22" t="n">
        <v>0</v>
      </c>
      <c r="AD310" s="22" t="n">
        <v>-0.03875</v>
      </c>
      <c r="AV310" s="22" t="n">
        <v>-0.0375</v>
      </c>
    </row>
    <row r="311" customFormat="false" ht="12.75" hidden="false" customHeight="false" outlineLevel="0" collapsed="false">
      <c r="C311" s="40"/>
      <c r="E311" s="22" t="n">
        <v>0.0574072474145026</v>
      </c>
      <c r="F311" s="22" t="n">
        <v>0</v>
      </c>
      <c r="G311" s="22" t="n">
        <v>0</v>
      </c>
      <c r="H311" s="22" t="n">
        <v>0</v>
      </c>
      <c r="I311" s="22" t="n">
        <v>0</v>
      </c>
      <c r="J311" s="22" t="n">
        <v>0</v>
      </c>
      <c r="K311" s="22" t="n">
        <v>0</v>
      </c>
      <c r="L311" s="22" t="n">
        <v>0</v>
      </c>
      <c r="M311" s="22" t="n">
        <v>0</v>
      </c>
      <c r="N311" s="22" t="n">
        <v>0</v>
      </c>
      <c r="O311" s="22" t="n">
        <v>0</v>
      </c>
      <c r="P311" s="22" t="n">
        <v>-0.07</v>
      </c>
      <c r="Q311" s="22" t="n">
        <v>0</v>
      </c>
      <c r="R311" s="22" t="n">
        <v>0</v>
      </c>
      <c r="S311" s="22" t="n">
        <v>0</v>
      </c>
      <c r="U311" s="22" t="n">
        <v>0</v>
      </c>
      <c r="V311" s="22" t="n">
        <v>-0.06</v>
      </c>
      <c r="W311" s="22" t="n">
        <v>0</v>
      </c>
      <c r="X311" s="22" t="n">
        <v>0</v>
      </c>
      <c r="Y311" s="22" t="n">
        <v>0</v>
      </c>
      <c r="Z311" s="22" t="n">
        <v>-0.07</v>
      </c>
      <c r="AA311" s="22" t="n">
        <v>0</v>
      </c>
      <c r="AD311" s="22" t="n">
        <v>-0.03</v>
      </c>
      <c r="AV311" s="22" t="n">
        <v>-0.03875</v>
      </c>
    </row>
    <row r="312" customFormat="false" ht="12.75" hidden="false" customHeight="false" outlineLevel="0" collapsed="false">
      <c r="C312" s="40"/>
      <c r="E312" s="22" t="n">
        <v>0.0574035376461284</v>
      </c>
      <c r="F312" s="22" t="n">
        <v>0</v>
      </c>
      <c r="G312" s="22" t="n">
        <v>0</v>
      </c>
      <c r="H312" s="22" t="n">
        <v>0</v>
      </c>
      <c r="I312" s="22" t="n">
        <v>0</v>
      </c>
      <c r="J312" s="22" t="n">
        <v>0</v>
      </c>
      <c r="K312" s="22" t="n">
        <v>0</v>
      </c>
      <c r="L312" s="22" t="n">
        <v>0</v>
      </c>
      <c r="M312" s="22" t="n">
        <v>0</v>
      </c>
      <c r="N312" s="22" t="n">
        <v>0</v>
      </c>
      <c r="O312" s="22" t="n">
        <v>0</v>
      </c>
      <c r="P312" s="22" t="n">
        <v>-0.07</v>
      </c>
      <c r="Q312" s="22" t="n">
        <v>0</v>
      </c>
      <c r="R312" s="22" t="n">
        <v>0</v>
      </c>
      <c r="S312" s="22" t="n">
        <v>0</v>
      </c>
      <c r="U312" s="22" t="n">
        <v>0</v>
      </c>
      <c r="V312" s="22" t="n">
        <v>-0.06</v>
      </c>
      <c r="W312" s="22" t="n">
        <v>0</v>
      </c>
      <c r="X312" s="22" t="n">
        <v>0</v>
      </c>
      <c r="Y312" s="22" t="n">
        <v>0</v>
      </c>
      <c r="Z312" s="22" t="n">
        <v>-0.07</v>
      </c>
      <c r="AA312" s="22" t="n">
        <v>0</v>
      </c>
      <c r="AD312" s="22" t="n">
        <v>-0.02375</v>
      </c>
      <c r="AV312" s="22" t="n">
        <v>-0.03</v>
      </c>
    </row>
    <row r="313" customFormat="false" ht="12.75" hidden="false" customHeight="false" outlineLevel="0" collapsed="false">
      <c r="C313" s="40"/>
      <c r="E313" s="22" t="n">
        <v>0.0573994304025764</v>
      </c>
      <c r="F313" s="22" t="n">
        <v>0</v>
      </c>
      <c r="G313" s="22" t="n">
        <v>0</v>
      </c>
      <c r="H313" s="22" t="n">
        <v>0</v>
      </c>
      <c r="I313" s="22" t="n">
        <v>0</v>
      </c>
      <c r="J313" s="22" t="n">
        <v>0</v>
      </c>
      <c r="K313" s="22" t="n">
        <v>0</v>
      </c>
      <c r="L313" s="22" t="n">
        <v>0</v>
      </c>
      <c r="M313" s="22" t="n">
        <v>0</v>
      </c>
      <c r="N313" s="22" t="n">
        <v>0</v>
      </c>
      <c r="O313" s="22" t="n">
        <v>0</v>
      </c>
      <c r="P313" s="22" t="n">
        <v>-0.07</v>
      </c>
      <c r="Q313" s="22" t="n">
        <v>0</v>
      </c>
      <c r="R313" s="22" t="n">
        <v>0</v>
      </c>
      <c r="S313" s="22" t="n">
        <v>0</v>
      </c>
      <c r="U313" s="22" t="n">
        <v>0</v>
      </c>
      <c r="V313" s="22" t="n">
        <v>-0.06</v>
      </c>
      <c r="W313" s="22" t="n">
        <v>0</v>
      </c>
      <c r="X313" s="22" t="n">
        <v>0</v>
      </c>
      <c r="Y313" s="22" t="n">
        <v>0</v>
      </c>
      <c r="Z313" s="22" t="n">
        <v>-0.07</v>
      </c>
      <c r="AA313" s="22" t="n">
        <v>0</v>
      </c>
      <c r="AD313" s="22" t="n">
        <v>-0.005</v>
      </c>
      <c r="AV313" s="22" t="n">
        <v>-0.02375</v>
      </c>
    </row>
    <row r="314" customFormat="false" ht="12.75" hidden="false" customHeight="false" outlineLevel="0" collapsed="false">
      <c r="C314" s="40"/>
      <c r="E314" s="22" t="n">
        <v>0.0573954556507577</v>
      </c>
      <c r="F314" s="22" t="n">
        <v>0</v>
      </c>
      <c r="G314" s="22" t="n">
        <v>0</v>
      </c>
      <c r="H314" s="22" t="n">
        <v>0</v>
      </c>
      <c r="I314" s="22" t="n">
        <v>0</v>
      </c>
      <c r="J314" s="22" t="n">
        <v>0</v>
      </c>
      <c r="K314" s="22" t="n">
        <v>0</v>
      </c>
      <c r="L314" s="22" t="n">
        <v>0</v>
      </c>
      <c r="M314" s="22" t="n">
        <v>0</v>
      </c>
      <c r="N314" s="22" t="n">
        <v>0</v>
      </c>
      <c r="O314" s="22" t="n">
        <v>0</v>
      </c>
      <c r="P314" s="22" t="n">
        <v>-0.07</v>
      </c>
      <c r="Q314" s="22" t="n">
        <v>0</v>
      </c>
      <c r="R314" s="22" t="n">
        <v>0</v>
      </c>
      <c r="S314" s="22" t="n">
        <v>0</v>
      </c>
      <c r="U314" s="22" t="n">
        <v>0</v>
      </c>
      <c r="V314" s="22" t="n">
        <v>-0.06</v>
      </c>
      <c r="W314" s="22" t="n">
        <v>0</v>
      </c>
      <c r="X314" s="22" t="n">
        <v>0</v>
      </c>
      <c r="Y314" s="22" t="n">
        <v>0</v>
      </c>
      <c r="Z314" s="22" t="n">
        <v>-0.07</v>
      </c>
      <c r="AA314" s="22" t="n">
        <v>0</v>
      </c>
      <c r="AD314" s="22" t="n">
        <v>-0.005</v>
      </c>
      <c r="AV314" s="22" t="n">
        <v>-0.005</v>
      </c>
    </row>
    <row r="315" customFormat="false" ht="12.75" hidden="false" customHeight="false" outlineLevel="0" collapsed="false">
      <c r="C315" s="40"/>
      <c r="E315" s="22" t="n">
        <v>0.0573913484072164</v>
      </c>
      <c r="F315" s="22" t="n">
        <v>0</v>
      </c>
      <c r="G315" s="22" t="n">
        <v>0</v>
      </c>
      <c r="H315" s="22" t="n">
        <v>0</v>
      </c>
      <c r="I315" s="22" t="n">
        <v>0</v>
      </c>
      <c r="J315" s="22" t="n">
        <v>0</v>
      </c>
      <c r="K315" s="22" t="n">
        <v>0</v>
      </c>
      <c r="L315" s="22" t="n">
        <v>0</v>
      </c>
      <c r="M315" s="22" t="n">
        <v>0</v>
      </c>
      <c r="N315" s="22" t="n">
        <v>0</v>
      </c>
      <c r="O315" s="22" t="n">
        <v>0</v>
      </c>
      <c r="P315" s="22" t="n">
        <v>-0.07</v>
      </c>
      <c r="Q315" s="22" t="n">
        <v>0</v>
      </c>
      <c r="R315" s="22" t="n">
        <v>0</v>
      </c>
      <c r="S315" s="22" t="n">
        <v>0</v>
      </c>
      <c r="U315" s="22" t="n">
        <v>0</v>
      </c>
      <c r="V315" s="22" t="n">
        <v>-0.06</v>
      </c>
      <c r="W315" s="22" t="n">
        <v>0</v>
      </c>
      <c r="X315" s="22" t="n">
        <v>0</v>
      </c>
      <c r="Y315" s="22" t="n">
        <v>0</v>
      </c>
      <c r="Z315" s="22" t="n">
        <v>-0.07</v>
      </c>
      <c r="AA315" s="22" t="n">
        <v>0</v>
      </c>
      <c r="AD315" s="22" t="n">
        <v>-0.0025</v>
      </c>
      <c r="AV315" s="22" t="n">
        <v>-0.005</v>
      </c>
    </row>
    <row r="316" customFormat="false" ht="12.75" hidden="false" customHeight="false" outlineLevel="0" collapsed="false">
      <c r="C316" s="40"/>
      <c r="E316" s="22" t="n">
        <v>0.0573873736554082</v>
      </c>
      <c r="F316" s="22" t="n">
        <v>0</v>
      </c>
      <c r="G316" s="22" t="n">
        <v>0</v>
      </c>
      <c r="H316" s="22" t="n">
        <v>0</v>
      </c>
      <c r="I316" s="22" t="n">
        <v>0</v>
      </c>
      <c r="J316" s="22" t="n">
        <v>0</v>
      </c>
      <c r="K316" s="22" t="n">
        <v>0</v>
      </c>
      <c r="L316" s="22" t="n">
        <v>0</v>
      </c>
      <c r="M316" s="22" t="n">
        <v>0</v>
      </c>
      <c r="N316" s="22" t="n">
        <v>0</v>
      </c>
      <c r="O316" s="22" t="n">
        <v>0</v>
      </c>
      <c r="P316" s="22" t="n">
        <v>-0.07</v>
      </c>
      <c r="Q316" s="22" t="n">
        <v>0</v>
      </c>
      <c r="R316" s="22" t="n">
        <v>0</v>
      </c>
      <c r="S316" s="22" t="n">
        <v>0</v>
      </c>
      <c r="U316" s="22" t="n">
        <v>0</v>
      </c>
      <c r="V316" s="22" t="n">
        <v>-0.06</v>
      </c>
      <c r="W316" s="22" t="n">
        <v>0</v>
      </c>
      <c r="X316" s="22" t="n">
        <v>0</v>
      </c>
      <c r="Y316" s="22" t="n">
        <v>0</v>
      </c>
      <c r="Z316" s="22" t="n">
        <v>-0.07</v>
      </c>
      <c r="AA316" s="22" t="n">
        <v>0</v>
      </c>
      <c r="AD316" s="22" t="n">
        <v>-0.00125</v>
      </c>
      <c r="AV316" s="22" t="n">
        <v>-0.0025</v>
      </c>
    </row>
    <row r="317" customFormat="false" ht="12.75" hidden="false" customHeight="false" outlineLevel="0" collapsed="false">
      <c r="C317" s="40"/>
      <c r="E317" s="22" t="n">
        <v>0.0573832664118781</v>
      </c>
      <c r="F317" s="22" t="n">
        <v>0</v>
      </c>
      <c r="G317" s="22" t="n">
        <v>0</v>
      </c>
      <c r="H317" s="22" t="n">
        <v>0</v>
      </c>
      <c r="I317" s="22" t="n">
        <v>0</v>
      </c>
      <c r="J317" s="22" t="n">
        <v>0</v>
      </c>
      <c r="K317" s="22" t="n">
        <v>0</v>
      </c>
      <c r="L317" s="22" t="n">
        <v>0</v>
      </c>
      <c r="M317" s="22" t="n">
        <v>0</v>
      </c>
      <c r="N317" s="22" t="n">
        <v>0</v>
      </c>
      <c r="O317" s="22" t="n">
        <v>0</v>
      </c>
      <c r="P317" s="22" t="n">
        <v>-0.07</v>
      </c>
      <c r="Q317" s="22" t="n">
        <v>0</v>
      </c>
      <c r="R317" s="22" t="n">
        <v>0</v>
      </c>
      <c r="S317" s="22" t="n">
        <v>0</v>
      </c>
      <c r="U317" s="22" t="n">
        <v>0</v>
      </c>
      <c r="V317" s="22" t="n">
        <v>-0.06</v>
      </c>
      <c r="W317" s="22" t="n">
        <v>0</v>
      </c>
      <c r="X317" s="22" t="n">
        <v>0</v>
      </c>
      <c r="Y317" s="22" t="n">
        <v>0</v>
      </c>
      <c r="Z317" s="22" t="n">
        <v>-0.07</v>
      </c>
      <c r="AA317" s="22" t="n">
        <v>0</v>
      </c>
      <c r="AD317" s="22" t="n">
        <v>0</v>
      </c>
      <c r="AV317" s="22" t="n">
        <v>-0.00125</v>
      </c>
    </row>
    <row r="318" customFormat="false" ht="12.75" hidden="false" customHeight="false" outlineLevel="0" collapsed="false">
      <c r="C318" s="40"/>
      <c r="E318" s="22" t="n">
        <v>0.0573791591683537</v>
      </c>
      <c r="F318" s="22" t="n">
        <v>0</v>
      </c>
      <c r="G318" s="22" t="n">
        <v>0</v>
      </c>
      <c r="H318" s="22" t="n">
        <v>0</v>
      </c>
      <c r="I318" s="22" t="n">
        <v>0</v>
      </c>
      <c r="J318" s="22" t="n">
        <v>0</v>
      </c>
      <c r="K318" s="22" t="n">
        <v>0</v>
      </c>
      <c r="L318" s="22" t="n">
        <v>0</v>
      </c>
      <c r="M318" s="22" t="n">
        <v>0</v>
      </c>
      <c r="N318" s="22" t="n">
        <v>0</v>
      </c>
      <c r="O318" s="22" t="n">
        <v>0</v>
      </c>
      <c r="P318" s="22" t="n">
        <v>-0.07</v>
      </c>
      <c r="Q318" s="22" t="n">
        <v>0</v>
      </c>
      <c r="R318" s="22" t="n">
        <v>0</v>
      </c>
      <c r="S318" s="22" t="n">
        <v>0</v>
      </c>
      <c r="U318" s="22" t="n">
        <v>0</v>
      </c>
      <c r="V318" s="22" t="n">
        <v>-0.06</v>
      </c>
      <c r="W318" s="22" t="n">
        <v>0</v>
      </c>
      <c r="X318" s="22" t="n">
        <v>0</v>
      </c>
      <c r="Y318" s="22" t="n">
        <v>0</v>
      </c>
      <c r="Z318" s="22" t="n">
        <v>-0.07</v>
      </c>
      <c r="AA318" s="22" t="n">
        <v>0</v>
      </c>
      <c r="AD318" s="22" t="n">
        <v>-0.00375</v>
      </c>
      <c r="AV318" s="22" t="n">
        <v>0</v>
      </c>
    </row>
    <row r="319" customFormat="false" ht="12.75" hidden="false" customHeight="false" outlineLevel="0" collapsed="false">
      <c r="C319" s="40"/>
      <c r="E319" s="22" t="n">
        <v>0.057375184416562</v>
      </c>
      <c r="F319" s="22" t="n">
        <v>0</v>
      </c>
      <c r="G319" s="22" t="n">
        <v>0</v>
      </c>
      <c r="H319" s="22" t="n">
        <v>0</v>
      </c>
      <c r="I319" s="22" t="n">
        <v>0</v>
      </c>
      <c r="J319" s="22" t="n">
        <v>0</v>
      </c>
      <c r="K319" s="22" t="n">
        <v>0</v>
      </c>
      <c r="L319" s="22" t="n">
        <v>0</v>
      </c>
      <c r="M319" s="22" t="n">
        <v>0</v>
      </c>
      <c r="N319" s="22" t="n">
        <v>0</v>
      </c>
      <c r="O319" s="22" t="n">
        <v>0</v>
      </c>
      <c r="P319" s="22" t="n">
        <v>-0.07</v>
      </c>
      <c r="Q319" s="22" t="n">
        <v>0</v>
      </c>
      <c r="R319" s="22" t="n">
        <v>0</v>
      </c>
      <c r="S319" s="22" t="n">
        <v>0</v>
      </c>
      <c r="U319" s="22" t="n">
        <v>0</v>
      </c>
      <c r="V319" s="22" t="n">
        <v>-0.06</v>
      </c>
      <c r="W319" s="22" t="n">
        <v>0</v>
      </c>
      <c r="X319" s="22" t="n">
        <v>0</v>
      </c>
      <c r="Y319" s="22" t="n">
        <v>0</v>
      </c>
      <c r="Z319" s="22" t="n">
        <v>-0.07</v>
      </c>
      <c r="AA319" s="22" t="n">
        <v>0</v>
      </c>
      <c r="AD319" s="22" t="n">
        <v>-0.00875</v>
      </c>
      <c r="AV319" s="22" t="n">
        <v>-0.00375</v>
      </c>
    </row>
    <row r="320" customFormat="false" ht="12.75" hidden="false" customHeight="false" outlineLevel="0" collapsed="false">
      <c r="C320" s="40"/>
      <c r="E320" s="22" t="n">
        <v>0.0573710771730487</v>
      </c>
      <c r="F320" s="22" t="n">
        <v>0</v>
      </c>
      <c r="G320" s="22" t="n">
        <v>0</v>
      </c>
      <c r="H320" s="22" t="n">
        <v>0</v>
      </c>
      <c r="I320" s="22" t="n">
        <v>0</v>
      </c>
      <c r="J320" s="22" t="n">
        <v>0</v>
      </c>
      <c r="K320" s="22" t="n">
        <v>0</v>
      </c>
      <c r="L320" s="22" t="n">
        <v>0</v>
      </c>
      <c r="M320" s="22" t="n">
        <v>0</v>
      </c>
      <c r="N320" s="22" t="n">
        <v>0</v>
      </c>
      <c r="O320" s="22" t="n">
        <v>0</v>
      </c>
      <c r="P320" s="22" t="n">
        <v>-0.07</v>
      </c>
      <c r="Q320" s="22" t="n">
        <v>0</v>
      </c>
      <c r="R320" s="22" t="n">
        <v>0</v>
      </c>
      <c r="S320" s="22" t="n">
        <v>0</v>
      </c>
      <c r="U320" s="22" t="n">
        <v>0</v>
      </c>
      <c r="V320" s="22" t="n">
        <v>-0.06</v>
      </c>
      <c r="W320" s="22" t="n">
        <v>0</v>
      </c>
      <c r="X320" s="22" t="n">
        <v>0</v>
      </c>
      <c r="Y320" s="22" t="n">
        <v>0</v>
      </c>
      <c r="Z320" s="22" t="n">
        <v>-0.07</v>
      </c>
      <c r="AA320" s="22" t="n">
        <v>0</v>
      </c>
      <c r="AD320" s="22" t="n">
        <v>-0.02625</v>
      </c>
      <c r="AV320" s="22" t="n">
        <v>-0.00875</v>
      </c>
    </row>
    <row r="321" customFormat="false" ht="12.75" hidden="false" customHeight="false" outlineLevel="0" collapsed="false">
      <c r="C321" s="40"/>
      <c r="E321" s="22" t="n">
        <v>0.0573671024212672</v>
      </c>
      <c r="F321" s="22" t="n">
        <v>0</v>
      </c>
      <c r="G321" s="22" t="n">
        <v>0</v>
      </c>
      <c r="H321" s="22" t="n">
        <v>0</v>
      </c>
      <c r="I321" s="22" t="n">
        <v>0</v>
      </c>
      <c r="J321" s="22" t="n">
        <v>0</v>
      </c>
      <c r="K321" s="22" t="n">
        <v>0</v>
      </c>
      <c r="L321" s="22" t="n">
        <v>0</v>
      </c>
      <c r="M321" s="22" t="n">
        <v>0</v>
      </c>
      <c r="N321" s="22" t="n">
        <v>0</v>
      </c>
      <c r="O321" s="22" t="n">
        <v>0</v>
      </c>
      <c r="P321" s="22" t="n">
        <v>-0.07</v>
      </c>
      <c r="Q321" s="22" t="n">
        <v>0</v>
      </c>
      <c r="R321" s="22" t="n">
        <v>0</v>
      </c>
      <c r="S321" s="22" t="n">
        <v>0</v>
      </c>
      <c r="U321" s="22" t="n">
        <v>0</v>
      </c>
      <c r="V321" s="22" t="n">
        <v>-0.06</v>
      </c>
      <c r="W321" s="22" t="n">
        <v>0</v>
      </c>
      <c r="X321" s="22" t="n">
        <v>0</v>
      </c>
      <c r="Y321" s="22" t="n">
        <v>0</v>
      </c>
      <c r="Z321" s="22" t="n">
        <v>-0.07</v>
      </c>
      <c r="AA321" s="22" t="n">
        <v>0</v>
      </c>
      <c r="AD321" s="22" t="n">
        <v>-0.0375</v>
      </c>
      <c r="AV321" s="22" t="n">
        <v>-0.02625</v>
      </c>
    </row>
    <row r="322" customFormat="false" ht="12.75" hidden="false" customHeight="false" outlineLevel="0" collapsed="false">
      <c r="C322" s="40"/>
      <c r="E322" s="22" t="n">
        <v>0.0573629951777646</v>
      </c>
      <c r="F322" s="22" t="n">
        <v>0</v>
      </c>
      <c r="G322" s="22" t="n">
        <v>0</v>
      </c>
      <c r="H322" s="22" t="n">
        <v>0</v>
      </c>
      <c r="I322" s="22" t="n">
        <v>0</v>
      </c>
      <c r="J322" s="22" t="n">
        <v>0</v>
      </c>
      <c r="K322" s="22" t="n">
        <v>0</v>
      </c>
      <c r="L322" s="22" t="n">
        <v>0</v>
      </c>
      <c r="M322" s="22" t="n">
        <v>0</v>
      </c>
      <c r="N322" s="22" t="n">
        <v>0</v>
      </c>
      <c r="O322" s="22" t="n">
        <v>0</v>
      </c>
      <c r="P322" s="22" t="n">
        <v>-0.07</v>
      </c>
      <c r="Q322" s="22" t="n">
        <v>0</v>
      </c>
      <c r="R322" s="22" t="n">
        <v>0</v>
      </c>
      <c r="S322" s="22" t="n">
        <v>0</v>
      </c>
      <c r="U322" s="22" t="n">
        <v>0</v>
      </c>
      <c r="V322" s="22" t="n">
        <v>-0.06</v>
      </c>
      <c r="W322" s="22" t="n">
        <v>0</v>
      </c>
      <c r="X322" s="22" t="n">
        <v>0</v>
      </c>
      <c r="Y322" s="22" t="n">
        <v>0</v>
      </c>
      <c r="Z322" s="22" t="n">
        <v>-0.07</v>
      </c>
      <c r="AA322" s="22" t="n">
        <v>0</v>
      </c>
      <c r="AD322" s="22" t="n">
        <v>-0.03875</v>
      </c>
      <c r="AV322" s="22" t="n">
        <v>-0.0375</v>
      </c>
    </row>
    <row r="323" customFormat="false" ht="12.75" hidden="false" customHeight="false" outlineLevel="0" collapsed="false">
      <c r="C323" s="40"/>
      <c r="E323" s="22" t="n">
        <v>0.0573588879342686</v>
      </c>
      <c r="F323" s="22" t="n">
        <v>0</v>
      </c>
      <c r="G323" s="22" t="n">
        <v>0</v>
      </c>
      <c r="H323" s="22" t="n">
        <v>0</v>
      </c>
      <c r="I323" s="22" t="n">
        <v>0</v>
      </c>
      <c r="J323" s="22" t="n">
        <v>0</v>
      </c>
      <c r="K323" s="22" t="n">
        <v>0</v>
      </c>
      <c r="L323" s="22" t="n">
        <v>0</v>
      </c>
      <c r="M323" s="22" t="n">
        <v>0</v>
      </c>
      <c r="N323" s="22" t="n">
        <v>0</v>
      </c>
      <c r="O323" s="22" t="n">
        <v>0</v>
      </c>
      <c r="P323" s="22" t="n">
        <v>-0.07</v>
      </c>
      <c r="Q323" s="22" t="n">
        <v>0</v>
      </c>
      <c r="R323" s="22" t="n">
        <v>0</v>
      </c>
      <c r="S323" s="22" t="n">
        <v>0</v>
      </c>
      <c r="U323" s="22" t="n">
        <v>0</v>
      </c>
      <c r="V323" s="22" t="n">
        <v>-0.06</v>
      </c>
      <c r="W323" s="22" t="n">
        <v>0</v>
      </c>
      <c r="X323" s="22" t="n">
        <v>0</v>
      </c>
      <c r="Y323" s="22" t="n">
        <v>0</v>
      </c>
      <c r="Z323" s="22" t="n">
        <v>-0.07</v>
      </c>
      <c r="AA323" s="22" t="n">
        <v>0</v>
      </c>
      <c r="AD323" s="22" t="n">
        <v>-0.03</v>
      </c>
      <c r="AV323" s="22" t="n">
        <v>-0.03875</v>
      </c>
    </row>
    <row r="324" customFormat="false" ht="12.75" hidden="false" customHeight="false" outlineLevel="0" collapsed="false">
      <c r="C324" s="40"/>
      <c r="E324" s="22" t="n">
        <v>0.0573550456742282</v>
      </c>
      <c r="F324" s="22" t="n">
        <v>0</v>
      </c>
      <c r="G324" s="22" t="n">
        <v>0</v>
      </c>
      <c r="H324" s="22" t="n">
        <v>0</v>
      </c>
      <c r="I324" s="22" t="n">
        <v>0</v>
      </c>
      <c r="J324" s="22" t="n">
        <v>0</v>
      </c>
      <c r="K324" s="22" t="n">
        <v>0</v>
      </c>
      <c r="L324" s="22" t="n">
        <v>0</v>
      </c>
      <c r="M324" s="22" t="n">
        <v>0</v>
      </c>
      <c r="N324" s="22" t="n">
        <v>0</v>
      </c>
      <c r="O324" s="22" t="n">
        <v>0</v>
      </c>
      <c r="P324" s="22" t="n">
        <v>-0.07</v>
      </c>
      <c r="Q324" s="22" t="n">
        <v>0</v>
      </c>
      <c r="R324" s="22" t="n">
        <v>0</v>
      </c>
      <c r="S324" s="22" t="n">
        <v>0</v>
      </c>
      <c r="U324" s="22" t="n">
        <v>0</v>
      </c>
      <c r="V324" s="22" t="n">
        <v>-0.06</v>
      </c>
      <c r="W324" s="22" t="n">
        <v>0</v>
      </c>
      <c r="X324" s="22" t="n">
        <v>0</v>
      </c>
      <c r="Y324" s="22" t="n">
        <v>0</v>
      </c>
      <c r="Z324" s="22" t="n">
        <v>-0.07</v>
      </c>
      <c r="AA324" s="22" t="n">
        <v>0</v>
      </c>
      <c r="AD324" s="22" t="n">
        <v>-0.02375</v>
      </c>
      <c r="AV324" s="22" t="n">
        <v>-0.03</v>
      </c>
    </row>
    <row r="325" customFormat="false" ht="12.75" hidden="false" customHeight="false" outlineLevel="0" collapsed="false">
      <c r="C325" s="40"/>
      <c r="E325" s="22" t="n">
        <v>0.0573509384307429</v>
      </c>
      <c r="F325" s="22" t="n">
        <v>0</v>
      </c>
      <c r="G325" s="22" t="n">
        <v>0</v>
      </c>
      <c r="H325" s="22" t="n">
        <v>0</v>
      </c>
      <c r="I325" s="22" t="n">
        <v>0</v>
      </c>
      <c r="J325" s="22" t="n">
        <v>0</v>
      </c>
      <c r="K325" s="22" t="n">
        <v>0</v>
      </c>
      <c r="L325" s="22" t="n">
        <v>0</v>
      </c>
      <c r="M325" s="22" t="n">
        <v>0</v>
      </c>
      <c r="N325" s="22" t="n">
        <v>0</v>
      </c>
      <c r="O325" s="22" t="n">
        <v>0</v>
      </c>
      <c r="P325" s="22" t="n">
        <v>-0.07</v>
      </c>
      <c r="Q325" s="22" t="n">
        <v>0</v>
      </c>
      <c r="R325" s="22" t="n">
        <v>0</v>
      </c>
      <c r="S325" s="22" t="n">
        <v>0</v>
      </c>
      <c r="U325" s="22" t="n">
        <v>0</v>
      </c>
      <c r="V325" s="22" t="n">
        <v>-0.06</v>
      </c>
      <c r="W325" s="22" t="n">
        <v>0</v>
      </c>
      <c r="X325" s="22" t="n">
        <v>0</v>
      </c>
      <c r="Y325" s="22" t="n">
        <v>0</v>
      </c>
      <c r="Z325" s="22" t="n">
        <v>-0.07</v>
      </c>
      <c r="AA325" s="22" t="n">
        <v>0</v>
      </c>
      <c r="AD325" s="22" t="n">
        <v>-0.005</v>
      </c>
      <c r="AV325" s="22" t="n">
        <v>-0.02375</v>
      </c>
    </row>
    <row r="326" customFormat="false" ht="12.75" hidden="false" customHeight="false" outlineLevel="0" collapsed="false">
      <c r="C326" s="40"/>
      <c r="E326" s="22" t="n">
        <v>0.0573469636789876</v>
      </c>
      <c r="F326" s="22" t="n">
        <v>0</v>
      </c>
      <c r="G326" s="22" t="n">
        <v>0</v>
      </c>
      <c r="H326" s="22" t="n">
        <v>0</v>
      </c>
      <c r="I326" s="22" t="n">
        <v>0</v>
      </c>
      <c r="J326" s="22" t="n">
        <v>0</v>
      </c>
      <c r="K326" s="22" t="n">
        <v>0</v>
      </c>
      <c r="L326" s="22" t="n">
        <v>0</v>
      </c>
      <c r="M326" s="22" t="n">
        <v>0</v>
      </c>
      <c r="N326" s="22" t="n">
        <v>0</v>
      </c>
      <c r="O326" s="22" t="n">
        <v>0</v>
      </c>
      <c r="P326" s="22" t="n">
        <v>-0.07</v>
      </c>
      <c r="Q326" s="22" t="n">
        <v>0</v>
      </c>
      <c r="R326" s="22" t="n">
        <v>0</v>
      </c>
      <c r="S326" s="22" t="n">
        <v>0</v>
      </c>
      <c r="U326" s="22" t="n">
        <v>0</v>
      </c>
      <c r="V326" s="22" t="n">
        <v>-0.06</v>
      </c>
      <c r="W326" s="22" t="n">
        <v>0</v>
      </c>
      <c r="X326" s="22" t="n">
        <v>0</v>
      </c>
      <c r="Y326" s="22" t="n">
        <v>0</v>
      </c>
      <c r="Z326" s="22" t="n">
        <v>-0.07</v>
      </c>
      <c r="AA326" s="22" t="n">
        <v>0</v>
      </c>
      <c r="AD326" s="22" t="n">
        <v>-0.005</v>
      </c>
      <c r="AV326" s="22" t="n">
        <v>-0.005</v>
      </c>
    </row>
    <row r="327" customFormat="false" ht="12.75" hidden="false" customHeight="false" outlineLevel="0" collapsed="false">
      <c r="C327" s="40"/>
      <c r="E327" s="22" t="n">
        <v>0.0573428564355134</v>
      </c>
      <c r="F327" s="22" t="n">
        <v>0</v>
      </c>
      <c r="G327" s="22" t="n">
        <v>0</v>
      </c>
      <c r="H327" s="22" t="n">
        <v>0</v>
      </c>
      <c r="I327" s="22" t="n">
        <v>0</v>
      </c>
      <c r="J327" s="22" t="n">
        <v>0</v>
      </c>
      <c r="K327" s="22" t="n">
        <v>0</v>
      </c>
      <c r="L327" s="22" t="n">
        <v>0</v>
      </c>
      <c r="M327" s="22" t="n">
        <v>0</v>
      </c>
      <c r="N327" s="22" t="n">
        <v>0</v>
      </c>
      <c r="O327" s="22" t="n">
        <v>0</v>
      </c>
      <c r="P327" s="22" t="n">
        <v>-0.07</v>
      </c>
      <c r="Q327" s="22" t="n">
        <v>0</v>
      </c>
      <c r="R327" s="22" t="n">
        <v>0</v>
      </c>
      <c r="S327" s="22" t="n">
        <v>0</v>
      </c>
      <c r="U327" s="22" t="n">
        <v>0</v>
      </c>
      <c r="V327" s="22" t="n">
        <v>-0.06</v>
      </c>
      <c r="W327" s="22" t="n">
        <v>0</v>
      </c>
      <c r="X327" s="22" t="n">
        <v>0</v>
      </c>
      <c r="Y327" s="22" t="n">
        <v>0</v>
      </c>
      <c r="Z327" s="22" t="n">
        <v>-0.07</v>
      </c>
      <c r="AA327" s="22" t="n">
        <v>0</v>
      </c>
      <c r="AD327" s="22" t="n">
        <v>-0.0025</v>
      </c>
      <c r="AV327" s="22" t="n">
        <v>-0.005</v>
      </c>
    </row>
    <row r="328" customFormat="false" ht="12.75" hidden="false" customHeight="false" outlineLevel="0" collapsed="false">
      <c r="C328" s="40"/>
      <c r="E328" s="22" t="n">
        <v>0.0573388816837688</v>
      </c>
      <c r="F328" s="22" t="n">
        <v>0</v>
      </c>
      <c r="G328" s="22" t="n">
        <v>0</v>
      </c>
      <c r="H328" s="22" t="n">
        <v>0</v>
      </c>
      <c r="I328" s="22" t="n">
        <v>0</v>
      </c>
      <c r="J328" s="22" t="n">
        <v>0</v>
      </c>
      <c r="K328" s="22" t="n">
        <v>0</v>
      </c>
      <c r="L328" s="22" t="n">
        <v>0</v>
      </c>
      <c r="M328" s="22" t="n">
        <v>0</v>
      </c>
      <c r="N328" s="22" t="n">
        <v>0</v>
      </c>
      <c r="O328" s="22" t="n">
        <v>0</v>
      </c>
      <c r="P328" s="22" t="n">
        <v>-0.07</v>
      </c>
      <c r="Q328" s="22" t="n">
        <v>0</v>
      </c>
      <c r="R328" s="22" t="n">
        <v>0</v>
      </c>
      <c r="S328" s="22" t="n">
        <v>0</v>
      </c>
      <c r="U328" s="22" t="n">
        <v>0</v>
      </c>
      <c r="V328" s="22" t="n">
        <v>-0.06</v>
      </c>
      <c r="W328" s="22" t="n">
        <v>0</v>
      </c>
      <c r="X328" s="22" t="n">
        <v>0</v>
      </c>
      <c r="Y328" s="22" t="n">
        <v>0</v>
      </c>
      <c r="Z328" s="22" t="n">
        <v>-0.07</v>
      </c>
      <c r="AA328" s="22" t="n">
        <v>0</v>
      </c>
      <c r="AD328" s="22" t="n">
        <v>-0.00125</v>
      </c>
      <c r="AV328" s="22" t="n">
        <v>-0.0025</v>
      </c>
    </row>
    <row r="329" customFormat="false" ht="12.75" hidden="false" customHeight="false" outlineLevel="0" collapsed="false">
      <c r="C329" s="40"/>
      <c r="E329" s="22" t="n">
        <v>0.0573347744403057</v>
      </c>
      <c r="F329" s="22" t="n">
        <v>0</v>
      </c>
      <c r="G329" s="22" t="n">
        <v>0</v>
      </c>
      <c r="H329" s="22" t="n">
        <v>0</v>
      </c>
      <c r="I329" s="22" t="n">
        <v>0</v>
      </c>
      <c r="J329" s="22" t="n">
        <v>0</v>
      </c>
      <c r="K329" s="22" t="n">
        <v>0</v>
      </c>
      <c r="L329" s="22" t="n">
        <v>0</v>
      </c>
      <c r="M329" s="22" t="n">
        <v>0</v>
      </c>
      <c r="N329" s="22" t="n">
        <v>0</v>
      </c>
      <c r="O329" s="22" t="n">
        <v>0</v>
      </c>
      <c r="P329" s="22" t="n">
        <v>-0.07</v>
      </c>
      <c r="Q329" s="22" t="n">
        <v>0</v>
      </c>
      <c r="R329" s="22" t="n">
        <v>0</v>
      </c>
      <c r="S329" s="22" t="n">
        <v>0</v>
      </c>
      <c r="U329" s="22" t="n">
        <v>0</v>
      </c>
      <c r="V329" s="22" t="n">
        <v>-0.06</v>
      </c>
      <c r="W329" s="22" t="n">
        <v>0</v>
      </c>
      <c r="X329" s="22" t="n">
        <v>0</v>
      </c>
      <c r="Y329" s="22" t="n">
        <v>0</v>
      </c>
      <c r="Z329" s="22" t="n">
        <v>-0.07</v>
      </c>
      <c r="AA329" s="22" t="n">
        <v>0</v>
      </c>
      <c r="AD329" s="22" t="n">
        <v>0</v>
      </c>
      <c r="AV329" s="22" t="n">
        <v>-0.00125</v>
      </c>
    </row>
    <row r="330" customFormat="false" ht="12.75" hidden="false" customHeight="false" outlineLevel="0" collapsed="false">
      <c r="C330" s="40"/>
      <c r="E330" s="22" t="n">
        <v>0.0573306671968474</v>
      </c>
      <c r="F330" s="22" t="n">
        <v>0</v>
      </c>
      <c r="G330" s="22" t="n">
        <v>0</v>
      </c>
      <c r="H330" s="22" t="n">
        <v>0</v>
      </c>
      <c r="I330" s="22" t="n">
        <v>0</v>
      </c>
      <c r="J330" s="22" t="n">
        <v>0</v>
      </c>
      <c r="K330" s="22" t="n">
        <v>0</v>
      </c>
      <c r="L330" s="22" t="n">
        <v>0</v>
      </c>
      <c r="M330" s="22" t="n">
        <v>0</v>
      </c>
      <c r="N330" s="22" t="n">
        <v>0</v>
      </c>
      <c r="O330" s="22" t="n">
        <v>0</v>
      </c>
      <c r="P330" s="22" t="n">
        <v>-0.07</v>
      </c>
      <c r="Q330" s="22" t="n">
        <v>0</v>
      </c>
      <c r="R330" s="22" t="n">
        <v>0</v>
      </c>
      <c r="S330" s="22" t="n">
        <v>0</v>
      </c>
      <c r="U330" s="22" t="n">
        <v>0</v>
      </c>
      <c r="V330" s="22" t="n">
        <v>-0.06</v>
      </c>
      <c r="W330" s="22" t="n">
        <v>0</v>
      </c>
      <c r="X330" s="22" t="n">
        <v>0</v>
      </c>
      <c r="Y330" s="22" t="n">
        <v>0</v>
      </c>
      <c r="Z330" s="22" t="n">
        <v>-0.07</v>
      </c>
      <c r="AA330" s="22" t="n">
        <v>0</v>
      </c>
      <c r="AD330" s="22" t="n">
        <v>-0.00375</v>
      </c>
      <c r="AV330" s="22" t="n">
        <v>0</v>
      </c>
    </row>
    <row r="331" customFormat="false" ht="12.75" hidden="false" customHeight="false" outlineLevel="0" collapsed="false">
      <c r="C331" s="40"/>
      <c r="E331" s="22" t="n">
        <v>0.0573266924451192</v>
      </c>
      <c r="F331" s="22" t="n">
        <v>0</v>
      </c>
      <c r="G331" s="22" t="n">
        <v>0</v>
      </c>
      <c r="H331" s="22" t="n">
        <v>0</v>
      </c>
      <c r="I331" s="22" t="n">
        <v>0</v>
      </c>
      <c r="J331" s="22" t="n">
        <v>0</v>
      </c>
      <c r="K331" s="22" t="n">
        <v>0</v>
      </c>
      <c r="L331" s="22" t="n">
        <v>0</v>
      </c>
      <c r="M331" s="22" t="n">
        <v>0</v>
      </c>
      <c r="N331" s="22" t="n">
        <v>0</v>
      </c>
      <c r="O331" s="22" t="n">
        <v>0</v>
      </c>
      <c r="P331" s="22" t="n">
        <v>-0.07</v>
      </c>
      <c r="Q331" s="22" t="n">
        <v>0</v>
      </c>
      <c r="R331" s="22" t="n">
        <v>0</v>
      </c>
      <c r="S331" s="22" t="n">
        <v>0</v>
      </c>
      <c r="U331" s="22" t="n">
        <v>0</v>
      </c>
      <c r="V331" s="22" t="n">
        <v>-0.06</v>
      </c>
      <c r="W331" s="22" t="n">
        <v>0</v>
      </c>
      <c r="X331" s="22" t="n">
        <v>0</v>
      </c>
      <c r="Y331" s="22" t="n">
        <v>0</v>
      </c>
      <c r="Z331" s="22" t="n">
        <v>-0.07</v>
      </c>
      <c r="AA331" s="22" t="n">
        <v>0</v>
      </c>
      <c r="AD331" s="22" t="n">
        <v>-0.00875</v>
      </c>
      <c r="AV331" s="22" t="n">
        <v>-0.00375</v>
      </c>
    </row>
    <row r="332" customFormat="false" ht="12.75" hidden="false" customHeight="false" outlineLevel="0" collapsed="false">
      <c r="C332" s="40"/>
      <c r="E332" s="22" t="n">
        <v>0.0573225852016721</v>
      </c>
      <c r="F332" s="22" t="n">
        <v>0</v>
      </c>
      <c r="G332" s="22" t="n">
        <v>0</v>
      </c>
      <c r="H332" s="22" t="n">
        <v>0</v>
      </c>
      <c r="I332" s="22" t="n">
        <v>0</v>
      </c>
      <c r="J332" s="22" t="n">
        <v>0</v>
      </c>
      <c r="K332" s="22" t="n">
        <v>0</v>
      </c>
      <c r="L332" s="22" t="n">
        <v>0</v>
      </c>
      <c r="M332" s="22" t="n">
        <v>0</v>
      </c>
      <c r="N332" s="22" t="n">
        <v>0</v>
      </c>
      <c r="O332" s="22" t="n">
        <v>0</v>
      </c>
      <c r="P332" s="22" t="n">
        <v>-0.07</v>
      </c>
      <c r="Q332" s="22" t="n">
        <v>0</v>
      </c>
      <c r="R332" s="22" t="n">
        <v>0</v>
      </c>
      <c r="S332" s="22" t="n">
        <v>0</v>
      </c>
      <c r="U332" s="22" t="n">
        <v>0</v>
      </c>
      <c r="V332" s="22" t="n">
        <v>-0.06</v>
      </c>
      <c r="W332" s="22" t="n">
        <v>0</v>
      </c>
      <c r="X332" s="22" t="n">
        <v>0</v>
      </c>
      <c r="Y332" s="22" t="n">
        <v>0</v>
      </c>
      <c r="Z332" s="22" t="n">
        <v>-0.07</v>
      </c>
      <c r="AA332" s="22" t="n">
        <v>0</v>
      </c>
      <c r="AD332" s="22" t="n">
        <v>-0.02625</v>
      </c>
      <c r="AV332" s="22" t="n">
        <v>-0.00875</v>
      </c>
    </row>
    <row r="333" customFormat="false" ht="12.75" hidden="false" customHeight="false" outlineLevel="0" collapsed="false">
      <c r="C333" s="40"/>
      <c r="E333" s="22" t="n">
        <v>0.057318610449955</v>
      </c>
      <c r="F333" s="22" t="n">
        <v>0</v>
      </c>
      <c r="G333" s="22" t="n">
        <v>0</v>
      </c>
      <c r="H333" s="22" t="n">
        <v>0</v>
      </c>
      <c r="I333" s="22" t="n">
        <v>0</v>
      </c>
      <c r="J333" s="22" t="n">
        <v>0</v>
      </c>
      <c r="K333" s="22" t="n">
        <v>0</v>
      </c>
      <c r="L333" s="22" t="n">
        <v>0</v>
      </c>
      <c r="M333" s="22" t="n">
        <v>0</v>
      </c>
      <c r="N333" s="22" t="n">
        <v>0</v>
      </c>
      <c r="O333" s="22" t="n">
        <v>0</v>
      </c>
      <c r="P333" s="22" t="n">
        <v>-0.07</v>
      </c>
      <c r="Q333" s="22" t="n">
        <v>0</v>
      </c>
      <c r="R333" s="22" t="n">
        <v>0</v>
      </c>
      <c r="S333" s="22" t="n">
        <v>0</v>
      </c>
      <c r="U333" s="22" t="n">
        <v>0</v>
      </c>
      <c r="V333" s="22" t="n">
        <v>-0.06</v>
      </c>
      <c r="W333" s="22" t="n">
        <v>0</v>
      </c>
      <c r="X333" s="22" t="n">
        <v>0</v>
      </c>
      <c r="Y333" s="22" t="n">
        <v>0</v>
      </c>
      <c r="Z333" s="22" t="n">
        <v>-0.07</v>
      </c>
      <c r="AA333" s="22" t="n">
        <v>0</v>
      </c>
      <c r="AD333" s="22" t="n">
        <v>-0.0375</v>
      </c>
      <c r="AV333" s="22" t="n">
        <v>-0.02625</v>
      </c>
    </row>
    <row r="334" customFormat="false" ht="12.75" hidden="false" customHeight="false" outlineLevel="0" collapsed="false">
      <c r="C334" s="40"/>
      <c r="E334" s="22" t="n">
        <v>0.057314503206519</v>
      </c>
      <c r="F334" s="22" t="n">
        <v>0</v>
      </c>
      <c r="G334" s="22" t="n">
        <v>0</v>
      </c>
      <c r="H334" s="22" t="n">
        <v>0</v>
      </c>
      <c r="I334" s="22" t="n">
        <v>0</v>
      </c>
      <c r="J334" s="22" t="n">
        <v>0</v>
      </c>
      <c r="K334" s="22" t="n">
        <v>0</v>
      </c>
      <c r="L334" s="22" t="n">
        <v>0</v>
      </c>
      <c r="M334" s="22" t="n">
        <v>0</v>
      </c>
      <c r="N334" s="22" t="n">
        <v>0</v>
      </c>
      <c r="O334" s="22" t="n">
        <v>0</v>
      </c>
      <c r="P334" s="22" t="n">
        <v>-0.07</v>
      </c>
      <c r="Q334" s="22" t="n">
        <v>0</v>
      </c>
      <c r="R334" s="22" t="n">
        <v>0</v>
      </c>
      <c r="S334" s="22" t="n">
        <v>0</v>
      </c>
      <c r="U334" s="22" t="n">
        <v>0</v>
      </c>
      <c r="V334" s="22" t="n">
        <v>-0.06</v>
      </c>
      <c r="W334" s="22" t="n">
        <v>0</v>
      </c>
      <c r="X334" s="22" t="n">
        <v>0</v>
      </c>
      <c r="Y334" s="22" t="n">
        <v>0</v>
      </c>
      <c r="Z334" s="22" t="n">
        <v>-0.07</v>
      </c>
      <c r="AA334" s="22" t="n">
        <v>0</v>
      </c>
      <c r="AD334" s="22" t="n">
        <v>-0.03875</v>
      </c>
      <c r="AV334" s="22" t="n">
        <v>-0.0375</v>
      </c>
    </row>
    <row r="335" customFormat="false" ht="12.75" hidden="false" customHeight="false" outlineLevel="0" collapsed="false">
      <c r="C335" s="40"/>
      <c r="E335" s="22" t="n">
        <v>0.0573103959630892</v>
      </c>
      <c r="F335" s="22" t="n">
        <v>0</v>
      </c>
      <c r="G335" s="22" t="n">
        <v>0</v>
      </c>
      <c r="H335" s="22" t="n">
        <v>0</v>
      </c>
      <c r="I335" s="22" t="n">
        <v>0</v>
      </c>
      <c r="J335" s="22" t="n">
        <v>0</v>
      </c>
      <c r="K335" s="22" t="n">
        <v>0</v>
      </c>
      <c r="L335" s="22" t="n">
        <v>0</v>
      </c>
      <c r="M335" s="22" t="n">
        <v>0</v>
      </c>
      <c r="N335" s="22" t="n">
        <v>0</v>
      </c>
      <c r="O335" s="22" t="n">
        <v>0</v>
      </c>
      <c r="P335" s="22" t="n">
        <v>-0.07</v>
      </c>
      <c r="Q335" s="22" t="n">
        <v>0</v>
      </c>
      <c r="R335" s="22" t="n">
        <v>0</v>
      </c>
      <c r="S335" s="22" t="n">
        <v>0</v>
      </c>
      <c r="U335" s="22" t="n">
        <v>0</v>
      </c>
      <c r="V335" s="22" t="n">
        <v>-0.06</v>
      </c>
      <c r="W335" s="22" t="n">
        <v>0</v>
      </c>
      <c r="X335" s="22" t="n">
        <v>0</v>
      </c>
      <c r="Y335" s="22" t="n">
        <v>0</v>
      </c>
      <c r="Z335" s="22" t="n">
        <v>-0.07</v>
      </c>
      <c r="AA335" s="22" t="n">
        <v>0</v>
      </c>
      <c r="AD335" s="22" t="n">
        <v>-0.03</v>
      </c>
      <c r="AV335" s="22" t="n">
        <v>-0.03875</v>
      </c>
    </row>
    <row r="336" customFormat="false" ht="12.75" hidden="false" customHeight="false" outlineLevel="0" collapsed="false">
      <c r="C336" s="40"/>
      <c r="E336" s="22" t="n">
        <v>0.0573066861948339</v>
      </c>
      <c r="F336" s="22" t="n">
        <v>0</v>
      </c>
      <c r="G336" s="22" t="n">
        <v>0</v>
      </c>
      <c r="H336" s="22" t="n">
        <v>0</v>
      </c>
      <c r="I336" s="22" t="n">
        <v>0</v>
      </c>
      <c r="J336" s="22" t="n">
        <v>0</v>
      </c>
      <c r="K336" s="22" t="n">
        <v>0</v>
      </c>
      <c r="L336" s="22" t="n">
        <v>0</v>
      </c>
      <c r="M336" s="22" t="n">
        <v>0</v>
      </c>
      <c r="N336" s="22" t="n">
        <v>0</v>
      </c>
      <c r="O336" s="22" t="n">
        <v>0</v>
      </c>
      <c r="P336" s="22" t="n">
        <v>-0.07</v>
      </c>
      <c r="Q336" s="22" t="n">
        <v>0</v>
      </c>
      <c r="R336" s="22" t="n">
        <v>0</v>
      </c>
      <c r="S336" s="22" t="n">
        <v>0</v>
      </c>
      <c r="U336" s="22" t="n">
        <v>0</v>
      </c>
      <c r="V336" s="22" t="n">
        <v>-0.06</v>
      </c>
      <c r="W336" s="22" t="n">
        <v>0</v>
      </c>
      <c r="X336" s="22" t="n">
        <v>0</v>
      </c>
      <c r="Y336" s="22" t="n">
        <v>0</v>
      </c>
      <c r="Z336" s="22" t="n">
        <v>-0.07</v>
      </c>
      <c r="AA336" s="22" t="n">
        <v>0</v>
      </c>
      <c r="AD336" s="22" t="n">
        <v>-0.02375</v>
      </c>
      <c r="AV336" s="22" t="n">
        <v>-0.03</v>
      </c>
    </row>
    <row r="337" customFormat="false" ht="12.75" hidden="false" customHeight="false" outlineLevel="0" collapsed="false">
      <c r="C337" s="40"/>
      <c r="E337" s="22" t="n">
        <v>0.0573025789514148</v>
      </c>
      <c r="F337" s="22" t="n">
        <v>0</v>
      </c>
      <c r="G337" s="22" t="n">
        <v>0</v>
      </c>
      <c r="H337" s="22" t="n">
        <v>0</v>
      </c>
      <c r="I337" s="22" t="n">
        <v>0</v>
      </c>
      <c r="J337" s="22" t="n">
        <v>0</v>
      </c>
      <c r="K337" s="22" t="n">
        <v>0</v>
      </c>
      <c r="L337" s="22" t="n">
        <v>0</v>
      </c>
      <c r="M337" s="22" t="n">
        <v>0</v>
      </c>
      <c r="N337" s="22" t="n">
        <v>0</v>
      </c>
      <c r="O337" s="22" t="n">
        <v>0</v>
      </c>
      <c r="P337" s="22" t="n">
        <v>-0.07</v>
      </c>
      <c r="Q337" s="22" t="n">
        <v>0</v>
      </c>
      <c r="R337" s="22" t="n">
        <v>0</v>
      </c>
      <c r="S337" s="22" t="n">
        <v>0</v>
      </c>
      <c r="U337" s="22" t="n">
        <v>0</v>
      </c>
      <c r="V337" s="22" t="n">
        <v>-0.06</v>
      </c>
      <c r="W337" s="22" t="n">
        <v>0</v>
      </c>
      <c r="X337" s="22" t="n">
        <v>0</v>
      </c>
      <c r="Y337" s="22" t="n">
        <v>0</v>
      </c>
      <c r="Z337" s="22" t="n">
        <v>-0.07</v>
      </c>
      <c r="AA337" s="22" t="n">
        <v>0</v>
      </c>
      <c r="AD337" s="22" t="n">
        <v>-0.005</v>
      </c>
      <c r="AV337" s="22" t="n">
        <v>-0.02375</v>
      </c>
    </row>
    <row r="338" customFormat="false" ht="12.75" hidden="false" customHeight="false" outlineLevel="0" collapsed="false">
      <c r="C338" s="40"/>
      <c r="E338" s="22" t="n">
        <v>0.0572986041997234</v>
      </c>
      <c r="F338" s="22" t="n">
        <v>0</v>
      </c>
      <c r="G338" s="22" t="n">
        <v>0</v>
      </c>
      <c r="H338" s="22" t="n">
        <v>0</v>
      </c>
      <c r="I338" s="22" t="n">
        <v>0</v>
      </c>
      <c r="J338" s="22" t="n">
        <v>0</v>
      </c>
      <c r="K338" s="22" t="n">
        <v>0</v>
      </c>
      <c r="L338" s="22" t="n">
        <v>0</v>
      </c>
      <c r="M338" s="22" t="n">
        <v>0</v>
      </c>
      <c r="N338" s="22" t="n">
        <v>0</v>
      </c>
      <c r="O338" s="22" t="n">
        <v>0</v>
      </c>
      <c r="P338" s="22" t="n">
        <v>-0.07</v>
      </c>
      <c r="Q338" s="22" t="n">
        <v>0</v>
      </c>
      <c r="R338" s="22" t="n">
        <v>0</v>
      </c>
      <c r="S338" s="22" t="n">
        <v>0</v>
      </c>
      <c r="U338" s="22" t="n">
        <v>0</v>
      </c>
      <c r="V338" s="22" t="n">
        <v>-0.06</v>
      </c>
      <c r="W338" s="22" t="n">
        <v>0</v>
      </c>
      <c r="X338" s="22" t="n">
        <v>0</v>
      </c>
      <c r="Y338" s="22" t="n">
        <v>0</v>
      </c>
      <c r="Z338" s="22" t="n">
        <v>-0.07</v>
      </c>
      <c r="AA338" s="22" t="n">
        <v>0</v>
      </c>
      <c r="AD338" s="22" t="n">
        <v>-0.005</v>
      </c>
      <c r="AV338" s="22" t="n">
        <v>-0.005</v>
      </c>
    </row>
    <row r="339" customFormat="false" ht="12.75" hidden="false" customHeight="false" outlineLevel="0" collapsed="false">
      <c r="C339" s="40"/>
      <c r="E339" s="22" t="n">
        <v>0.0572944969563149</v>
      </c>
      <c r="F339" s="22" t="n">
        <v>0</v>
      </c>
      <c r="G339" s="22" t="n">
        <v>0</v>
      </c>
      <c r="H339" s="22" t="n">
        <v>0</v>
      </c>
      <c r="I339" s="22" t="n">
        <v>0</v>
      </c>
      <c r="J339" s="22" t="n">
        <v>0</v>
      </c>
      <c r="K339" s="22" t="n">
        <v>0</v>
      </c>
      <c r="L339" s="22" t="n">
        <v>0</v>
      </c>
      <c r="M339" s="22" t="n">
        <v>0</v>
      </c>
      <c r="N339" s="22" t="n">
        <v>0</v>
      </c>
      <c r="O339" s="22" t="n">
        <v>0</v>
      </c>
      <c r="P339" s="22" t="n">
        <v>-0.07</v>
      </c>
      <c r="Q339" s="22" t="n">
        <v>0</v>
      </c>
      <c r="R339" s="22" t="n">
        <v>0</v>
      </c>
      <c r="S339" s="22" t="n">
        <v>0</v>
      </c>
      <c r="U339" s="22" t="n">
        <v>0</v>
      </c>
      <c r="V339" s="22" t="n">
        <v>-0.06</v>
      </c>
      <c r="W339" s="22" t="n">
        <v>0</v>
      </c>
      <c r="X339" s="22" t="n">
        <v>0</v>
      </c>
      <c r="Y339" s="22" t="n">
        <v>0</v>
      </c>
      <c r="Z339" s="22" t="n">
        <v>-0.07</v>
      </c>
      <c r="AA339" s="22" t="n">
        <v>0</v>
      </c>
      <c r="AD339" s="22" t="n">
        <v>-0.0025</v>
      </c>
      <c r="AV339" s="22" t="n">
        <v>-0.005</v>
      </c>
    </row>
    <row r="340" customFormat="false" ht="12.75" hidden="false" customHeight="false" outlineLevel="0" collapsed="false">
      <c r="C340" s="40"/>
      <c r="E340" s="22" t="n">
        <v>0.0572905222046347</v>
      </c>
      <c r="F340" s="22" t="n">
        <v>0</v>
      </c>
      <c r="G340" s="22" t="n">
        <v>0</v>
      </c>
      <c r="H340" s="22" t="n">
        <v>0</v>
      </c>
      <c r="I340" s="22" t="n">
        <v>0</v>
      </c>
      <c r="J340" s="22" t="n">
        <v>0</v>
      </c>
      <c r="K340" s="22" t="n">
        <v>0</v>
      </c>
      <c r="L340" s="22" t="n">
        <v>0</v>
      </c>
      <c r="M340" s="22" t="n">
        <v>0</v>
      </c>
      <c r="N340" s="22" t="n">
        <v>0</v>
      </c>
      <c r="O340" s="22" t="n">
        <v>0</v>
      </c>
      <c r="P340" s="22" t="n">
        <v>-0.07</v>
      </c>
      <c r="Q340" s="22" t="n">
        <v>0</v>
      </c>
      <c r="R340" s="22" t="n">
        <v>0</v>
      </c>
      <c r="S340" s="22" t="n">
        <v>0</v>
      </c>
      <c r="U340" s="22" t="n">
        <v>0</v>
      </c>
      <c r="V340" s="22" t="n">
        <v>-0.06</v>
      </c>
      <c r="W340" s="22" t="n">
        <v>0</v>
      </c>
      <c r="X340" s="22" t="n">
        <v>0</v>
      </c>
      <c r="Y340" s="22" t="n">
        <v>0</v>
      </c>
      <c r="Z340" s="22" t="n">
        <v>-0.07</v>
      </c>
      <c r="AA340" s="22" t="n">
        <v>0</v>
      </c>
      <c r="AD340" s="22" t="n">
        <v>-0.00125</v>
      </c>
      <c r="AV340" s="22" t="n">
        <v>-0.0025</v>
      </c>
    </row>
    <row r="341" customFormat="false" ht="12.75" hidden="false" customHeight="false" outlineLevel="0" collapsed="false">
      <c r="C341" s="40"/>
      <c r="E341" s="22" t="n">
        <v>0.0572864149612369</v>
      </c>
      <c r="F341" s="22" t="n">
        <v>0</v>
      </c>
      <c r="G341" s="22" t="n">
        <v>0</v>
      </c>
      <c r="H341" s="22" t="n">
        <v>0</v>
      </c>
      <c r="I341" s="22" t="n">
        <v>0</v>
      </c>
      <c r="J341" s="22" t="n">
        <v>0</v>
      </c>
      <c r="K341" s="22" t="n">
        <v>0</v>
      </c>
      <c r="L341" s="22" t="n">
        <v>0</v>
      </c>
      <c r="M341" s="22" t="n">
        <v>0</v>
      </c>
      <c r="N341" s="22" t="n">
        <v>0</v>
      </c>
      <c r="O341" s="22" t="n">
        <v>0</v>
      </c>
      <c r="P341" s="22" t="n">
        <v>-0.07</v>
      </c>
      <c r="Q341" s="22" t="n">
        <v>0</v>
      </c>
      <c r="R341" s="22" t="n">
        <v>0</v>
      </c>
      <c r="S341" s="22" t="n">
        <v>0</v>
      </c>
      <c r="U341" s="22" t="n">
        <v>0</v>
      </c>
      <c r="V341" s="22" t="n">
        <v>-0.06</v>
      </c>
      <c r="W341" s="22" t="n">
        <v>0</v>
      </c>
      <c r="X341" s="22" t="n">
        <v>0</v>
      </c>
      <c r="Y341" s="22" t="n">
        <v>0</v>
      </c>
      <c r="Z341" s="22" t="n">
        <v>-0.07</v>
      </c>
      <c r="AA341" s="22" t="n">
        <v>0</v>
      </c>
      <c r="AD341" s="22" t="n">
        <v>0</v>
      </c>
      <c r="AV341" s="22" t="n">
        <v>-0.00125</v>
      </c>
    </row>
    <row r="342" customFormat="false" ht="12.75" hidden="false" customHeight="false" outlineLevel="0" collapsed="false">
      <c r="C342" s="40"/>
      <c r="E342" s="22" t="n">
        <v>0.0572823077178453</v>
      </c>
      <c r="F342" s="22" t="n">
        <v>0</v>
      </c>
      <c r="G342" s="22" t="n">
        <v>0</v>
      </c>
      <c r="H342" s="22" t="n">
        <v>0</v>
      </c>
      <c r="I342" s="22" t="n">
        <v>0</v>
      </c>
      <c r="J342" s="22" t="n">
        <v>0</v>
      </c>
      <c r="K342" s="22" t="n">
        <v>0</v>
      </c>
      <c r="L342" s="22" t="n">
        <v>0</v>
      </c>
      <c r="M342" s="22" t="n">
        <v>0</v>
      </c>
      <c r="N342" s="22" t="n">
        <v>0</v>
      </c>
      <c r="O342" s="22" t="n">
        <v>0</v>
      </c>
      <c r="P342" s="22" t="n">
        <v>-0.07</v>
      </c>
      <c r="Q342" s="22" t="n">
        <v>0</v>
      </c>
      <c r="R342" s="22" t="n">
        <v>0</v>
      </c>
      <c r="S342" s="22" t="n">
        <v>0</v>
      </c>
      <c r="U342" s="22" t="n">
        <v>0</v>
      </c>
      <c r="V342" s="22" t="n">
        <v>-0.06</v>
      </c>
      <c r="W342" s="22" t="n">
        <v>0</v>
      </c>
      <c r="X342" s="22" t="n">
        <v>0</v>
      </c>
      <c r="Y342" s="22" t="n">
        <v>0</v>
      </c>
      <c r="Z342" s="22" t="n">
        <v>-0.07</v>
      </c>
      <c r="AA342" s="22" t="n">
        <v>0</v>
      </c>
      <c r="AD342" s="22" t="n">
        <v>-0.00375</v>
      </c>
      <c r="AV342" s="22" t="n">
        <v>0</v>
      </c>
    </row>
    <row r="343" customFormat="false" ht="12.75" hidden="false" customHeight="false" outlineLevel="0" collapsed="false">
      <c r="C343" s="40"/>
      <c r="E343" s="22" t="n">
        <v>0.057278332966181</v>
      </c>
      <c r="F343" s="22" t="n">
        <v>0</v>
      </c>
      <c r="G343" s="22" t="n">
        <v>0</v>
      </c>
      <c r="H343" s="22" t="n">
        <v>0</v>
      </c>
      <c r="I343" s="22" t="n">
        <v>0</v>
      </c>
      <c r="J343" s="22" t="n">
        <v>0</v>
      </c>
      <c r="K343" s="22" t="n">
        <v>0</v>
      </c>
      <c r="L343" s="22" t="n">
        <v>0</v>
      </c>
      <c r="M343" s="22" t="n">
        <v>0</v>
      </c>
      <c r="N343" s="22" t="n">
        <v>0</v>
      </c>
      <c r="O343" s="22" t="n">
        <v>0</v>
      </c>
      <c r="P343" s="22" t="n">
        <v>-0.07</v>
      </c>
      <c r="Q343" s="22" t="n">
        <v>0</v>
      </c>
      <c r="R343" s="22" t="n">
        <v>0</v>
      </c>
      <c r="S343" s="22" t="n">
        <v>0</v>
      </c>
      <c r="U343" s="22" t="n">
        <v>0</v>
      </c>
      <c r="V343" s="22" t="n">
        <v>-0.06</v>
      </c>
      <c r="W343" s="22" t="n">
        <v>0</v>
      </c>
      <c r="X343" s="22" t="n">
        <v>0</v>
      </c>
      <c r="Y343" s="22" t="n">
        <v>0</v>
      </c>
      <c r="Z343" s="22" t="n">
        <v>-0.07</v>
      </c>
      <c r="AA343" s="22" t="n">
        <v>0</v>
      </c>
      <c r="AD343" s="22" t="n">
        <v>-0.00875</v>
      </c>
      <c r="AV343" s="22" t="n">
        <v>-0.00375</v>
      </c>
    </row>
    <row r="344" customFormat="false" ht="12.75" hidden="false" customHeight="false" outlineLevel="0" collapsed="false">
      <c r="C344" s="40"/>
      <c r="E344" s="22" t="n">
        <v>0.0572742257228005</v>
      </c>
      <c r="F344" s="22" t="n">
        <v>0</v>
      </c>
      <c r="G344" s="22" t="n">
        <v>0</v>
      </c>
      <c r="H344" s="22" t="n">
        <v>0</v>
      </c>
      <c r="I344" s="22" t="n">
        <v>0</v>
      </c>
      <c r="J344" s="22" t="n">
        <v>0</v>
      </c>
      <c r="K344" s="22" t="n">
        <v>0</v>
      </c>
      <c r="L344" s="22" t="n">
        <v>0</v>
      </c>
      <c r="M344" s="22" t="n">
        <v>0</v>
      </c>
      <c r="N344" s="22" t="n">
        <v>0</v>
      </c>
      <c r="O344" s="22" t="n">
        <v>0</v>
      </c>
      <c r="P344" s="22" t="n">
        <v>-0.07</v>
      </c>
      <c r="Q344" s="22" t="n">
        <v>0</v>
      </c>
      <c r="R344" s="22" t="n">
        <v>0</v>
      </c>
      <c r="S344" s="22" t="n">
        <v>0</v>
      </c>
      <c r="U344" s="22" t="n">
        <v>0</v>
      </c>
      <c r="V344" s="22" t="n">
        <v>-0.06</v>
      </c>
      <c r="W344" s="22" t="n">
        <v>0</v>
      </c>
      <c r="X344" s="22" t="n">
        <v>0</v>
      </c>
      <c r="Y344" s="22" t="n">
        <v>0</v>
      </c>
      <c r="Z344" s="22" t="n">
        <v>-0.07</v>
      </c>
      <c r="AA344" s="22" t="n">
        <v>0</v>
      </c>
      <c r="AD344" s="22" t="n">
        <v>-0.02625</v>
      </c>
      <c r="AV344" s="22" t="n">
        <v>-0.00875</v>
      </c>
    </row>
    <row r="345" customFormat="false" ht="12.75" hidden="false" customHeight="false" outlineLevel="0" collapsed="false">
      <c r="C345" s="40"/>
      <c r="E345" s="22" t="n">
        <v>0.0572702509711465</v>
      </c>
      <c r="F345" s="22" t="n">
        <v>0</v>
      </c>
      <c r="G345" s="22" t="n">
        <v>0</v>
      </c>
      <c r="H345" s="22" t="n">
        <v>0</v>
      </c>
      <c r="I345" s="22" t="n">
        <v>0</v>
      </c>
      <c r="J345" s="22" t="n">
        <v>0</v>
      </c>
      <c r="K345" s="22" t="n">
        <v>0</v>
      </c>
      <c r="L345" s="22" t="n">
        <v>0</v>
      </c>
      <c r="M345" s="22" t="n">
        <v>0</v>
      </c>
      <c r="N345" s="22" t="n">
        <v>0</v>
      </c>
      <c r="O345" s="22" t="n">
        <v>0</v>
      </c>
      <c r="P345" s="22" t="n">
        <v>-0.07</v>
      </c>
      <c r="Q345" s="22" t="n">
        <v>0</v>
      </c>
      <c r="R345" s="22" t="n">
        <v>0</v>
      </c>
      <c r="S345" s="22" t="n">
        <v>0</v>
      </c>
      <c r="U345" s="22" t="n">
        <v>0</v>
      </c>
      <c r="V345" s="22" t="n">
        <v>-0.06</v>
      </c>
      <c r="W345" s="22" t="n">
        <v>0</v>
      </c>
      <c r="X345" s="22" t="n">
        <v>0</v>
      </c>
      <c r="Y345" s="22" t="n">
        <v>0</v>
      </c>
      <c r="Z345" s="22" t="n">
        <v>-0.07</v>
      </c>
      <c r="AA345" s="22" t="n">
        <v>0</v>
      </c>
      <c r="AD345" s="22" t="n">
        <v>-0.0375</v>
      </c>
      <c r="AV345" s="22" t="n">
        <v>-0.02625</v>
      </c>
    </row>
    <row r="346" customFormat="false" ht="12.75" hidden="false" customHeight="false" outlineLevel="0" collapsed="false">
      <c r="C346" s="40"/>
      <c r="E346" s="22" t="n">
        <v>0.057266143727777</v>
      </c>
      <c r="F346" s="22" t="n">
        <v>0</v>
      </c>
      <c r="G346" s="22" t="n">
        <v>0</v>
      </c>
      <c r="H346" s="22" t="n">
        <v>0</v>
      </c>
      <c r="I346" s="22" t="n">
        <v>0</v>
      </c>
      <c r="J346" s="22" t="n">
        <v>0</v>
      </c>
      <c r="K346" s="22" t="n">
        <v>0</v>
      </c>
      <c r="L346" s="22" t="n">
        <v>0</v>
      </c>
      <c r="M346" s="22" t="n">
        <v>0</v>
      </c>
      <c r="N346" s="22" t="n">
        <v>0</v>
      </c>
      <c r="O346" s="22" t="n">
        <v>0</v>
      </c>
      <c r="P346" s="22" t="n">
        <v>-0.07</v>
      </c>
      <c r="Q346" s="22" t="n">
        <v>0</v>
      </c>
      <c r="R346" s="22" t="n">
        <v>0</v>
      </c>
      <c r="S346" s="22" t="n">
        <v>0</v>
      </c>
      <c r="U346" s="22" t="n">
        <v>0</v>
      </c>
      <c r="V346" s="22" t="n">
        <v>-0.06</v>
      </c>
      <c r="W346" s="22" t="n">
        <v>0</v>
      </c>
      <c r="X346" s="22" t="n">
        <v>0</v>
      </c>
      <c r="Y346" s="22" t="n">
        <v>0</v>
      </c>
      <c r="Z346" s="22" t="n">
        <v>-0.07</v>
      </c>
      <c r="AA346" s="22" t="n">
        <v>0</v>
      </c>
      <c r="AD346" s="22" t="n">
        <v>-0.0375</v>
      </c>
      <c r="AV346" s="22" t="n">
        <v>-0.0375</v>
      </c>
    </row>
    <row r="347" customFormat="false" ht="12.75" hidden="false" customHeight="false" outlineLevel="0" collapsed="false">
      <c r="C347" s="40"/>
      <c r="E347" s="22" t="n">
        <v>0.0572620364844125</v>
      </c>
      <c r="F347" s="22" t="n">
        <v>0.305</v>
      </c>
      <c r="H347" s="22" t="n">
        <v>0.395</v>
      </c>
      <c r="J347" s="22" t="n">
        <v>0.395</v>
      </c>
      <c r="K347" s="22" t="n">
        <v>0.8</v>
      </c>
      <c r="L347" s="22" t="n">
        <v>1.19</v>
      </c>
      <c r="N347" s="22" t="n">
        <v>0</v>
      </c>
      <c r="O347" s="22" t="n">
        <v>0</v>
      </c>
      <c r="P347" s="22" t="n">
        <v>0.8</v>
      </c>
      <c r="Q347" s="22" t="n">
        <v>0.8</v>
      </c>
      <c r="R347" s="22" t="n">
        <v>0.305</v>
      </c>
      <c r="W347" s="22" t="n">
        <v>1.19</v>
      </c>
      <c r="X347" s="22" t="n">
        <v>0.005048</v>
      </c>
      <c r="Y347" s="22" t="n">
        <v>0</v>
      </c>
      <c r="Z347" s="22" t="n">
        <v>0</v>
      </c>
      <c r="AA347" s="22" t="n">
        <v>0</v>
      </c>
    </row>
    <row r="348" customFormat="false" ht="12.75" hidden="false" customHeight="false" outlineLevel="0" collapsed="false">
      <c r="C348" s="40"/>
      <c r="E348" s="22" t="n">
        <v>0.0572583267162177</v>
      </c>
      <c r="F348" s="22" t="n">
        <v>0.305</v>
      </c>
      <c r="H348" s="22" t="n">
        <v>0.465</v>
      </c>
      <c r="J348" s="22" t="n">
        <v>0.465</v>
      </c>
      <c r="K348" s="22" t="n">
        <v>0.975</v>
      </c>
      <c r="L348" s="22" t="n">
        <v>1.525</v>
      </c>
      <c r="N348" s="22" t="n">
        <v>0</v>
      </c>
      <c r="O348" s="22" t="n">
        <v>0</v>
      </c>
      <c r="P348" s="22" t="n">
        <v>0.975</v>
      </c>
      <c r="Q348" s="22" t="n">
        <v>0.975</v>
      </c>
      <c r="R348" s="22" t="n">
        <v>0.305</v>
      </c>
      <c r="W348" s="22" t="n">
        <v>1.525</v>
      </c>
      <c r="X348" s="22" t="n">
        <v>0.0100448</v>
      </c>
      <c r="Y348" s="22" t="n">
        <v>0</v>
      </c>
      <c r="Z348" s="22" t="n">
        <v>0</v>
      </c>
      <c r="AA348" s="22" t="n">
        <v>0</v>
      </c>
    </row>
    <row r="349" customFormat="false" ht="12.75" hidden="false" customHeight="false" outlineLevel="0" collapsed="false">
      <c r="C349" s="40"/>
      <c r="E349" s="22" t="n">
        <v>0.0572542194728642</v>
      </c>
      <c r="F349" s="22" t="n">
        <v>0.305</v>
      </c>
      <c r="H349" s="22" t="n">
        <v>0.435</v>
      </c>
      <c r="J349" s="22" t="n">
        <v>0.435</v>
      </c>
      <c r="K349" s="22" t="n">
        <v>0.975</v>
      </c>
      <c r="L349" s="22" t="n">
        <v>1.455</v>
      </c>
      <c r="N349" s="22" t="n">
        <v>0</v>
      </c>
      <c r="O349" s="22" t="n">
        <v>0</v>
      </c>
      <c r="P349" s="22" t="n">
        <v>0.975</v>
      </c>
      <c r="Q349" s="22" t="n">
        <v>0.975</v>
      </c>
      <c r="R349" s="22" t="n">
        <v>0.305</v>
      </c>
      <c r="W349" s="22" t="n">
        <v>1.455</v>
      </c>
      <c r="X349" s="22" t="n">
        <v>0.0350425</v>
      </c>
      <c r="Y349" s="22" t="n">
        <v>0</v>
      </c>
      <c r="Z349" s="22" t="n">
        <v>0</v>
      </c>
      <c r="AA349" s="22" t="n">
        <v>0</v>
      </c>
    </row>
    <row r="350" customFormat="false" ht="12.75" hidden="false" customHeight="false" outlineLevel="0" collapsed="false">
      <c r="C350" s="40"/>
      <c r="E350" s="22" t="n">
        <v>0.0572502447212373</v>
      </c>
      <c r="F350" s="22" t="n">
        <v>0.265</v>
      </c>
      <c r="H350" s="22" t="n">
        <v>0.39</v>
      </c>
      <c r="J350" s="22" t="n">
        <v>0.39</v>
      </c>
      <c r="K350" s="22" t="n">
        <v>0.6075</v>
      </c>
      <c r="L350" s="22" t="n">
        <v>0.835</v>
      </c>
      <c r="N350" s="22" t="n">
        <v>0</v>
      </c>
      <c r="O350" s="22" t="n">
        <v>0</v>
      </c>
      <c r="P350" s="22" t="n">
        <v>0.6075</v>
      </c>
      <c r="Q350" s="22" t="n">
        <v>0.6075</v>
      </c>
      <c r="R350" s="22" t="n">
        <v>0.265</v>
      </c>
      <c r="W350" s="22" t="n">
        <v>0.835</v>
      </c>
      <c r="X350" s="22" t="n">
        <v>0.0450425</v>
      </c>
      <c r="Y350" s="22" t="n">
        <v>0</v>
      </c>
      <c r="Z350" s="22" t="n">
        <v>0</v>
      </c>
      <c r="AA350" s="22" t="n">
        <v>0</v>
      </c>
    </row>
    <row r="351" customFormat="false" ht="12.75" hidden="false" customHeight="false" outlineLevel="0" collapsed="false">
      <c r="C351" s="40"/>
      <c r="E351" s="22" t="n">
        <v>0.0572461374778945</v>
      </c>
      <c r="F351" s="22" t="n">
        <v>0.195</v>
      </c>
      <c r="H351" s="22" t="n">
        <v>0.25</v>
      </c>
      <c r="J351" s="22" t="n">
        <v>0.25</v>
      </c>
      <c r="K351" s="22" t="n">
        <v>0.355</v>
      </c>
      <c r="L351" s="22" t="n">
        <v>0.45</v>
      </c>
      <c r="N351" s="22" t="n">
        <v>0</v>
      </c>
      <c r="O351" s="22" t="n">
        <v>0</v>
      </c>
      <c r="P351" s="22" t="n">
        <v>0.355</v>
      </c>
      <c r="Q351" s="22" t="n">
        <v>0.355</v>
      </c>
      <c r="R351" s="22" t="n">
        <v>0.195</v>
      </c>
      <c r="W351" s="22" t="n">
        <v>0.45</v>
      </c>
      <c r="X351" s="22" t="n">
        <v>0.1049766</v>
      </c>
      <c r="Y351" s="22" t="n">
        <v>0</v>
      </c>
      <c r="Z351" s="22" t="n">
        <v>0</v>
      </c>
      <c r="AA351" s="22" t="n">
        <v>0</v>
      </c>
    </row>
    <row r="352" customFormat="false" ht="12.75" hidden="false" customHeight="false" outlineLevel="0" collapsed="false">
      <c r="C352" s="40"/>
      <c r="E352" s="22" t="n">
        <v>0.0572421627262787</v>
      </c>
      <c r="F352" s="22" t="n">
        <v>0.1825</v>
      </c>
      <c r="H352" s="22" t="n">
        <v>0.2025</v>
      </c>
      <c r="J352" s="22" t="n">
        <v>0.2025</v>
      </c>
      <c r="K352" s="22" t="n">
        <v>0.2875</v>
      </c>
      <c r="L352" s="22" t="n">
        <v>0.405</v>
      </c>
      <c r="N352" s="22" t="n">
        <v>0</v>
      </c>
      <c r="O352" s="22" t="n">
        <v>0</v>
      </c>
      <c r="P352" s="22" t="n">
        <v>0.2875</v>
      </c>
      <c r="Q352" s="22" t="n">
        <v>0.2875</v>
      </c>
      <c r="R352" s="22" t="n">
        <v>0.1825</v>
      </c>
      <c r="W352" s="22" t="n">
        <v>0.405</v>
      </c>
      <c r="X352" s="22" t="n">
        <v>0.1049681</v>
      </c>
      <c r="Y352" s="22" t="n">
        <v>0</v>
      </c>
      <c r="Z352" s="22" t="n">
        <v>0</v>
      </c>
      <c r="AA352" s="22" t="n">
        <v>0</v>
      </c>
    </row>
    <row r="353" customFormat="false" ht="12.75" hidden="false" customHeight="false" outlineLevel="0" collapsed="false">
      <c r="C353" s="40"/>
      <c r="E353" s="22" t="n">
        <v>0.057238055482947</v>
      </c>
      <c r="F353" s="22" t="n">
        <v>0.1825</v>
      </c>
      <c r="H353" s="22" t="n">
        <v>0.2025</v>
      </c>
      <c r="J353" s="22" t="n">
        <v>0.2025</v>
      </c>
      <c r="K353" s="22" t="n">
        <v>0.2875</v>
      </c>
      <c r="L353" s="22" t="n">
        <v>0.395</v>
      </c>
      <c r="N353" s="22" t="n">
        <v>0</v>
      </c>
      <c r="O353" s="22" t="n">
        <v>0</v>
      </c>
      <c r="P353" s="22" t="n">
        <v>0.2875</v>
      </c>
      <c r="Q353" s="22" t="n">
        <v>0.2875</v>
      </c>
      <c r="R353" s="22" t="n">
        <v>0.1825</v>
      </c>
      <c r="W353" s="22" t="n">
        <v>0.395</v>
      </c>
      <c r="X353" s="22" t="n">
        <v>0.1049681</v>
      </c>
      <c r="Y353" s="22" t="n">
        <v>0</v>
      </c>
      <c r="Z353" s="22" t="n">
        <v>0</v>
      </c>
      <c r="AA353" s="22" t="n">
        <v>0</v>
      </c>
    </row>
    <row r="354" customFormat="false" ht="12.75" hidden="false" customHeight="false" outlineLevel="0" collapsed="false">
      <c r="C354" s="40"/>
      <c r="E354" s="22" t="n">
        <v>0.0572339482396216</v>
      </c>
      <c r="F354" s="22" t="n">
        <v>0.1825</v>
      </c>
      <c r="H354" s="22" t="n">
        <v>0.215</v>
      </c>
      <c r="J354" s="22" t="n">
        <v>0.215</v>
      </c>
      <c r="K354" s="22" t="n">
        <v>0.3</v>
      </c>
      <c r="L354" s="22" t="n">
        <v>0.43</v>
      </c>
      <c r="N354" s="22" t="n">
        <v>0</v>
      </c>
      <c r="O354" s="22" t="n">
        <v>0</v>
      </c>
      <c r="P354" s="22" t="n">
        <v>0.3</v>
      </c>
      <c r="Q354" s="22" t="n">
        <v>0.3</v>
      </c>
      <c r="R354" s="22" t="n">
        <v>0.1825</v>
      </c>
      <c r="W354" s="22" t="n">
        <v>0.43</v>
      </c>
      <c r="X354" s="22" t="n">
        <v>0.1049681</v>
      </c>
      <c r="Y354" s="22" t="n">
        <v>0</v>
      </c>
      <c r="Z354" s="22" t="n">
        <v>0</v>
      </c>
      <c r="AA354" s="22" t="n">
        <v>0</v>
      </c>
    </row>
    <row r="355" customFormat="false" ht="12.75" hidden="false" customHeight="false" outlineLevel="0" collapsed="false">
      <c r="C355" s="40"/>
      <c r="E355" s="22" t="n">
        <v>0.0572299734880208</v>
      </c>
      <c r="F355" s="22" t="n">
        <v>0.1825</v>
      </c>
      <c r="H355" s="22" t="n">
        <v>0.215</v>
      </c>
      <c r="J355" s="22" t="n">
        <v>0.215</v>
      </c>
      <c r="K355" s="22" t="n">
        <v>0.3</v>
      </c>
      <c r="L355" s="22" t="n">
        <v>0.495</v>
      </c>
      <c r="N355" s="22" t="n">
        <v>0</v>
      </c>
      <c r="O355" s="22" t="n">
        <v>0</v>
      </c>
      <c r="P355" s="22" t="n">
        <v>0.3</v>
      </c>
      <c r="Q355" s="22" t="n">
        <v>0.3</v>
      </c>
      <c r="R355" s="22" t="n">
        <v>0.1825</v>
      </c>
      <c r="W355" s="22" t="n">
        <v>0.495</v>
      </c>
      <c r="X355" s="22" t="n">
        <v>0.1049681</v>
      </c>
      <c r="Y355" s="22" t="n">
        <v>0</v>
      </c>
      <c r="Z355" s="22" t="n">
        <v>0</v>
      </c>
      <c r="AA355" s="22" t="n">
        <v>0</v>
      </c>
    </row>
    <row r="356" customFormat="false" ht="12.75" hidden="false" customHeight="false" outlineLevel="0" collapsed="false">
      <c r="C356" s="40"/>
      <c r="E356" s="22" t="n">
        <v>0.0572258662447065</v>
      </c>
      <c r="F356" s="22" t="n">
        <v>0.1825</v>
      </c>
      <c r="H356" s="22" t="n">
        <v>0.195</v>
      </c>
      <c r="J356" s="22" t="n">
        <v>0.195</v>
      </c>
      <c r="K356" s="22" t="n">
        <v>0.29</v>
      </c>
      <c r="L356" s="22" t="n">
        <v>0.395</v>
      </c>
      <c r="N356" s="22" t="n">
        <v>0</v>
      </c>
      <c r="O356" s="22" t="n">
        <v>0</v>
      </c>
      <c r="P356" s="22" t="n">
        <v>0.29</v>
      </c>
      <c r="Q356" s="22" t="n">
        <v>0.29</v>
      </c>
      <c r="R356" s="22" t="n">
        <v>0.1825</v>
      </c>
      <c r="W356" s="22" t="n">
        <v>0.395</v>
      </c>
      <c r="X356" s="22" t="n">
        <v>0.1049681</v>
      </c>
      <c r="Y356" s="22" t="n">
        <v>0</v>
      </c>
      <c r="Z356" s="22" t="n">
        <v>0</v>
      </c>
      <c r="AA356" s="22" t="n">
        <v>0</v>
      </c>
    </row>
    <row r="357" customFormat="false" ht="12.75" hidden="false" customHeight="false" outlineLevel="0" collapsed="false">
      <c r="C357" s="40"/>
      <c r="E357" s="22" t="n">
        <v>0.0572218914931168</v>
      </c>
      <c r="F357" s="22" t="n">
        <v>0.1875</v>
      </c>
      <c r="H357" s="22" t="n">
        <v>0.215</v>
      </c>
      <c r="J357" s="22" t="n">
        <v>0.215</v>
      </c>
      <c r="K357" s="22" t="n">
        <v>0.3625</v>
      </c>
      <c r="L357" s="22" t="n">
        <v>0.461</v>
      </c>
      <c r="N357" s="22" t="n">
        <v>0</v>
      </c>
      <c r="O357" s="22" t="n">
        <v>0</v>
      </c>
      <c r="P357" s="22" t="n">
        <v>0.3625</v>
      </c>
      <c r="Q357" s="22" t="n">
        <v>0.3625</v>
      </c>
      <c r="R357" s="22" t="n">
        <v>0.1875</v>
      </c>
      <c r="W357" s="22" t="n">
        <v>0.461</v>
      </c>
      <c r="X357" s="22" t="n">
        <v>0.1049681</v>
      </c>
      <c r="Y357" s="22" t="n">
        <v>0</v>
      </c>
      <c r="Z357" s="22" t="n">
        <v>0</v>
      </c>
      <c r="AA357" s="22" t="n">
        <v>0</v>
      </c>
    </row>
    <row r="358" customFormat="false" ht="12.75" hidden="false" customHeight="false" outlineLevel="0" collapsed="false">
      <c r="C358" s="40"/>
      <c r="E358" s="22" t="n">
        <v>0.0572177842498127</v>
      </c>
      <c r="F358" s="22" t="n">
        <v>0.27</v>
      </c>
      <c r="H358" s="22" t="n">
        <v>0.315</v>
      </c>
      <c r="J358" s="22" t="n">
        <v>0.315</v>
      </c>
      <c r="K358" s="22" t="n">
        <v>0.465</v>
      </c>
      <c r="L358" s="22" t="n">
        <v>0.7675</v>
      </c>
      <c r="N358" s="22" t="n">
        <v>0</v>
      </c>
      <c r="O358" s="22" t="n">
        <v>0</v>
      </c>
      <c r="P358" s="22" t="n">
        <v>0.465</v>
      </c>
      <c r="Q358" s="22" t="n">
        <v>0.465</v>
      </c>
      <c r="R358" s="22" t="n">
        <v>0.27</v>
      </c>
      <c r="W358" s="22" t="n">
        <v>0.7675</v>
      </c>
      <c r="X358" s="22" t="n">
        <v>0.0250112</v>
      </c>
      <c r="Y358" s="22" t="n">
        <v>0</v>
      </c>
      <c r="Z358" s="22" t="n">
        <v>0</v>
      </c>
      <c r="AA358" s="22" t="n">
        <v>0</v>
      </c>
    </row>
    <row r="359" customFormat="false" ht="12.75" hidden="false" customHeight="false" outlineLevel="0" collapsed="false">
      <c r="C359" s="40"/>
      <c r="E359" s="22" t="n">
        <v>0.0572136770065148</v>
      </c>
      <c r="F359" s="22" t="n">
        <v>0.305</v>
      </c>
      <c r="H359" s="22" t="n">
        <v>0.395</v>
      </c>
      <c r="J359" s="22" t="n">
        <v>0.395</v>
      </c>
      <c r="K359" s="22" t="n">
        <v>0.8</v>
      </c>
      <c r="L359" s="22" t="n">
        <v>1.19</v>
      </c>
      <c r="N359" s="22" t="n">
        <v>0</v>
      </c>
      <c r="O359" s="22" t="n">
        <v>0</v>
      </c>
      <c r="P359" s="22" t="n">
        <v>0.8</v>
      </c>
      <c r="Q359" s="22" t="n">
        <v>0.8</v>
      </c>
      <c r="R359" s="22" t="n">
        <v>0.305</v>
      </c>
      <c r="W359" s="22" t="n">
        <v>1.19</v>
      </c>
      <c r="X359" s="22" t="n">
        <v>0.010048</v>
      </c>
      <c r="Y359" s="22" t="n">
        <v>0</v>
      </c>
      <c r="Z359" s="22" t="n">
        <v>0</v>
      </c>
      <c r="AA359" s="22" t="n">
        <v>0</v>
      </c>
    </row>
    <row r="360" customFormat="false" ht="12.75" hidden="false" customHeight="false" outlineLevel="0" collapsed="false">
      <c r="C360" s="40"/>
      <c r="E360" s="22" t="n">
        <v>0.0572099672383795</v>
      </c>
    </row>
    <row r="361" customFormat="false" ht="12.75" hidden="false" customHeight="false" outlineLevel="0" collapsed="false">
      <c r="C361" s="40"/>
      <c r="E361" s="22" t="n">
        <v>0.0572058599950922</v>
      </c>
    </row>
    <row r="362" customFormat="false" ht="12.75" hidden="false" customHeight="false" outlineLevel="0" collapsed="false">
      <c r="C362" s="40"/>
      <c r="E362" s="22" t="n">
        <v>0.0572018852435288</v>
      </c>
    </row>
    <row r="363" customFormat="false" ht="12.75" hidden="false" customHeight="false" outlineLevel="0" collapsed="false">
      <c r="C363" s="40"/>
      <c r="E363" s="22" t="n">
        <v>0.0571977780002526</v>
      </c>
    </row>
    <row r="364" customFormat="false" ht="12.75" hidden="false" customHeight="false" outlineLevel="0" collapsed="false">
      <c r="C364" s="40"/>
      <c r="E364" s="22" t="n">
        <v>0.0571938032487003</v>
      </c>
    </row>
    <row r="365" customFormat="false" ht="12.75" hidden="false" customHeight="false" outlineLevel="0" collapsed="false">
      <c r="C365" s="40"/>
      <c r="E365" s="22" t="n">
        <v>0.0571896960054348</v>
      </c>
    </row>
    <row r="366" customFormat="false" ht="12.75" hidden="false" customHeight="false" outlineLevel="0" collapsed="false">
      <c r="C366" s="40"/>
      <c r="E366" s="22" t="n">
        <v>0.0571855887621751</v>
      </c>
    </row>
    <row r="367" customFormat="false" ht="12.75" hidden="false" customHeight="false" outlineLevel="0" collapsed="false">
      <c r="C367" s="40"/>
      <c r="E367" s="22" t="n">
        <v>0.0571816140106392</v>
      </c>
    </row>
    <row r="368" customFormat="false" ht="12.75" hidden="false" customHeight="false" outlineLevel="0" collapsed="false">
      <c r="C368" s="40"/>
      <c r="E368" s="22" t="n">
        <v>0.0571775067673901</v>
      </c>
    </row>
    <row r="369" customFormat="false" ht="12.75" hidden="false" customHeight="false" outlineLevel="0" collapsed="false">
      <c r="C369" s="40"/>
      <c r="E369" s="22" t="n">
        <v>0.0583766407740152</v>
      </c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  <row r="425" customFormat="false" ht="12.75" hidden="false" customHeight="false" outlineLevel="0" collapsed="false">
      <c r="C425" s="40"/>
    </row>
    <row r="426" customFormat="false" ht="12.75" hidden="false" customHeight="false" outlineLevel="0" collapsed="false">
      <c r="C426" s="40"/>
    </row>
    <row r="427" customFormat="false" ht="12.75" hidden="false" customHeight="false" outlineLevel="0" collapsed="false">
      <c r="C427" s="40"/>
    </row>
    <row r="428" customFormat="false" ht="12.75" hidden="false" customHeight="false" outlineLevel="0" collapsed="false">
      <c r="C428" s="40"/>
    </row>
    <row r="429" customFormat="false" ht="12.75" hidden="false" customHeight="false" outlineLevel="0" collapsed="false">
      <c r="C429" s="40"/>
    </row>
    <row r="430" customFormat="false" ht="12.75" hidden="false" customHeight="false" outlineLevel="0" collapsed="false">
      <c r="C430" s="40"/>
    </row>
    <row r="431" customFormat="false" ht="12.75" hidden="false" customHeight="false" outlineLevel="0" collapsed="false">
      <c r="C431" s="40"/>
    </row>
    <row r="432" customFormat="false" ht="12.75" hidden="false" customHeight="false" outlineLevel="0" collapsed="false">
      <c r="C432" s="40"/>
    </row>
    <row r="433" customFormat="false" ht="12.75" hidden="false" customHeight="false" outlineLevel="0" collapsed="false">
      <c r="C433" s="40"/>
    </row>
    <row r="434" customFormat="false" ht="12.75" hidden="false" customHeight="false" outlineLevel="0" collapsed="false">
      <c r="C434" s="40"/>
    </row>
    <row r="435" customFormat="false" ht="12.75" hidden="false" customHeight="false" outlineLevel="0" collapsed="false">
      <c r="C435" s="40"/>
    </row>
    <row r="436" customFormat="false" ht="12.75" hidden="false" customHeight="false" outlineLevel="0" collapsed="false">
      <c r="C436" s="40"/>
    </row>
    <row r="437" customFormat="false" ht="12.75" hidden="false" customHeight="false" outlineLevel="0" collapsed="false">
      <c r="C437" s="40"/>
    </row>
    <row r="438" customFormat="false" ht="12.75" hidden="false" customHeight="false" outlineLevel="0" collapsed="false">
      <c r="C438" s="40"/>
    </row>
    <row r="439" customFormat="false" ht="12.75" hidden="false" customHeight="false" outlineLevel="0" collapsed="false">
      <c r="C439" s="40"/>
    </row>
    <row r="440" customFormat="false" ht="12.75" hidden="false" customHeight="false" outlineLevel="0" collapsed="false">
      <c r="C440" s="40"/>
    </row>
    <row r="441" customFormat="false" ht="12.75" hidden="false" customHeight="false" outlineLevel="0" collapsed="false">
      <c r="C441" s="40"/>
    </row>
    <row r="442" customFormat="false" ht="12.75" hidden="false" customHeight="false" outlineLevel="0" collapsed="false">
      <c r="C442" s="40"/>
    </row>
    <row r="443" customFormat="false" ht="12.75" hidden="false" customHeight="false" outlineLevel="0" collapsed="false">
      <c r="C443" s="40"/>
    </row>
    <row r="444" customFormat="false" ht="12.75" hidden="false" customHeight="false" outlineLevel="0" collapsed="false">
      <c r="C444" s="40"/>
    </row>
    <row r="445" customFormat="false" ht="12.75" hidden="false" customHeight="false" outlineLevel="0" collapsed="false">
      <c r="C445" s="40"/>
    </row>
    <row r="446" customFormat="false" ht="12.75" hidden="false" customHeight="false" outlineLevel="0" collapsed="false">
      <c r="C446" s="40"/>
    </row>
    <row r="447" customFormat="false" ht="12.75" hidden="false" customHeight="false" outlineLevel="0" collapsed="false">
      <c r="C447" s="40"/>
    </row>
    <row r="448" customFormat="false" ht="12.75" hidden="false" customHeight="false" outlineLevel="0" collapsed="false">
      <c r="C448" s="40"/>
    </row>
    <row r="449" customFormat="false" ht="12.75" hidden="false" customHeight="false" outlineLevel="0" collapsed="false">
      <c r="C449" s="40"/>
    </row>
    <row r="450" customFormat="false" ht="12.75" hidden="false" customHeight="false" outlineLevel="0" collapsed="false">
      <c r="C450" s="40"/>
    </row>
    <row r="451" customFormat="false" ht="12.75" hidden="false" customHeight="false" outlineLevel="0" collapsed="false">
      <c r="C451" s="40"/>
    </row>
    <row r="452" customFormat="false" ht="12.75" hidden="false" customHeight="false" outlineLevel="0" collapsed="false">
      <c r="C452" s="40"/>
    </row>
    <row r="453" customFormat="false" ht="12.75" hidden="false" customHeight="false" outlineLevel="0" collapsed="false">
      <c r="C453" s="40"/>
    </row>
    <row r="454" customFormat="false" ht="12.75" hidden="false" customHeight="false" outlineLevel="0" collapsed="false">
      <c r="C454" s="40"/>
    </row>
    <row r="455" customFormat="false" ht="12.75" hidden="false" customHeight="false" outlineLevel="0" collapsed="false">
      <c r="C455" s="40"/>
    </row>
    <row r="456" customFormat="false" ht="12.75" hidden="false" customHeight="false" outlineLevel="0" collapsed="false">
      <c r="C456" s="40"/>
    </row>
    <row r="457" customFormat="false" ht="12.75" hidden="false" customHeight="false" outlineLevel="0" collapsed="false">
      <c r="C457" s="40"/>
    </row>
    <row r="458" customFormat="false" ht="12.75" hidden="false" customHeight="false" outlineLevel="0" collapsed="false">
      <c r="C458" s="40"/>
    </row>
    <row r="459" customFormat="false" ht="12.75" hidden="false" customHeight="false" outlineLevel="0" collapsed="false">
      <c r="C459" s="40"/>
    </row>
    <row r="460" customFormat="false" ht="12.75" hidden="false" customHeight="false" outlineLevel="0" collapsed="false">
      <c r="C460" s="40"/>
    </row>
    <row r="461" customFormat="false" ht="12.75" hidden="false" customHeight="false" outlineLevel="0" collapsed="false">
      <c r="C461" s="40"/>
    </row>
    <row r="462" customFormat="false" ht="12.75" hidden="false" customHeight="false" outlineLevel="0" collapsed="false">
      <c r="C462" s="40"/>
    </row>
    <row r="463" customFormat="false" ht="12.75" hidden="false" customHeight="false" outlineLevel="0" collapsed="false">
      <c r="C463" s="40"/>
    </row>
    <row r="464" customFormat="false" ht="12.75" hidden="false" customHeight="false" outlineLevel="0" collapsed="false">
      <c r="C464" s="40"/>
    </row>
    <row r="465" customFormat="false" ht="12.75" hidden="false" customHeight="false" outlineLevel="0" collapsed="false">
      <c r="C465" s="40"/>
    </row>
    <row r="466" customFormat="false" ht="12.75" hidden="false" customHeight="false" outlineLevel="0" collapsed="false">
      <c r="C466" s="40"/>
    </row>
    <row r="467" customFormat="false" ht="12.75" hidden="false" customHeight="false" outlineLevel="0" collapsed="false">
      <c r="C467" s="40"/>
    </row>
    <row r="468" customFormat="false" ht="12.75" hidden="false" customHeight="false" outlineLevel="0" collapsed="false">
      <c r="C468" s="40"/>
    </row>
    <row r="469" customFormat="false" ht="12.75" hidden="false" customHeight="false" outlineLevel="0" collapsed="false">
      <c r="C469" s="40"/>
    </row>
    <row r="470" customFormat="false" ht="12.75" hidden="false" customHeight="false" outlineLevel="0" collapsed="false">
      <c r="C470" s="40"/>
    </row>
    <row r="471" customFormat="false" ht="12.75" hidden="false" customHeight="false" outlineLevel="0" collapsed="false">
      <c r="C471" s="40"/>
    </row>
    <row r="472" customFormat="false" ht="12.75" hidden="false" customHeight="false" outlineLevel="0" collapsed="false">
      <c r="C472" s="40"/>
    </row>
    <row r="473" customFormat="false" ht="12.75" hidden="false" customHeight="false" outlineLevel="0" collapsed="false">
      <c r="C473" s="40"/>
    </row>
    <row r="474" customFormat="false" ht="12.75" hidden="false" customHeight="false" outlineLevel="0" collapsed="false">
      <c r="C474" s="40"/>
    </row>
    <row r="475" customFormat="false" ht="12.75" hidden="false" customHeight="false" outlineLevel="0" collapsed="false">
      <c r="C475" s="40"/>
    </row>
    <row r="476" customFormat="false" ht="12.75" hidden="false" customHeight="false" outlineLevel="0" collapsed="false">
      <c r="C476" s="40"/>
    </row>
    <row r="477" customFormat="false" ht="12.75" hidden="false" customHeight="false" outlineLevel="0" collapsed="false">
      <c r="C477" s="40"/>
    </row>
    <row r="478" customFormat="false" ht="12.75" hidden="false" customHeight="false" outlineLevel="0" collapsed="false">
      <c r="C478" s="40"/>
    </row>
    <row r="479" customFormat="false" ht="12.75" hidden="false" customHeight="false" outlineLevel="0" collapsed="false">
      <c r="C479" s="40"/>
    </row>
    <row r="480" customFormat="false" ht="12.75" hidden="false" customHeight="false" outlineLevel="0" collapsed="false">
      <c r="C480" s="40"/>
    </row>
    <row r="481" customFormat="false" ht="12.75" hidden="false" customHeight="false" outlineLevel="0" collapsed="false">
      <c r="C481" s="40"/>
    </row>
    <row r="482" customFormat="false" ht="12.75" hidden="false" customHeight="false" outlineLevel="0" collapsed="false">
      <c r="C482" s="40"/>
    </row>
    <row r="483" customFormat="false" ht="12.75" hidden="false" customHeight="false" outlineLevel="0" collapsed="false">
      <c r="C483" s="40"/>
    </row>
    <row r="484" customFormat="false" ht="12.75" hidden="false" customHeight="false" outlineLevel="0" collapsed="false">
      <c r="C484" s="40"/>
    </row>
    <row r="485" customFormat="false" ht="12.75" hidden="false" customHeight="false" outlineLevel="0" collapsed="false">
      <c r="C485" s="40"/>
    </row>
    <row r="486" customFormat="false" ht="12.75" hidden="false" customHeight="false" outlineLevel="0" collapsed="false">
      <c r="C486" s="40"/>
    </row>
    <row r="487" customFormat="false" ht="12.75" hidden="false" customHeight="false" outlineLevel="0" collapsed="false">
      <c r="C487" s="40"/>
    </row>
    <row r="488" customFormat="false" ht="12.75" hidden="false" customHeight="false" outlineLevel="0" collapsed="false">
      <c r="C488" s="40"/>
    </row>
    <row r="489" customFormat="false" ht="12.75" hidden="false" customHeight="false" outlineLevel="0" collapsed="false">
      <c r="C489" s="40"/>
    </row>
    <row r="490" customFormat="false" ht="12.75" hidden="false" customHeight="false" outlineLevel="0" collapsed="false">
      <c r="C490" s="40"/>
    </row>
    <row r="491" customFormat="false" ht="12.75" hidden="false" customHeight="false" outlineLevel="0" collapsed="false">
      <c r="C491" s="40"/>
    </row>
    <row r="492" customFormat="false" ht="12.75" hidden="false" customHeight="false" outlineLevel="0" collapsed="false">
      <c r="C492" s="40"/>
    </row>
    <row r="493" customFormat="false" ht="12.75" hidden="false" customHeight="false" outlineLevel="0" collapsed="false">
      <c r="C493" s="40"/>
    </row>
    <row r="494" customFormat="false" ht="12.75" hidden="false" customHeight="false" outlineLevel="0" collapsed="false">
      <c r="C494" s="40"/>
    </row>
    <row r="495" customFormat="false" ht="12.75" hidden="false" customHeight="false" outlineLevel="0" collapsed="false">
      <c r="C495" s="40"/>
    </row>
    <row r="496" customFormat="false" ht="12.75" hidden="false" customHeight="false" outlineLevel="0" collapsed="false">
      <c r="C496" s="40"/>
    </row>
    <row r="497" customFormat="false" ht="12.75" hidden="false" customHeight="false" outlineLevel="0" collapsed="false">
      <c r="C497" s="40"/>
    </row>
    <row r="498" customFormat="false" ht="12.75" hidden="false" customHeight="false" outlineLevel="0" collapsed="false">
      <c r="C498" s="40"/>
    </row>
    <row r="499" customFormat="false" ht="12.75" hidden="false" customHeight="false" outlineLevel="0" collapsed="false">
      <c r="C499" s="40"/>
    </row>
    <row r="500" customFormat="false" ht="12.75" hidden="false" customHeight="false" outlineLevel="0" collapsed="false">
      <c r="C500" s="40"/>
    </row>
    <row r="501" customFormat="false" ht="12.75" hidden="false" customHeight="false" outlineLevel="0" collapsed="false">
      <c r="C501" s="40"/>
    </row>
    <row r="502" customFormat="false" ht="12.75" hidden="false" customHeight="false" outlineLevel="0" collapsed="false">
      <c r="C502" s="40"/>
    </row>
    <row r="503" customFormat="false" ht="12.75" hidden="false" customHeight="false" outlineLevel="0" collapsed="false">
      <c r="C503" s="40"/>
    </row>
    <row r="504" customFormat="false" ht="12.75" hidden="false" customHeight="false" outlineLevel="0" collapsed="false">
      <c r="C504" s="40"/>
    </row>
    <row r="505" customFormat="false" ht="12.75" hidden="false" customHeight="false" outlineLevel="0" collapsed="false">
      <c r="C505" s="40"/>
    </row>
    <row r="506" customFormat="false" ht="12.75" hidden="false" customHeight="false" outlineLevel="0" collapsed="false">
      <c r="C506" s="40"/>
    </row>
    <row r="507" customFormat="false" ht="12.75" hidden="false" customHeight="false" outlineLevel="0" collapsed="false">
      <c r="C507" s="40"/>
    </row>
    <row r="508" customFormat="false" ht="12.75" hidden="false" customHeight="false" outlineLevel="0" collapsed="false">
      <c r="C508" s="40"/>
    </row>
    <row r="509" customFormat="false" ht="12.75" hidden="false" customHeight="false" outlineLevel="0" collapsed="false">
      <c r="C509" s="40"/>
    </row>
    <row r="510" customFormat="false" ht="12.75" hidden="false" customHeight="false" outlineLevel="0" collapsed="false">
      <c r="C510" s="40"/>
    </row>
    <row r="511" customFormat="false" ht="12.75" hidden="false" customHeight="false" outlineLevel="0" collapsed="false">
      <c r="C511" s="40"/>
    </row>
    <row r="512" customFormat="false" ht="12.75" hidden="false" customHeight="false" outlineLevel="0" collapsed="false">
      <c r="C512" s="40"/>
    </row>
    <row r="513" customFormat="false" ht="12.75" hidden="false" customHeight="false" outlineLevel="0" collapsed="false">
      <c r="C513" s="40"/>
    </row>
    <row r="514" customFormat="false" ht="12.75" hidden="false" customHeight="false" outlineLevel="0" collapsed="false">
      <c r="C514" s="40"/>
    </row>
    <row r="515" customFormat="false" ht="12.75" hidden="false" customHeight="false" outlineLevel="0" collapsed="false">
      <c r="C515" s="40"/>
    </row>
    <row r="516" customFormat="false" ht="12.75" hidden="false" customHeight="false" outlineLevel="0" collapsed="false">
      <c r="C516" s="40"/>
    </row>
    <row r="517" customFormat="false" ht="12.75" hidden="false" customHeight="false" outlineLevel="0" collapsed="false">
      <c r="C517" s="40"/>
    </row>
    <row r="518" customFormat="false" ht="12.75" hidden="false" customHeight="false" outlineLevel="0" collapsed="false">
      <c r="C518" s="40"/>
    </row>
    <row r="519" customFormat="false" ht="12.75" hidden="false" customHeight="false" outlineLevel="0" collapsed="false">
      <c r="C519" s="40"/>
    </row>
    <row r="520" customFormat="false" ht="12.75" hidden="false" customHeight="false" outlineLevel="0" collapsed="false">
      <c r="C520" s="40"/>
    </row>
    <row r="521" customFormat="false" ht="12.75" hidden="false" customHeight="false" outlineLevel="0" collapsed="false">
      <c r="C521" s="40"/>
    </row>
    <row r="522" customFormat="false" ht="12.75" hidden="false" customHeight="false" outlineLevel="0" collapsed="false">
      <c r="C522" s="40"/>
    </row>
    <row r="523" customFormat="false" ht="12.75" hidden="false" customHeight="false" outlineLevel="0" collapsed="false">
      <c r="C523" s="40"/>
    </row>
    <row r="524" customFormat="false" ht="12.75" hidden="false" customHeight="false" outlineLevel="0" collapsed="false">
      <c r="C524" s="40"/>
    </row>
    <row r="525" customFormat="false" ht="12.75" hidden="false" customHeight="false" outlineLevel="0" collapsed="false">
      <c r="C525" s="40"/>
    </row>
    <row r="526" customFormat="false" ht="12.75" hidden="false" customHeight="false" outlineLevel="0" collapsed="false">
      <c r="C526" s="40"/>
    </row>
    <row r="527" customFormat="false" ht="12.75" hidden="false" customHeight="false" outlineLevel="0" collapsed="false">
      <c r="C527" s="40"/>
    </row>
    <row r="528" customFormat="false" ht="12.75" hidden="false" customHeight="false" outlineLevel="0" collapsed="false">
      <c r="C528" s="40"/>
    </row>
    <row r="529" customFormat="false" ht="12.75" hidden="false" customHeight="false" outlineLevel="0" collapsed="false">
      <c r="C529" s="40"/>
    </row>
    <row r="530" customFormat="false" ht="12.75" hidden="false" customHeight="false" outlineLevel="0" collapsed="false">
      <c r="C530" s="40"/>
    </row>
    <row r="531" customFormat="false" ht="12.75" hidden="false" customHeight="false" outlineLevel="0" collapsed="false">
      <c r="C531" s="40"/>
    </row>
    <row r="532" customFormat="false" ht="12.75" hidden="false" customHeight="false" outlineLevel="0" collapsed="false">
      <c r="C532" s="40"/>
    </row>
    <row r="533" customFormat="false" ht="12.75" hidden="false" customHeight="false" outlineLevel="0" collapsed="false">
      <c r="C533" s="40"/>
    </row>
    <row r="534" customFormat="false" ht="12.75" hidden="false" customHeight="false" outlineLevel="0" collapsed="false">
      <c r="C534" s="40"/>
    </row>
    <row r="535" customFormat="false" ht="12.75" hidden="false" customHeight="false" outlineLevel="0" collapsed="false">
      <c r="C535" s="40"/>
    </row>
    <row r="536" customFormat="false" ht="12.75" hidden="false" customHeight="false" outlineLevel="0" collapsed="false">
      <c r="C536" s="40"/>
    </row>
    <row r="537" customFormat="false" ht="12.75" hidden="false" customHeight="false" outlineLevel="0" collapsed="false">
      <c r="C537" s="40"/>
    </row>
    <row r="538" customFormat="false" ht="12.75" hidden="false" customHeight="false" outlineLevel="0" collapsed="false">
      <c r="C538" s="40"/>
    </row>
    <row r="539" customFormat="false" ht="12.75" hidden="false" customHeight="false" outlineLevel="0" collapsed="false">
      <c r="C539" s="40"/>
    </row>
    <row r="540" customFormat="false" ht="12.75" hidden="false" customHeight="false" outlineLevel="0" collapsed="false">
      <c r="C540" s="40"/>
    </row>
    <row r="541" customFormat="false" ht="12.75" hidden="false" customHeight="false" outlineLevel="0" collapsed="false">
      <c r="C541" s="40"/>
    </row>
    <row r="542" customFormat="false" ht="12.75" hidden="false" customHeight="false" outlineLevel="0" collapsed="false">
      <c r="C542" s="40"/>
    </row>
    <row r="543" customFormat="false" ht="12.75" hidden="false" customHeight="false" outlineLevel="0" collapsed="false">
      <c r="C543" s="40"/>
    </row>
    <row r="544" customFormat="false" ht="12.75" hidden="false" customHeight="false" outlineLevel="0" collapsed="false">
      <c r="C544" s="40"/>
    </row>
    <row r="545" customFormat="false" ht="12.75" hidden="false" customHeight="false" outlineLevel="0" collapsed="false">
      <c r="C545" s="40"/>
    </row>
    <row r="546" customFormat="false" ht="12.75" hidden="false" customHeight="false" outlineLevel="0" collapsed="false">
      <c r="C546" s="40"/>
    </row>
    <row r="547" customFormat="false" ht="12.75" hidden="false" customHeight="false" outlineLevel="0" collapsed="false">
      <c r="C547" s="40"/>
    </row>
    <row r="548" customFormat="false" ht="12.75" hidden="false" customHeight="false" outlineLevel="0" collapsed="false">
      <c r="C548" s="40"/>
    </row>
    <row r="549" customFormat="false" ht="12.75" hidden="false" customHeight="false" outlineLevel="0" collapsed="false">
      <c r="C549" s="40"/>
    </row>
    <row r="550" customFormat="false" ht="12.75" hidden="false" customHeight="false" outlineLevel="0" collapsed="false">
      <c r="C550" s="40"/>
    </row>
    <row r="551" customFormat="false" ht="12.75" hidden="false" customHeight="false" outlineLevel="0" collapsed="false">
      <c r="C551" s="40"/>
    </row>
    <row r="552" customFormat="false" ht="12.75" hidden="false" customHeight="false" outlineLevel="0" collapsed="false">
      <c r="C552" s="40"/>
    </row>
    <row r="553" customFormat="false" ht="12.75" hidden="false" customHeight="false" outlineLevel="0" collapsed="false">
      <c r="C553" s="40"/>
    </row>
    <row r="554" customFormat="false" ht="12.75" hidden="false" customHeight="false" outlineLevel="0" collapsed="false">
      <c r="C554" s="40"/>
    </row>
    <row r="555" customFormat="false" ht="12.75" hidden="false" customHeight="false" outlineLevel="0" collapsed="false">
      <c r="C555" s="40"/>
    </row>
    <row r="556" customFormat="false" ht="12.75" hidden="false" customHeight="false" outlineLevel="0" collapsed="false">
      <c r="C556" s="40"/>
    </row>
    <row r="557" customFormat="false" ht="12.75" hidden="false" customHeight="false" outlineLevel="0" collapsed="false">
      <c r="C557" s="40"/>
    </row>
    <row r="558" customFormat="false" ht="12.75" hidden="false" customHeight="false" outlineLevel="0" collapsed="false">
      <c r="C558" s="40"/>
    </row>
    <row r="559" customFormat="false" ht="12.75" hidden="false" customHeight="false" outlineLevel="0" collapsed="false">
      <c r="C559" s="40"/>
    </row>
    <row r="560" customFormat="false" ht="12.75" hidden="false" customHeight="false" outlineLevel="0" collapsed="false">
      <c r="C560" s="40"/>
    </row>
    <row r="561" customFormat="false" ht="12.75" hidden="false" customHeight="false" outlineLevel="0" collapsed="false">
      <c r="C561" s="40"/>
    </row>
    <row r="562" customFormat="false" ht="12.75" hidden="false" customHeight="false" outlineLevel="0" collapsed="false">
      <c r="C562" s="40"/>
    </row>
    <row r="563" customFormat="false" ht="12.75" hidden="false" customHeight="false" outlineLevel="0" collapsed="false">
      <c r="C563" s="40"/>
    </row>
    <row r="564" customFormat="false" ht="12.75" hidden="false" customHeight="false" outlineLevel="0" collapsed="false">
      <c r="C564" s="40"/>
    </row>
    <row r="565" customFormat="false" ht="12.75" hidden="false" customHeight="false" outlineLevel="0" collapsed="false">
      <c r="C565" s="40"/>
    </row>
    <row r="566" customFormat="false" ht="12.75" hidden="false" customHeight="false" outlineLevel="0" collapsed="false">
      <c r="C566" s="40"/>
    </row>
    <row r="567" customFormat="false" ht="12.75" hidden="false" customHeight="false" outlineLevel="0" collapsed="false">
      <c r="C567" s="40"/>
    </row>
    <row r="568" customFormat="false" ht="12.75" hidden="false" customHeight="false" outlineLevel="0" collapsed="false">
      <c r="C568" s="40"/>
    </row>
    <row r="569" customFormat="false" ht="12.75" hidden="false" customHeight="false" outlineLevel="0" collapsed="false">
      <c r="C569" s="40"/>
    </row>
    <row r="570" customFormat="false" ht="12.75" hidden="false" customHeight="false" outlineLevel="0" collapsed="false">
      <c r="C570" s="40"/>
    </row>
    <row r="571" customFormat="false" ht="12.75" hidden="false" customHeight="false" outlineLevel="0" collapsed="false">
      <c r="C571" s="40"/>
    </row>
    <row r="572" customFormat="false" ht="12.75" hidden="false" customHeight="false" outlineLevel="0" collapsed="false">
      <c r="C572" s="40"/>
    </row>
    <row r="573" customFormat="false" ht="12.75" hidden="false" customHeight="false" outlineLevel="0" collapsed="false">
      <c r="C573" s="40"/>
    </row>
    <row r="574" customFormat="false" ht="12.75" hidden="false" customHeight="false" outlineLevel="0" collapsed="false">
      <c r="C574" s="40"/>
    </row>
    <row r="575" customFormat="false" ht="12.75" hidden="false" customHeight="false" outlineLevel="0" collapsed="false">
      <c r="C575" s="40"/>
    </row>
    <row r="576" customFormat="false" ht="12.75" hidden="false" customHeight="false" outlineLevel="0" collapsed="false">
      <c r="C576" s="40"/>
    </row>
    <row r="577" customFormat="false" ht="12.75" hidden="false" customHeight="false" outlineLevel="0" collapsed="false">
      <c r="C577" s="40"/>
    </row>
    <row r="578" customFormat="false" ht="12.75" hidden="false" customHeight="false" outlineLevel="0" collapsed="false">
      <c r="C578" s="40"/>
    </row>
    <row r="579" customFormat="false" ht="12.75" hidden="false" customHeight="false" outlineLevel="0" collapsed="false">
      <c r="C579" s="40"/>
    </row>
    <row r="580" customFormat="false" ht="12.75" hidden="false" customHeight="false" outlineLevel="0" collapsed="false">
      <c r="C580" s="40"/>
    </row>
    <row r="581" customFormat="false" ht="12.75" hidden="false" customHeight="false" outlineLevel="0" collapsed="false">
      <c r="C581" s="40"/>
    </row>
    <row r="582" customFormat="false" ht="12.75" hidden="false" customHeight="false" outlineLevel="0" collapsed="false">
      <c r="C582" s="40"/>
    </row>
    <row r="583" customFormat="false" ht="12.75" hidden="false" customHeight="false" outlineLevel="0" collapsed="false">
      <c r="C583" s="40"/>
    </row>
    <row r="584" customFormat="false" ht="12.75" hidden="false" customHeight="false" outlineLevel="0" collapsed="false">
      <c r="C584" s="40"/>
    </row>
    <row r="585" customFormat="false" ht="12.75" hidden="false" customHeight="false" outlineLevel="0" collapsed="false">
      <c r="C585" s="40"/>
    </row>
    <row r="586" customFormat="false" ht="12.75" hidden="false" customHeight="false" outlineLevel="0" collapsed="false">
      <c r="C586" s="40"/>
    </row>
    <row r="587" customFormat="false" ht="12.75" hidden="false" customHeight="false" outlineLevel="0" collapsed="false">
      <c r="C587" s="40"/>
    </row>
    <row r="588" customFormat="false" ht="12.75" hidden="false" customHeight="false" outlineLevel="0" collapsed="false">
      <c r="C588" s="40"/>
    </row>
    <row r="589" customFormat="false" ht="12.75" hidden="false" customHeight="false" outlineLevel="0" collapsed="false">
      <c r="C589" s="40"/>
    </row>
    <row r="590" customFormat="false" ht="12.75" hidden="false" customHeight="false" outlineLevel="0" collapsed="false">
      <c r="C590" s="40"/>
    </row>
    <row r="591" customFormat="false" ht="12.75" hidden="false" customHeight="false" outlineLevel="0" collapsed="false">
      <c r="C591" s="40"/>
    </row>
    <row r="592" customFormat="false" ht="12.75" hidden="false" customHeight="false" outlineLevel="0" collapsed="false">
      <c r="C592" s="40"/>
    </row>
    <row r="593" customFormat="false" ht="12.75" hidden="false" customHeight="false" outlineLevel="0" collapsed="false">
      <c r="C593" s="40"/>
    </row>
    <row r="594" customFormat="false" ht="12.75" hidden="false" customHeight="false" outlineLevel="0" collapsed="false">
      <c r="C594" s="40"/>
    </row>
    <row r="595" customFormat="false" ht="12.75" hidden="false" customHeight="false" outlineLevel="0" collapsed="false">
      <c r="C595" s="40"/>
    </row>
    <row r="596" customFormat="false" ht="12.75" hidden="false" customHeight="false" outlineLevel="0" collapsed="false">
      <c r="C596" s="40"/>
    </row>
    <row r="597" customFormat="false" ht="12.75" hidden="false" customHeight="false" outlineLevel="0" collapsed="false">
      <c r="C597" s="40"/>
    </row>
    <row r="598" customFormat="false" ht="12.75" hidden="false" customHeight="false" outlineLevel="0" collapsed="false">
      <c r="C598" s="40"/>
    </row>
    <row r="599" customFormat="false" ht="12.75" hidden="false" customHeight="false" outlineLevel="0" collapsed="false">
      <c r="C599" s="40"/>
    </row>
    <row r="600" customFormat="false" ht="12.75" hidden="false" customHeight="false" outlineLevel="0" collapsed="false">
      <c r="C600" s="40"/>
    </row>
    <row r="601" customFormat="false" ht="12.75" hidden="false" customHeight="false" outlineLevel="0" collapsed="false">
      <c r="C601" s="40"/>
    </row>
    <row r="602" customFormat="false" ht="12.75" hidden="false" customHeight="false" outlineLevel="0" collapsed="false">
      <c r="C602" s="40"/>
    </row>
    <row r="603" customFormat="false" ht="12.75" hidden="false" customHeight="false" outlineLevel="0" collapsed="false">
      <c r="C603" s="40"/>
    </row>
    <row r="604" customFormat="false" ht="12.75" hidden="false" customHeight="false" outlineLevel="0" collapsed="false">
      <c r="C604" s="40"/>
    </row>
    <row r="605" customFormat="false" ht="12.75" hidden="false" customHeight="false" outlineLevel="0" collapsed="false">
      <c r="C605" s="40"/>
    </row>
    <row r="606" customFormat="false" ht="12.75" hidden="false" customHeight="false" outlineLevel="0" collapsed="false">
      <c r="C606" s="40"/>
    </row>
    <row r="607" customFormat="false" ht="12.75" hidden="false" customHeight="false" outlineLevel="0" collapsed="false">
      <c r="C607" s="40"/>
    </row>
    <row r="608" customFormat="false" ht="12.75" hidden="false" customHeight="false" outlineLevel="0" collapsed="false">
      <c r="C608" s="40"/>
    </row>
    <row r="609" customFormat="false" ht="12.75" hidden="false" customHeight="false" outlineLevel="0" collapsed="false">
      <c r="C609" s="40"/>
    </row>
    <row r="610" customFormat="false" ht="12.75" hidden="false" customHeight="false" outlineLevel="0" collapsed="false">
      <c r="C610" s="40"/>
    </row>
    <row r="611" customFormat="false" ht="12.75" hidden="false" customHeight="false" outlineLevel="0" collapsed="false">
      <c r="C611" s="40"/>
    </row>
    <row r="612" customFormat="false" ht="12.75" hidden="false" customHeight="false" outlineLevel="0" collapsed="false">
      <c r="C612" s="40"/>
    </row>
    <row r="613" customFormat="false" ht="12.75" hidden="false" customHeight="false" outlineLevel="0" collapsed="false">
      <c r="C613" s="40"/>
    </row>
    <row r="614" customFormat="false" ht="12.75" hidden="false" customHeight="false" outlineLevel="0" collapsed="false">
      <c r="C614" s="40"/>
    </row>
    <row r="615" customFormat="false" ht="12.75" hidden="false" customHeight="false" outlineLevel="0" collapsed="false">
      <c r="C615" s="40"/>
    </row>
    <row r="616" customFormat="false" ht="12.75" hidden="false" customHeight="false" outlineLevel="0" collapsed="false">
      <c r="C616" s="40"/>
    </row>
    <row r="617" customFormat="false" ht="12.75" hidden="false" customHeight="false" outlineLevel="0" collapsed="false">
      <c r="C617" s="40"/>
    </row>
    <row r="618" customFormat="false" ht="12.75" hidden="false" customHeight="false" outlineLevel="0" collapsed="false">
      <c r="C618" s="40"/>
    </row>
    <row r="619" customFormat="false" ht="12.75" hidden="false" customHeight="false" outlineLevel="0" collapsed="false">
      <c r="C619" s="40"/>
    </row>
    <row r="620" customFormat="false" ht="12.75" hidden="false" customHeight="false" outlineLevel="0" collapsed="false">
      <c r="C620" s="40"/>
    </row>
    <row r="621" customFormat="false" ht="12.75" hidden="false" customHeight="false" outlineLevel="0" collapsed="false">
      <c r="C621" s="40"/>
    </row>
    <row r="622" customFormat="false" ht="12.75" hidden="false" customHeight="false" outlineLevel="0" collapsed="false">
      <c r="C622" s="40"/>
    </row>
    <row r="623" customFormat="false" ht="12.75" hidden="false" customHeight="false" outlineLevel="0" collapsed="false">
      <c r="C623" s="40"/>
    </row>
    <row r="624" customFormat="false" ht="12.75" hidden="false" customHeight="false" outlineLevel="0" collapsed="false">
      <c r="C624" s="40"/>
    </row>
    <row r="625" customFormat="false" ht="12.75" hidden="false" customHeight="false" outlineLevel="0" collapsed="false">
      <c r="C625" s="40"/>
    </row>
    <row r="626" customFormat="false" ht="12.75" hidden="false" customHeight="false" outlineLevel="0" collapsed="false">
      <c r="C626" s="40"/>
    </row>
    <row r="627" customFormat="false" ht="12.75" hidden="false" customHeight="false" outlineLevel="0" collapsed="false">
      <c r="C627" s="40"/>
    </row>
    <row r="628" customFormat="false" ht="12.75" hidden="false" customHeight="false" outlineLevel="0" collapsed="false">
      <c r="C628" s="40"/>
    </row>
    <row r="629" customFormat="false" ht="12.75" hidden="false" customHeight="false" outlineLevel="0" collapsed="false">
      <c r="C629" s="40"/>
    </row>
    <row r="630" customFormat="false" ht="12.75" hidden="false" customHeight="false" outlineLevel="0" collapsed="false">
      <c r="C630" s="40"/>
    </row>
    <row r="631" customFormat="false" ht="12.75" hidden="false" customHeight="false" outlineLevel="0" collapsed="false">
      <c r="C631" s="40"/>
    </row>
    <row r="632" customFormat="false" ht="12.75" hidden="false" customHeight="false" outlineLevel="0" collapsed="false">
      <c r="C632" s="40"/>
    </row>
    <row r="633" customFormat="false" ht="12.75" hidden="false" customHeight="false" outlineLevel="0" collapsed="false">
      <c r="C633" s="40"/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0</xdr:col>
                    <xdr:colOff>50760</xdr:colOff>
                    <xdr:row>0</xdr:row>
                    <xdr:rowOff>152280</xdr:rowOff>
                  </from>
                  <to>
                    <xdr:col>1</xdr:col>
                    <xdr:colOff>110880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7"/>
  <sheetViews>
    <sheetView showFormulas="false" showGridLines="true" showRowColHeaders="true" showZeros="true" rightToLeft="false" tabSelected="false" showOutlineSymbols="true" defaultGridColor="true" view="normal" topLeftCell="A4" colorId="64" zoomScale="83" zoomScaleNormal="83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1" width="9.14"/>
    <col collapsed="false" customWidth="true" hidden="false" outlineLevel="0" max="3" min="3" style="41" width="14.14"/>
    <col collapsed="false" customWidth="true" hidden="false" outlineLevel="0" max="4" min="4" style="41" width="9.28"/>
    <col collapsed="false" customWidth="true" hidden="false" outlineLevel="0" max="5" min="5" style="41" width="11.13"/>
    <col collapsed="false" customWidth="true" hidden="false" outlineLevel="0" max="6" min="6" style="41" width="12.14"/>
    <col collapsed="false" customWidth="true" hidden="false" outlineLevel="0" max="7" min="7" style="41" width="10.41"/>
    <col collapsed="false" customWidth="true" hidden="false" outlineLevel="0" max="8" min="8" style="41" width="14.85"/>
    <col collapsed="false" customWidth="true" hidden="false" outlineLevel="0" max="9" min="9" style="41" width="19.14"/>
    <col collapsed="false" customWidth="true" hidden="false" outlineLevel="0" max="10" min="10" style="41" width="17.56"/>
    <col collapsed="false" customWidth="true" hidden="false" outlineLevel="0" max="11" min="11" style="41" width="10.99"/>
    <col collapsed="false" customWidth="true" hidden="false" outlineLevel="0" max="12" min="12" style="41" width="18.28"/>
    <col collapsed="false" customWidth="true" hidden="false" outlineLevel="0" max="13" min="13" style="41" width="11.99"/>
    <col collapsed="false" customWidth="true" hidden="false" outlineLevel="0" max="14" min="14" style="41" width="17.42"/>
    <col collapsed="false" customWidth="true" hidden="false" outlineLevel="0" max="15" min="15" style="41" width="18.7"/>
    <col collapsed="false" customWidth="true" hidden="false" outlineLevel="0" max="16" min="16" style="41" width="9.14"/>
    <col collapsed="false" customWidth="false" hidden="true" outlineLevel="0" max="257" min="17" style="41" width="9.06"/>
    <col collapsed="false" customWidth="false" hidden="true" outlineLevel="0" max="16384" min="258" style="0" width="9.06"/>
  </cols>
  <sheetData>
    <row r="1" customFormat="false" ht="15" hidden="false" customHeight="false" outlineLevel="0" collapsed="false">
      <c r="A1" s="42" t="s">
        <v>55</v>
      </c>
      <c r="B1" s="43"/>
      <c r="C1" s="43"/>
      <c r="D1" s="43"/>
    </row>
    <row r="5" customFormat="false" ht="12.75" hidden="false" customHeight="false" outlineLevel="0" collapsed="false">
      <c r="A5" s="44"/>
      <c r="B5" s="44"/>
      <c r="C5" s="44"/>
      <c r="D5" s="44"/>
      <c r="E5" s="44" t="n">
        <v>5</v>
      </c>
      <c r="F5" s="44" t="n">
        <v>3</v>
      </c>
      <c r="G5" s="44" t="n">
        <v>4</v>
      </c>
      <c r="H5" s="44" t="n">
        <v>12</v>
      </c>
      <c r="I5" s="44" t="n">
        <v>6</v>
      </c>
      <c r="J5" s="44" t="n">
        <v>15</v>
      </c>
      <c r="K5" s="44" t="n">
        <v>8</v>
      </c>
      <c r="L5" s="44" t="n">
        <v>10</v>
      </c>
      <c r="M5" s="44" t="n">
        <v>9</v>
      </c>
      <c r="N5" s="44" t="n">
        <v>14</v>
      </c>
      <c r="O5" s="44" t="n">
        <v>11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2.75" hidden="false" customHeight="false" outlineLevel="0" collapsed="false">
      <c r="C6" s="45" t="s">
        <v>2</v>
      </c>
      <c r="D6" s="46" t="s">
        <v>40</v>
      </c>
      <c r="E6" s="47" t="s">
        <v>6</v>
      </c>
      <c r="F6" s="47" t="s">
        <v>4</v>
      </c>
      <c r="G6" s="47" t="s">
        <v>5</v>
      </c>
      <c r="H6" s="47" t="s">
        <v>13</v>
      </c>
      <c r="I6" s="47" t="s">
        <v>7</v>
      </c>
      <c r="J6" s="47" t="s">
        <v>16</v>
      </c>
      <c r="K6" s="47" t="s">
        <v>9</v>
      </c>
      <c r="L6" s="47" t="s">
        <v>42</v>
      </c>
      <c r="M6" s="47" t="s">
        <v>10</v>
      </c>
      <c r="N6" s="47" t="s">
        <v>15</v>
      </c>
      <c r="O6" s="48" t="s">
        <v>43</v>
      </c>
    </row>
    <row r="7" customFormat="false" ht="12.75" hidden="false" customHeight="false" outlineLevel="0" collapsed="false">
      <c r="C7" s="49" t="s">
        <v>33</v>
      </c>
      <c r="D7" s="50" t="s">
        <v>34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</row>
    <row r="8" customFormat="false" ht="12.75" hidden="false" customHeight="false" outlineLevel="0" collapsed="false">
      <c r="C8" s="53" t="s">
        <v>36</v>
      </c>
      <c r="D8" s="54" t="s">
        <v>52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</row>
    <row r="9" customFormat="false" ht="12.75" hidden="false" customHeight="false" outlineLevel="0" collapsed="false">
      <c r="B9" s="57" t="s">
        <v>56</v>
      </c>
      <c r="C9" s="58" t="n">
        <f aca="true">TODAY()</f>
        <v>45926</v>
      </c>
      <c r="D9" s="59" t="e">
        <f aca="false">VLOOKUP($C$9,BOM_Curves!$C$6:$Q$69,2,FALSE())</f>
        <v>#N/A</v>
      </c>
      <c r="E9" s="59" t="e">
        <f aca="false">VLOOKUP($C$9,BOM_Curves!$C$6:$Q$69,5,FALSE())</f>
        <v>#N/A</v>
      </c>
      <c r="F9" s="59" t="e">
        <f aca="false">VLOOKUP($C$9,BOM_Curves!$C$6:$Q$69,3,FALSE())</f>
        <v>#N/A</v>
      </c>
      <c r="G9" s="59" t="e">
        <f aca="false">VLOOKUP($C$9,BOM_Curves!$C$6:$Q$69,4,FALSE())</f>
        <v>#N/A</v>
      </c>
      <c r="H9" s="59" t="e">
        <f aca="false">VLOOKUP($C$9,BOM_Curves!$C$6:$Q$69,12,FALSE())</f>
        <v>#N/A</v>
      </c>
      <c r="I9" s="59" t="e">
        <f aca="false">VLOOKUP($C$9,BOM_Curves!$C$6:$Q$69,6,FALSE())</f>
        <v>#N/A</v>
      </c>
      <c r="J9" s="59" t="e">
        <f aca="false">VLOOKUP($C$9,BOM_Curves!$C$6:$Q$69,15,FALSE())</f>
        <v>#N/A</v>
      </c>
      <c r="K9" s="59" t="e">
        <f aca="false">VLOOKUP($C$9,BOM_Curves!$C$6:$Q$69,8,FALSE())</f>
        <v>#N/A</v>
      </c>
      <c r="L9" s="59" t="e">
        <f aca="false">VLOOKUP($C$9,BOM_Curves!$C$6:$Q$69,10,FALSE())</f>
        <v>#N/A</v>
      </c>
      <c r="M9" s="59" t="e">
        <f aca="false">VLOOKUP($C$9,BOM_Curves!$C$6:$Q$69,9,FALSE())</f>
        <v>#N/A</v>
      </c>
      <c r="N9" s="59" t="e">
        <f aca="false">VLOOKUP($C$9,BOM_Curves!$C$6:$Q$69,14,FALSE())</f>
        <v>#N/A</v>
      </c>
      <c r="O9" s="60" t="e">
        <f aca="false">VLOOKUP($C$9,BOM_Curves!$C$6:$Q$69,11,FALSE())</f>
        <v>#N/A</v>
      </c>
    </row>
    <row r="10" customFormat="false" ht="12.75" hidden="false" customHeight="false" outlineLevel="0" collapsed="false">
      <c r="B10" s="57" t="s">
        <v>57</v>
      </c>
      <c r="C10" s="61" t="n">
        <v>37196</v>
      </c>
      <c r="D10" s="62" t="n">
        <f aca="false">FOM_Curves!D9*FOM_Curves!A9</f>
        <v>4.51902871119833</v>
      </c>
      <c r="E10" s="62" t="n">
        <f aca="false">(FOM_Curves!D9+FOM_Curves!F9+FOM_Curves!G9)*FOM_Curves!A9</f>
        <v>4.19659526857715</v>
      </c>
      <c r="F10" s="62" t="n">
        <f aca="false">(FOM_Curves!D9+FOM_Curves!H9+FOM_Curves!I9)*FOM_Curves!A9</f>
        <v>4.27927051027489</v>
      </c>
      <c r="G10" s="62" t="n">
        <f aca="false">(FOM_Curves!D9+FOM_Curves!J9+FOM_Curves!K9)*FOM_Curves!A9</f>
        <v>4.18832774440738</v>
      </c>
      <c r="H10" s="62" t="n">
        <f aca="false">(FOM_Curves!D9+FOM_Curves!L9+FOM_Curves!M9)*FOM_Curves!A9</f>
        <v>3.34504027909046</v>
      </c>
      <c r="I10" s="62" t="n">
        <f aca="false">(FOM_Curves!$D$9+FOM_Curves!N9+FOM_Curves!O9)*FOM_Curves!A9</f>
        <v>3.41944799661842</v>
      </c>
      <c r="J10" s="62" t="n">
        <f aca="false">(FOM_Curves!D9+FOM_Curves!P9+FOM_Curves!Q9)*FOM_Curves!A9</f>
        <v>4.00230845058747</v>
      </c>
      <c r="K10" s="62" t="n">
        <f aca="false">(FOM_Curves!D9+FOM_Curves!R9+FOM_Curves!S9)*FOM_Curves!A9</f>
        <v>3.70054381839073</v>
      </c>
      <c r="L10" s="62" t="n">
        <f aca="false">(FOM_Curves!D9+FOM_Curves!T9+FOM_Curves!U9)*FOM_Curves!A9</f>
        <v>4.28753803444466</v>
      </c>
      <c r="M10" s="62" t="n">
        <f aca="false">(FOM_Curves!D9+FOM_Curves!V9+FOM_Curves!W9)*FOM_Curves!A9</f>
        <v>4.12218755104919</v>
      </c>
      <c r="N10" s="62" t="n">
        <f aca="false">(FOM_Curves!D9+FOM_Curves!X9+FOM_Curves!Y9)*FOM_Curves!A9</f>
        <v>4.53556375953788</v>
      </c>
      <c r="O10" s="62" t="n">
        <f aca="false">(FOM_Curves!D9+FOM_Curves!Z9+FOM_Curves!AA9)*FOM_Curves!A9</f>
        <v>3.90877058466981</v>
      </c>
    </row>
    <row r="11" customFormat="false" ht="12.75" hidden="false" customHeight="false" outlineLevel="0" collapsed="false">
      <c r="C11" s="61" t="n">
        <v>37226</v>
      </c>
      <c r="D11" s="62" t="n">
        <f aca="false">FOM_Curves!D10*FOM_Curves!A10</f>
        <v>4.82675650095111</v>
      </c>
      <c r="E11" s="62" t="n">
        <f aca="false">(FOM_Curves!D10+FOM_Curves!F10+FOM_Curves!G10)*FOM_Curves!A10</f>
        <v>4.55494256830369</v>
      </c>
      <c r="F11" s="62" t="n">
        <f aca="false">(FOM_Curves!D10+FOM_Curves!H10+FOM_Curves!I10)*FOM_Curves!A10</f>
        <v>4.6290736408439</v>
      </c>
      <c r="G11" s="62" t="n">
        <f aca="false">(FOM_Curves!D10+FOM_Curves!J10+FOM_Curves!K10)*FOM_Curves!A10</f>
        <v>4.56317935414149</v>
      </c>
      <c r="H11" s="62" t="n">
        <f aca="false">(FOM_Curves!D10+FOM_Curves!L10+FOM_Curves!M10)*FOM_Curves!A10</f>
        <v>3.96189398798205</v>
      </c>
      <c r="I11" s="62" t="n">
        <f aca="false">(FOM_Curves!$D$9+FOM_Curves!N10+FOM_Curves!O10)*FOM_Curves!A10</f>
        <v>3.70325891267512</v>
      </c>
      <c r="J11" s="62" t="n">
        <f aca="false">(FOM_Curves!D10+FOM_Curves!P10+FOM_Curves!Q10)*FOM_Curves!A10</f>
        <v>4.37785167279098</v>
      </c>
      <c r="K11" s="62" t="n">
        <f aca="false">(FOM_Curves!D10+FOM_Curves!R10+FOM_Curves!S10)*FOM_Curves!A10</f>
        <v>4.18428720560267</v>
      </c>
      <c r="L11" s="62" t="n">
        <f aca="false">(FOM_Curves!D10+FOM_Curves!T10+FOM_Curves!U10)*FOM_Curves!A10</f>
        <v>4.7526254284109</v>
      </c>
      <c r="M11" s="62" t="n">
        <f aca="false">(FOM_Curves!D10+FOM_Curves!V10+FOM_Curves!W10)*FOM_Curves!A10</f>
        <v>4.48081149576349</v>
      </c>
      <c r="N11" s="62" t="n">
        <f aca="false">(FOM_Curves!D10+FOM_Curves!X10+FOM_Curves!Y10)*FOM_Curves!A10</f>
        <v>5.06562329024732</v>
      </c>
      <c r="O11" s="62" t="n">
        <f aca="false">(FOM_Curves!D10+FOM_Curves!Z10+FOM_Curves!AA10)*FOM_Curves!A10</f>
        <v>3.99267450734005</v>
      </c>
    </row>
    <row r="12" customFormat="false" ht="12.75" hidden="false" customHeight="false" outlineLevel="0" collapsed="false">
      <c r="C12" s="61" t="n">
        <v>37257</v>
      </c>
      <c r="D12" s="62" t="n">
        <f aca="false">FOM_Curves!D11*FOM_Curves!A11</f>
        <v>4.83116133996614</v>
      </c>
      <c r="E12" s="62" t="n">
        <f aca="false">(FOM_Curves!D11+FOM_Curves!F11+FOM_Curves!G11)*FOM_Curves!A11</f>
        <v>4.53002763110706</v>
      </c>
      <c r="F12" s="62" t="n">
        <f aca="false">(FOM_Curves!D11+FOM_Curves!H11+FOM_Curves!I11)*FOM_Curves!A11</f>
        <v>4.62769261776406</v>
      </c>
      <c r="G12" s="62" t="n">
        <f aca="false">(FOM_Curves!D11+FOM_Curves!J11+FOM_Curves!K11)*FOM_Curves!A11</f>
        <v>4.53816637999515</v>
      </c>
      <c r="H12" s="62" t="n">
        <f aca="false">(FOM_Curves!D11+FOM_Curves!L11+FOM_Curves!M11)*FOM_Curves!A11</f>
        <v>3.97659270671741</v>
      </c>
      <c r="I12" s="62" t="n">
        <f aca="false">(FOM_Curves!$D$9+FOM_Curves!N11+FOM_Curves!O11)*FOM_Curves!A11</f>
        <v>3.65918150008217</v>
      </c>
      <c r="J12" s="62" t="n">
        <f aca="false">(FOM_Curves!D11+FOM_Curves!P11+FOM_Curves!Q11)*FOM_Curves!A11</f>
        <v>4.42015452111794</v>
      </c>
      <c r="K12" s="62" t="n">
        <f aca="false">(FOM_Curves!D11+FOM_Curves!R11+FOM_Curves!S11)*FOM_Curves!A11</f>
        <v>4.26144891780032</v>
      </c>
      <c r="L12" s="62" t="n">
        <f aca="false">(FOM_Curves!D11+FOM_Curves!T11+FOM_Curves!U11)*FOM_Curves!A11</f>
        <v>4.53002763110706</v>
      </c>
      <c r="M12" s="62" t="n">
        <f aca="false">(FOM_Curves!D11+FOM_Curves!V11+FOM_Curves!W11)*FOM_Curves!A11</f>
        <v>4.5137501333309</v>
      </c>
      <c r="N12" s="62" t="n">
        <f aca="false">(FOM_Curves!D11+FOM_Curves!X11+FOM_Curves!Y11)*FOM_Curves!A11</f>
        <v>4.88813258218272</v>
      </c>
      <c r="O12" s="62" t="n">
        <f aca="false">(FOM_Curves!D11+FOM_Curves!Z11+FOM_Curves!AA11)*FOM_Curves!A11</f>
        <v>3.9988681980644</v>
      </c>
    </row>
    <row r="13" customFormat="false" ht="12.75" hidden="false" customHeight="false" outlineLevel="0" collapsed="false">
      <c r="C13" s="61" t="n">
        <v>37288</v>
      </c>
      <c r="D13" s="62" t="n">
        <f aca="false">FOM_Curves!D12*FOM_Curves!A12</f>
        <v>4.764318520657</v>
      </c>
      <c r="E13" s="62" t="n">
        <f aca="false">(FOM_Curves!D12+FOM_Curves!F12+FOM_Curves!G12)*FOM_Curves!A12</f>
        <v>4.42550819578806</v>
      </c>
      <c r="F13" s="62" t="n">
        <f aca="false">(FOM_Curves!D12+FOM_Curves!H12+FOM_Curves!I12)*FOM_Curves!A12</f>
        <v>4.50617732075685</v>
      </c>
      <c r="G13" s="62" t="n">
        <f aca="false">(FOM_Curves!D12+FOM_Curves!J12+FOM_Curves!K12)*FOM_Curves!A12</f>
        <v>4.4093743707943</v>
      </c>
      <c r="H13" s="62" t="n">
        <f aca="false">(FOM_Curves!D12+FOM_Curves!L12+FOM_Curves!M12)*FOM_Curves!A12</f>
        <v>3.85275740850962</v>
      </c>
      <c r="I13" s="62" t="n">
        <f aca="false">(FOM_Curves!$D$9+FOM_Curves!N12+FOM_Curves!O12)*FOM_Curves!A12</f>
        <v>3.56234855862196</v>
      </c>
      <c r="J13" s="62" t="n">
        <f aca="false">(FOM_Curves!D12+FOM_Curves!P12+FOM_Curves!Q12)*FOM_Curves!A12</f>
        <v>4.36500635206146</v>
      </c>
      <c r="K13" s="62" t="n">
        <f aca="false">(FOM_Curves!D12+FOM_Curves!R12+FOM_Curves!S12)*FOM_Curves!A12</f>
        <v>4.16736699588792</v>
      </c>
      <c r="L13" s="62" t="n">
        <f aca="false">(FOM_Curves!D12+FOM_Curves!T12+FOM_Curves!U12)*FOM_Curves!A12</f>
        <v>4.16736699588792</v>
      </c>
      <c r="M13" s="62" t="n">
        <f aca="false">(FOM_Curves!D12+FOM_Curves!V12+FOM_Curves!W12)*FOM_Curves!A12</f>
        <v>4.45777584577558</v>
      </c>
      <c r="N13" s="62" t="n">
        <f aca="false">(FOM_Curves!D12+FOM_Curves!X12+FOM_Curves!Y12)*FOM_Curves!A12</f>
        <v>4.6433148332038</v>
      </c>
      <c r="O13" s="62" t="n">
        <f aca="false">(FOM_Curves!D12+FOM_Curves!Z12+FOM_Curves!AA12)*FOM_Curves!A12</f>
        <v>3.93130477632339</v>
      </c>
    </row>
    <row r="14" customFormat="false" ht="12.75" hidden="false" customHeight="false" outlineLevel="0" collapsed="false">
      <c r="C14" s="61" t="n">
        <v>37316</v>
      </c>
      <c r="D14" s="62" t="n">
        <f aca="false">FOM_Curves!D13*FOM_Curves!A13</f>
        <v>4.68455021851407</v>
      </c>
      <c r="E14" s="62" t="n">
        <f aca="false">(FOM_Curves!D13+FOM_Curves!F13+FOM_Curves!G13)*FOM_Curves!A13</f>
        <v>4.57224935711134</v>
      </c>
      <c r="F14" s="62" t="n">
        <f aca="false">(FOM_Curves!D13+FOM_Curves!H13+FOM_Curves!I13)*FOM_Curves!A13</f>
        <v>4.60433531751212</v>
      </c>
      <c r="G14" s="62" t="n">
        <f aca="false">(FOM_Curves!D13+FOM_Curves!J13+FOM_Curves!K13)*FOM_Curves!A13</f>
        <v>4.32358316400528</v>
      </c>
      <c r="H14" s="62" t="n">
        <f aca="false">(FOM_Curves!D13+FOM_Curves!L13+FOM_Curves!M13)*FOM_Curves!A13</f>
        <v>3.55352011438653</v>
      </c>
      <c r="I14" s="62" t="n">
        <f aca="false">(FOM_Curves!$D$9+FOM_Curves!N13+FOM_Curves!O13)*FOM_Curves!A13</f>
        <v>3.44603214704392</v>
      </c>
      <c r="J14" s="62" t="n">
        <f aca="false">(FOM_Curves!D13+FOM_Curves!P13+FOM_Curves!Q13)*FOM_Curves!A13</f>
        <v>4.37973359470665</v>
      </c>
      <c r="K14" s="62" t="n">
        <f aca="false">(FOM_Curves!D13+FOM_Curves!R13+FOM_Curves!S13)*FOM_Curves!A13</f>
        <v>4.04283101049845</v>
      </c>
      <c r="L14" s="62" t="n">
        <f aca="false">(FOM_Curves!D13+FOM_Curves!T13+FOM_Curves!U13)*FOM_Curves!A13</f>
        <v>4.10700293130001</v>
      </c>
      <c r="M14" s="62" t="n">
        <f aca="false">(FOM_Curves!D13+FOM_Curves!V13+FOM_Curves!W13)*FOM_Curves!A13</f>
        <v>4.475991475909</v>
      </c>
      <c r="N14" s="62" t="n">
        <f aca="false">(FOM_Curves!D13+FOM_Curves!X13+FOM_Curves!Y13)*FOM_Curves!A13</f>
        <v>4.49203445610939</v>
      </c>
      <c r="O14" s="62" t="n">
        <f aca="false">(FOM_Curves!D13+FOM_Curves!Z13+FOM_Curves!AA13)*FOM_Curves!A13</f>
        <v>3.86424866158508</v>
      </c>
    </row>
    <row r="15" customFormat="false" ht="12.75" hidden="false" customHeight="false" outlineLevel="0" collapsed="false">
      <c r="C15" s="61" t="n">
        <v>37347</v>
      </c>
      <c r="D15" s="62" t="n">
        <f aca="false">FOM_Curves!D14*FOM_Curves!A14</f>
        <v>4.7340208799862</v>
      </c>
      <c r="E15" s="62" t="n">
        <f aca="false">(FOM_Curves!D14+FOM_Curves!F14+FOM_Curves!G14)*FOM_Curves!A14</f>
        <v>4.67004762485125</v>
      </c>
      <c r="F15" s="62" t="n">
        <f aca="false">(FOM_Curves!D14+FOM_Curves!H14+FOM_Curves!I14)*FOM_Curves!A14</f>
        <v>4.71003090931059</v>
      </c>
      <c r="G15" s="62" t="n">
        <f aca="false">(FOM_Curves!D14+FOM_Curves!J14+FOM_Curves!K14)*FOM_Curves!A14</f>
        <v>4.37417131985211</v>
      </c>
      <c r="H15" s="62" t="n">
        <f aca="false">(FOM_Curves!D14+FOM_Curves!L14+FOM_Curves!M14)*FOM_Curves!A14</f>
        <v>3.60649225823273</v>
      </c>
      <c r="I15" s="62" t="n">
        <f aca="false">(FOM_Curves!$D$9+FOM_Curves!N14+FOM_Curves!O14)*FOM_Curves!A14</f>
        <v>3.43536380074674</v>
      </c>
      <c r="J15" s="62" t="n">
        <f aca="false">(FOM_Curves!D14+FOM_Curves!P14+FOM_Curves!Q14)*FOM_Curves!A14</f>
        <v>4.43814457498706</v>
      </c>
      <c r="K15" s="62" t="n">
        <f aca="false">(FOM_Curves!D14+FOM_Curves!R14+FOM_Curves!S14)*FOM_Curves!A14</f>
        <v>4.09428832863671</v>
      </c>
      <c r="L15" s="62" t="n">
        <f aca="false">(FOM_Curves!D14+FOM_Curves!T14+FOM_Curves!U14)*FOM_Curves!A14</f>
        <v>4.15826158377166</v>
      </c>
      <c r="M15" s="62" t="n">
        <f aca="false">(FOM_Curves!D14+FOM_Curves!V14+FOM_Curves!W14)*FOM_Curves!A14</f>
        <v>4.53810278613542</v>
      </c>
      <c r="N15" s="62" t="n">
        <f aca="false">(FOM_Curves!D14+FOM_Curves!X14+FOM_Curves!Y14)*FOM_Curves!A14</f>
        <v>4.5820843990407</v>
      </c>
      <c r="O15" s="62" t="n">
        <f aca="false">(FOM_Curves!D14+FOM_Curves!Z14+FOM_Curves!AA14)*FOM_Curves!A14</f>
        <v>3.91625890561142</v>
      </c>
    </row>
    <row r="16" customFormat="false" ht="12.75" hidden="false" customHeight="false" outlineLevel="0" collapsed="false">
      <c r="C16" s="61" t="n">
        <v>37377</v>
      </c>
      <c r="D16" s="62" t="n">
        <f aca="false">FOM_Curves!D15*FOM_Curves!A15</f>
        <v>4.79066799141229</v>
      </c>
      <c r="E16" s="62" t="n">
        <f aca="false">(FOM_Curves!D15+FOM_Curves!F15+FOM_Curves!G15)*FOM_Curves!A15</f>
        <v>4.7826968300289</v>
      </c>
      <c r="F16" s="62" t="n">
        <f aca="false">(FOM_Curves!D15+FOM_Curves!H15+FOM_Curves!I15)*FOM_Curves!A15</f>
        <v>4.97400470323006</v>
      </c>
      <c r="G16" s="62" t="n">
        <f aca="false">(FOM_Curves!D15+FOM_Curves!J15+FOM_Curves!K15)*FOM_Curves!A15</f>
        <v>4.43196572916012</v>
      </c>
      <c r="H16" s="62" t="n">
        <f aca="false">(FOM_Curves!D15+FOM_Curves!L15+FOM_Curves!M15)*FOM_Curves!A15</f>
        <v>3.66673423635549</v>
      </c>
      <c r="I16" s="62" t="n">
        <f aca="false">(FOM_Curves!$D$9+FOM_Curves!N15+FOM_Curves!O15)*FOM_Curves!A15</f>
        <v>3.4244109303007</v>
      </c>
      <c r="J16" s="62" t="n">
        <f aca="false">(FOM_Curves!D15+FOM_Curves!P15+FOM_Curves!Q15)*FOM_Curves!A15</f>
        <v>4.51167734299393</v>
      </c>
      <c r="K16" s="62" t="n">
        <f aca="false">(FOM_Curves!D15+FOM_Curves!R15+FOM_Curves!S15)*FOM_Curves!A15</f>
        <v>4.15297508074177</v>
      </c>
      <c r="L16" s="62" t="n">
        <f aca="false">(FOM_Curves!D15+FOM_Curves!T15+FOM_Curves!U15)*FOM_Curves!A15</f>
        <v>4.21674437180882</v>
      </c>
      <c r="M16" s="62" t="n">
        <f aca="false">(FOM_Curves!D15+FOM_Curves!V15+FOM_Curves!W15)*FOM_Curves!A15</f>
        <v>4.61928802166958</v>
      </c>
      <c r="N16" s="62" t="n">
        <f aca="false">(FOM_Curves!D15+FOM_Curves!X15+FOM_Curves!Y15)*FOM_Curves!A15</f>
        <v>4.64718708651142</v>
      </c>
      <c r="O16" s="62" t="n">
        <f aca="false">(FOM_Curves!D15+FOM_Curves!Z15+FOM_Curves!AA15)*FOM_Curves!A15</f>
        <v>3.97551325605205</v>
      </c>
    </row>
    <row r="17" customFormat="false" ht="12.75" hidden="false" customHeight="false" outlineLevel="0" collapsed="false">
      <c r="C17" s="61" t="n">
        <v>37408</v>
      </c>
      <c r="D17" s="62" t="n">
        <f aca="false">FOM_Curves!D16*FOM_Curves!A16</f>
        <v>4.85266968904765</v>
      </c>
      <c r="E17" s="62" t="n">
        <f aca="false">(FOM_Curves!D16+FOM_Curves!F16+FOM_Curves!G16)*FOM_Curves!A16</f>
        <v>5.09171745698104</v>
      </c>
      <c r="F17" s="62" t="n">
        <f aca="false">(FOM_Curves!D16+FOM_Curves!H16+FOM_Curves!I16)*FOM_Curves!A16</f>
        <v>5.21124134094773</v>
      </c>
      <c r="G17" s="62" t="n">
        <f aca="false">(FOM_Curves!D16+FOM_Curves!J16+FOM_Curves!K16)*FOM_Curves!A16</f>
        <v>4.78892361759875</v>
      </c>
      <c r="H17" s="62" t="n">
        <f aca="false">(FOM_Curves!D16+FOM_Curves!L16+FOM_Curves!M16)*FOM_Curves!A16</f>
        <v>3.72914517976076</v>
      </c>
      <c r="I17" s="62" t="n">
        <f aca="false">(FOM_Curves!$D$9+FOM_Curves!N16+FOM_Curves!O16)*FOM_Curves!A16</f>
        <v>3.42316403680603</v>
      </c>
      <c r="J17" s="62" t="n">
        <f aca="false">(FOM_Curves!D16+FOM_Curves!P16+FOM_Curves!Q16)*FOM_Curves!A16</f>
        <v>4.61362192111427</v>
      </c>
      <c r="K17" s="62" t="n">
        <f aca="false">(FOM_Curves!D16+FOM_Curves!R16+FOM_Curves!S16)*FOM_Curves!A16</f>
        <v>4.28692330493865</v>
      </c>
      <c r="L17" s="62" t="n">
        <f aca="false">(FOM_Curves!D16+FOM_Curves!T16+FOM_Curves!U16)*FOM_Curves!A16</f>
        <v>4.18333593883418</v>
      </c>
      <c r="M17" s="62" t="n">
        <f aca="false">(FOM_Curves!D16+FOM_Curves!V16+FOM_Curves!W16)*FOM_Curves!A16</f>
        <v>4.72119341668429</v>
      </c>
      <c r="N17" s="62" t="n">
        <f aca="false">(FOM_Curves!D16+FOM_Curves!X16+FOM_Curves!Y16)*FOM_Curves!A16</f>
        <v>4.94032053728989</v>
      </c>
      <c r="O17" s="62" t="n">
        <f aca="false">(FOM_Curves!D16+FOM_Curves!Z16+FOM_Curves!AA16)*FOM_Curves!A16</f>
        <v>4.03781171079144</v>
      </c>
    </row>
    <row r="18" customFormat="false" ht="12.75" hidden="false" customHeight="false" outlineLevel="0" collapsed="false">
      <c r="C18" s="61" t="n">
        <v>37438</v>
      </c>
      <c r="D18" s="62" t="n">
        <f aca="false">FOM_Curves!D17*FOM_Curves!A17</f>
        <v>4.93602300611485</v>
      </c>
      <c r="E18" s="62" t="n">
        <f aca="false">(FOM_Curves!D17+FOM_Curves!F17+FOM_Curves!G17)*FOM_Curves!A17</f>
        <v>5.20002423658777</v>
      </c>
      <c r="F18" s="62" t="n">
        <f aca="false">(FOM_Curves!D17+FOM_Curves!H17+FOM_Curves!I17)*FOM_Curves!A17</f>
        <v>5.31202475860658</v>
      </c>
      <c r="G18" s="62" t="n">
        <f aca="false">(FOM_Curves!D17+FOM_Curves!J17+FOM_Curves!K17)*FOM_Curves!A17</f>
        <v>4.87202270781839</v>
      </c>
      <c r="H18" s="62" t="n">
        <f aca="false">(FOM_Curves!D17+FOM_Curves!L17+FOM_Curves!M17)*FOM_Curves!A17</f>
        <v>3.80801774863966</v>
      </c>
      <c r="I18" s="62" t="n">
        <f aca="false">(FOM_Curves!$D$9+FOM_Curves!N17+FOM_Curves!O17)*FOM_Curves!A17</f>
        <v>3.43681601852016</v>
      </c>
      <c r="J18" s="62" t="n">
        <f aca="false">(FOM_Curves!D17+FOM_Curves!P17+FOM_Curves!Q17)*FOM_Curves!A17</f>
        <v>4.71202196207723</v>
      </c>
      <c r="K18" s="62" t="n">
        <f aca="false">(FOM_Curves!D17+FOM_Curves!R17+FOM_Curves!S17)*FOM_Curves!A17</f>
        <v>4.36802035873373</v>
      </c>
      <c r="L18" s="62" t="n">
        <f aca="false">(FOM_Curves!D17+FOM_Curves!T17+FOM_Curves!U17)*FOM_Curves!A17</f>
        <v>4.26401987400197</v>
      </c>
      <c r="M18" s="62" t="n">
        <f aca="false">(FOM_Curves!D17+FOM_Curves!V17+FOM_Curves!W17)*FOM_Curves!A17</f>
        <v>4.81602244680898</v>
      </c>
      <c r="N18" s="62" t="n">
        <f aca="false">(FOM_Curves!D17+FOM_Curves!X17+FOM_Curves!Y17)*FOM_Curves!A17</f>
        <v>5.03202345355955</v>
      </c>
      <c r="O18" s="62" t="n">
        <f aca="false">(FOM_Curves!D17+FOM_Curves!Z17+FOM_Curves!AA17)*FOM_Curves!A17</f>
        <v>4.11791511534347</v>
      </c>
    </row>
    <row r="19" customFormat="false" ht="12.75" hidden="false" customHeight="false" outlineLevel="0" collapsed="false">
      <c r="C19" s="61" t="n">
        <v>37469</v>
      </c>
      <c r="D19" s="62" t="n">
        <f aca="false">FOM_Curves!D18*FOM_Curves!A18</f>
        <v>4.97638070305174</v>
      </c>
      <c r="E19" s="62" t="n">
        <f aca="false">(FOM_Curves!D18+FOM_Curves!F18+FOM_Curves!G18)*FOM_Curves!A18</f>
        <v>5.21732876808007</v>
      </c>
      <c r="F19" s="62" t="n">
        <f aca="false">(FOM_Curves!D18+FOM_Curves!H18+FOM_Curves!I18)*FOM_Curves!A18</f>
        <v>5.26551838108574</v>
      </c>
      <c r="G19" s="62" t="n">
        <f aca="false">(FOM_Curves!D18+FOM_Curves!J18+FOM_Curves!K18)*FOM_Curves!A18</f>
        <v>4.91212788571086</v>
      </c>
      <c r="H19" s="62" t="n">
        <f aca="false">(FOM_Curves!D18+FOM_Curves!L18+FOM_Curves!M18)*FOM_Curves!A18</f>
        <v>3.8479405985024</v>
      </c>
      <c r="I19" s="62" t="n">
        <f aca="false">(FOM_Curves!$D$9+FOM_Curves!N18+FOM_Curves!O18)*FOM_Curves!A18</f>
        <v>3.41824988253522</v>
      </c>
      <c r="J19" s="62" t="n">
        <f aca="false">(FOM_Curves!D18+FOM_Curves!P18+FOM_Curves!Q18)*FOM_Curves!A18</f>
        <v>4.7274010358558</v>
      </c>
      <c r="K19" s="62" t="n">
        <f aca="false">(FOM_Curves!D18+FOM_Curves!R18+FOM_Curves!S18)*FOM_Curves!A18</f>
        <v>4.40613694915137</v>
      </c>
      <c r="L19" s="62" t="n">
        <f aca="false">(FOM_Curves!D18+FOM_Curves!T18+FOM_Curves!U18)*FOM_Curves!A18</f>
        <v>4.30172612097242</v>
      </c>
      <c r="M19" s="62" t="n">
        <f aca="false">(FOM_Curves!D18+FOM_Curves!V18+FOM_Curves!W18)*FOM_Curves!A18</f>
        <v>4.83984346620236</v>
      </c>
      <c r="N19" s="62" t="n">
        <f aca="false">(FOM_Curves!D18+FOM_Curves!X18+FOM_Curves!Y18)*FOM_Curves!A18</f>
        <v>4.96031749871652</v>
      </c>
      <c r="O19" s="62" t="n">
        <f aca="false">(FOM_Curves!D18+FOM_Curves!Z18+FOM_Curves!AA18)*FOM_Curves!A18</f>
        <v>4.15504465104242</v>
      </c>
    </row>
    <row r="20" customFormat="false" ht="12.75" hidden="false" customHeight="false" outlineLevel="0" collapsed="false">
      <c r="C20" s="61" t="n">
        <v>37500</v>
      </c>
      <c r="D20" s="62" t="n">
        <f aca="false">FOM_Curves!D19*FOM_Curves!A19</f>
        <v>5.07673742543306</v>
      </c>
      <c r="E20" s="62" t="n">
        <f aca="false">(FOM_Curves!D19+FOM_Curves!F19+FOM_Curves!G19)*FOM_Curves!A19</f>
        <v>5.00405107985734</v>
      </c>
      <c r="F20" s="62" t="n">
        <f aca="false">(FOM_Curves!D19+FOM_Curves!H19+FOM_Curves!I19)*FOM_Curves!A19</f>
        <v>5.31902524401879</v>
      </c>
      <c r="G20" s="62" t="n">
        <f aca="false">(FOM_Curves!D19+FOM_Curves!J19+FOM_Curves!K19)*FOM_Curves!A19</f>
        <v>4.96366977675972</v>
      </c>
      <c r="H20" s="62" t="n">
        <f aca="false">(FOM_Curves!D19+FOM_Curves!L19+FOM_Curves!M19)*FOM_Curves!A19</f>
        <v>3.97028972055821</v>
      </c>
      <c r="I20" s="62" t="n">
        <f aca="false">(FOM_Curves!$D$9+FOM_Curves!N19+FOM_Curves!O19)*FOM_Curves!A19</f>
        <v>3.4695615621477</v>
      </c>
      <c r="J20" s="62" t="n">
        <f aca="false">(FOM_Curves!D19+FOM_Curves!P19+FOM_Curves!Q19)*FOM_Curves!A19</f>
        <v>4.76176326127161</v>
      </c>
      <c r="K20" s="62" t="n">
        <f aca="false">(FOM_Curves!D19+FOM_Curves!R19+FOM_Curves!S19)*FOM_Curves!A19</f>
        <v>4.4952466608273</v>
      </c>
      <c r="L20" s="62" t="n">
        <f aca="false">(FOM_Curves!D19+FOM_Curves!T19+FOM_Curves!U19)*FOM_Curves!A19</f>
        <v>4.67292439445684</v>
      </c>
      <c r="M20" s="62" t="n">
        <f aca="false">(FOM_Curves!D19+FOM_Curves!V19+FOM_Curves!W19)*FOM_Curves!A19</f>
        <v>4.86675464932542</v>
      </c>
      <c r="N20" s="62" t="n">
        <f aca="false">(FOM_Curves!D19+FOM_Curves!X19+FOM_Curves!Y19)*FOM_Curves!A19</f>
        <v>4.99597481923782</v>
      </c>
      <c r="O20" s="62" t="n">
        <f aca="false">(FOM_Curves!D19+FOM_Curves!Z19+FOM_Curves!AA19)*FOM_Curves!A19</f>
        <v>4.25083421263873</v>
      </c>
    </row>
    <row r="21" customFormat="false" ht="12.75" hidden="false" customHeight="false" outlineLevel="0" collapsed="false">
      <c r="C21" s="61" t="n">
        <v>37530</v>
      </c>
      <c r="D21" s="62" t="n">
        <f aca="false">FOM_Curves!D20*FOM_Curves!A20</f>
        <v>5.43925878292987</v>
      </c>
      <c r="E21" s="62" t="n">
        <f aca="false">(FOM_Curves!D20+FOM_Curves!F20+FOM_Curves!G20)*FOM_Curves!A20</f>
        <v>5.61025344526748</v>
      </c>
      <c r="F21" s="62" t="n">
        <f aca="false">(FOM_Curves!D20+FOM_Curves!H20+FOM_Curves!I20)*FOM_Curves!A20</f>
        <v>5.87895934322659</v>
      </c>
      <c r="G21" s="62" t="n">
        <f aca="false">(FOM_Curves!D20+FOM_Curves!J20+FOM_Curves!K20)*FOM_Curves!A20</f>
        <v>5.54511262151982</v>
      </c>
      <c r="H21" s="62" t="n">
        <f aca="false">(FOM_Curves!D20+FOM_Curves!L20+FOM_Curves!M20)*FOM_Curves!A20</f>
        <v>4.87741917810627</v>
      </c>
      <c r="I21" s="62" t="n">
        <f aca="false">(FOM_Curves!$D$9+FOM_Curves!N20+FOM_Curves!O20)*FOM_Curves!A20</f>
        <v>3.95811930296738</v>
      </c>
      <c r="J21" s="62" t="n">
        <f aca="false">(FOM_Curves!D20+FOM_Curves!P20+FOM_Curves!Q20)*FOM_Curves!A20</f>
        <v>5.1909093923919</v>
      </c>
      <c r="K21" s="62" t="n">
        <f aca="false">(FOM_Curves!D20+FOM_Curves!R20+FOM_Curves!S20)*FOM_Curves!A20</f>
        <v>5.08098425231772</v>
      </c>
      <c r="L21" s="62" t="n">
        <f aca="false">(FOM_Curves!D20+FOM_Curves!T20+FOM_Curves!U20)*FOM_Curves!A20</f>
        <v>5.42297357699295</v>
      </c>
      <c r="M21" s="62" t="n">
        <f aca="false">(FOM_Curves!D20+FOM_Curves!V20+FOM_Curves!W20)*FOM_Curves!A20</f>
        <v>5.23162240723419</v>
      </c>
      <c r="N21" s="62" t="n">
        <f aca="false">(FOM_Curves!D20+FOM_Curves!X20+FOM_Curves!Y20)*FOM_Curves!A20</f>
        <v>5.67539426901515</v>
      </c>
      <c r="O21" s="62" t="n">
        <f aca="false">(FOM_Curves!D20+FOM_Curves!Z20+FOM_Curves!AA20)*FOM_Curves!A20</f>
        <v>4.72870992947446</v>
      </c>
    </row>
    <row r="22" customFormat="false" ht="12.75" hidden="false" customHeight="false" outlineLevel="0" collapsed="false">
      <c r="C22" s="61" t="n">
        <v>37561</v>
      </c>
      <c r="D22" s="62" t="n">
        <f aca="false">FOM_Curves!D21*FOM_Curves!A21</f>
        <v>5.81857215185607</v>
      </c>
      <c r="E22" s="62" t="n">
        <f aca="false">(FOM_Curves!D21+FOM_Curves!F21+FOM_Curves!G21)*FOM_Curves!A21</f>
        <v>5.99091349909017</v>
      </c>
      <c r="F22" s="62" t="n">
        <f aca="false">(FOM_Curves!D21+FOM_Curves!H21+FOM_Curves!I21)*FOM_Curves!A21</f>
        <v>6.42587023258576</v>
      </c>
      <c r="G22" s="62" t="n">
        <f aca="false">(FOM_Curves!D21+FOM_Curves!J21+FOM_Curves!K21)*FOM_Curves!A21</f>
        <v>5.95808657580748</v>
      </c>
      <c r="H22" s="62" t="n">
        <f aca="false">(FOM_Curves!D21+FOM_Curves!L21+FOM_Curves!M21)*FOM_Curves!A21</f>
        <v>5.26872118687108</v>
      </c>
      <c r="I22" s="62" t="n">
        <f aca="false">(FOM_Curves!$D$9+FOM_Curves!N21+FOM_Curves!O21)*FOM_Curves!A21</f>
        <v>4.00570531356974</v>
      </c>
      <c r="J22" s="62" t="n">
        <f aca="false">(FOM_Curves!D21+FOM_Curves!P21+FOM_Curves!Q21)*FOM_Curves!A21</f>
        <v>5.56826686182559</v>
      </c>
      <c r="K22" s="62" t="n">
        <f aca="false">(FOM_Curves!D21+FOM_Curves!R21+FOM_Curves!S21)*FOM_Curves!A21</f>
        <v>5.45747599574653</v>
      </c>
      <c r="L22" s="62" t="n">
        <f aca="false">(FOM_Curves!D21+FOM_Curves!T21+FOM_Curves!U21)*FOM_Curves!A21</f>
        <v>6.36021638602039</v>
      </c>
      <c r="M22" s="62" t="n">
        <f aca="false">(FOM_Curves!D21+FOM_Curves!V21+FOM_Curves!W21)*FOM_Curves!A21</f>
        <v>5.60930051592895</v>
      </c>
      <c r="N22" s="62" t="n">
        <f aca="false">(FOM_Curves!D21+FOM_Curves!X21+FOM_Curves!Y21)*FOM_Curves!A21</f>
        <v>6.2124952312483</v>
      </c>
      <c r="O22" s="62" t="n">
        <f aca="false">(FOM_Curves!D21+FOM_Curves!Z21+FOM_Curves!AA21)*FOM_Curves!A21</f>
        <v>5.10242693538699</v>
      </c>
    </row>
    <row r="23" customFormat="false" ht="12.75" hidden="false" customHeight="false" outlineLevel="0" collapsed="false">
      <c r="C23" s="61" t="n">
        <v>37591</v>
      </c>
      <c r="D23" s="62" t="n">
        <f aca="false">FOM_Curves!D22*FOM_Curves!A22</f>
        <v>6.12247290998229</v>
      </c>
      <c r="E23" s="62" t="n">
        <f aca="false">(FOM_Curves!D22+FOM_Curves!F22+FOM_Curves!G22)*FOM_Curves!A22</f>
        <v>6.2964538722416</v>
      </c>
      <c r="F23" s="62" t="n">
        <f aca="false">(FOM_Curves!D22+FOM_Curves!H22+FOM_Curves!I22)*FOM_Curves!A22</f>
        <v>6.9840929135522</v>
      </c>
      <c r="G23" s="62" t="n">
        <f aca="false">(FOM_Curves!D22+FOM_Curves!J22+FOM_Curves!K22)*FOM_Curves!A22</f>
        <v>6.38758675723457</v>
      </c>
      <c r="H23" s="62" t="n">
        <f aca="false">(FOM_Curves!D22+FOM_Curves!L22+FOM_Curves!M22)*FOM_Curves!A22</f>
        <v>5.65023886956417</v>
      </c>
      <c r="I23" s="62" t="n">
        <f aca="false">(FOM_Curves!$D$9+FOM_Curves!N22+FOM_Curves!O22)*FOM_Curves!A22</f>
        <v>4.12666272863624</v>
      </c>
      <c r="J23" s="62" t="n">
        <f aca="false">(FOM_Curves!D22+FOM_Curves!P22+FOM_Curves!Q22)*FOM_Curves!A22</f>
        <v>5.87392867818328</v>
      </c>
      <c r="K23" s="62" t="n">
        <f aca="false">(FOM_Curves!D22+FOM_Curves!R22+FOM_Curves!S22)*FOM_Curves!A22</f>
        <v>5.75794137001041</v>
      </c>
      <c r="L23" s="62" t="n">
        <f aca="false">(FOM_Curves!D22+FOM_Curves!T22+FOM_Curves!U22)*FOM_Curves!A22</f>
        <v>6.71897906629992</v>
      </c>
      <c r="M23" s="62" t="n">
        <f aca="false">(FOM_Curves!D22+FOM_Curves!V22+FOM_Curves!W22)*FOM_Curves!A22</f>
        <v>5.91535271681645</v>
      </c>
      <c r="N23" s="62" t="n">
        <f aca="false">(FOM_Curves!D22+FOM_Curves!X22+FOM_Curves!Y22)*FOM_Curves!A22</f>
        <v>6.53671329631398</v>
      </c>
      <c r="O23" s="62" t="n">
        <f aca="false">(FOM_Curves!D22+FOM_Curves!Z22+FOM_Curves!AA22)*FOM_Curves!A22</f>
        <v>5.41041658921396</v>
      </c>
    </row>
    <row r="24" customFormat="false" ht="12.75" hidden="false" customHeight="false" outlineLevel="0" collapsed="false">
      <c r="C24" s="61" t="n">
        <v>37622</v>
      </c>
      <c r="D24" s="62" t="n">
        <f aca="false">FOM_Curves!D23*FOM_Curves!A23</f>
        <v>6.0736487740878</v>
      </c>
      <c r="E24" s="62" t="n">
        <f aca="false">(FOM_Curves!D23+FOM_Curves!F23+FOM_Curves!G23)*FOM_Curves!A23</f>
        <v>6.24957515237173</v>
      </c>
      <c r="F24" s="62" t="n">
        <f aca="false">(FOM_Curves!D23+FOM_Curves!H23+FOM_Curves!I23)*FOM_Curves!A23</f>
        <v>6.69357982137401</v>
      </c>
      <c r="G24" s="62" t="n">
        <f aca="false">(FOM_Curves!D23+FOM_Curves!J23+FOM_Curves!K23)*FOM_Curves!A23</f>
        <v>6.30821727846637</v>
      </c>
      <c r="H24" s="62" t="n">
        <f aca="false">(FOM_Curves!D23+FOM_Curves!L23+FOM_Curves!M23)*FOM_Curves!A23</f>
        <v>5.59613431874573</v>
      </c>
      <c r="I24" s="62" t="n">
        <f aca="false">(FOM_Curves!$D$9+FOM_Curves!N23+FOM_Curves!O23)*FOM_Curves!A23</f>
        <v>4.17280614396295</v>
      </c>
      <c r="J24" s="62" t="n">
        <f aca="false">(FOM_Curves!D23+FOM_Curves!P23+FOM_Curves!Q23)*FOM_Curves!A23</f>
        <v>5.82232537653934</v>
      </c>
      <c r="K24" s="62" t="n">
        <f aca="false">(FOM_Curves!D23+FOM_Curves!R23+FOM_Curves!S23)*FOM_Curves!A23</f>
        <v>5.70504112435006</v>
      </c>
      <c r="L24" s="62" t="n">
        <f aca="false">(FOM_Curves!D23+FOM_Curves!T23+FOM_Curves!U23)*FOM_Curves!A23</f>
        <v>6.14066834676739</v>
      </c>
      <c r="M24" s="62" t="n">
        <f aca="false">(FOM_Curves!D23+FOM_Curves!V23+FOM_Curves!W23)*FOM_Curves!A23</f>
        <v>5.86421260946409</v>
      </c>
      <c r="N24" s="62" t="n">
        <f aca="false">(FOM_Curves!D23+FOM_Curves!X23+FOM_Curves!Y23)*FOM_Curves!A23</f>
        <v>6.37523685114596</v>
      </c>
      <c r="O24" s="62" t="n">
        <f aca="false">(FOM_Curves!D23+FOM_Curves!Z23+FOM_Curves!AA23)*FOM_Curves!A23</f>
        <v>5.35363143271067</v>
      </c>
    </row>
    <row r="25" customFormat="false" ht="12.75" hidden="false" customHeight="false" outlineLevel="0" collapsed="false">
      <c r="C25" s="61" t="n">
        <v>37653</v>
      </c>
      <c r="D25" s="62" t="n">
        <f aca="false">FOM_Curves!D24*FOM_Curves!A24</f>
        <v>5.98212103322592</v>
      </c>
      <c r="E25" s="62" t="n">
        <f aca="false">(FOM_Curves!D24+FOM_Curves!F24+FOM_Curves!G24)*FOM_Curves!A24</f>
        <v>6.15980779658907</v>
      </c>
      <c r="F25" s="62" t="n">
        <f aca="false">(FOM_Curves!D24+FOM_Curves!H24+FOM_Curves!I24)*FOM_Curves!A24</f>
        <v>6.35441710884394</v>
      </c>
      <c r="G25" s="62" t="n">
        <f aca="false">(FOM_Curves!D24+FOM_Curves!J24+FOM_Curves!K24)*FOM_Curves!A24</f>
        <v>6.08365632657629</v>
      </c>
      <c r="H25" s="62" t="n">
        <f aca="false">(FOM_Curves!D24+FOM_Curves!L24+FOM_Curves!M24)*FOM_Curves!A24</f>
        <v>5.44906074313648</v>
      </c>
      <c r="I25" s="62" t="n">
        <f aca="false">(FOM_Curves!$D$9+FOM_Curves!N24+FOM_Curves!O24)*FOM_Curves!A24</f>
        <v>4.16379315480973</v>
      </c>
      <c r="J25" s="62" t="n">
        <f aca="false">(FOM_Curves!D24+FOM_Curves!P24+FOM_Curves!Q24)*FOM_Curves!A24</f>
        <v>5.72828279985</v>
      </c>
      <c r="K25" s="62" t="n">
        <f aca="false">(FOM_Curves!D24+FOM_Curves!R24+FOM_Curves!S24)*FOM_Curves!A24</f>
        <v>5.6098249576079</v>
      </c>
      <c r="L25" s="62" t="n">
        <f aca="false">(FOM_Curves!D24+FOM_Curves!T24+FOM_Curves!U24)*FOM_Curves!A24</f>
        <v>5.52521221314926</v>
      </c>
      <c r="M25" s="62" t="n">
        <f aca="false">(FOM_Curves!D24+FOM_Curves!V24+FOM_Curves!W24)*FOM_Curves!A24</f>
        <v>5.77058917207932</v>
      </c>
      <c r="N25" s="62" t="n">
        <f aca="false">(FOM_Curves!D24+FOM_Curves!X24+FOM_Curves!Y24)*FOM_Curves!A24</f>
        <v>6.14288524769734</v>
      </c>
      <c r="O25" s="62" t="n">
        <f aca="false">(FOM_Curves!D24+FOM_Curves!Z24+FOM_Curves!AA24)*FOM_Curves!A24</f>
        <v>5.25489998189402</v>
      </c>
    </row>
    <row r="26" customFormat="false" ht="12.75" hidden="false" customHeight="false" outlineLevel="0" collapsed="false">
      <c r="C26" s="61" t="n">
        <v>37681</v>
      </c>
      <c r="D26" s="62" t="n">
        <f aca="false">FOM_Curves!D25*FOM_Curves!A25</f>
        <v>5.88550323801948</v>
      </c>
      <c r="E26" s="62" t="n">
        <f aca="false">(FOM_Curves!D25+FOM_Curves!F25+FOM_Curves!G25)*FOM_Curves!A25</f>
        <v>6.33046713504916</v>
      </c>
      <c r="F26" s="62" t="n">
        <f aca="false">(FOM_Curves!D25+FOM_Curves!H25+FOM_Curves!I25)*FOM_Curves!A25</f>
        <v>6.64707606178181</v>
      </c>
      <c r="G26" s="62" t="n">
        <f aca="false">(FOM_Curves!D25+FOM_Curves!J25+FOM_Curves!K25)*FOM_Curves!A25</f>
        <v>6.0224152063363</v>
      </c>
      <c r="H26" s="62" t="n">
        <f aca="false">(FOM_Curves!D25+FOM_Curves!L25+FOM_Curves!M25)*FOM_Curves!A25</f>
        <v>4.96990444990072</v>
      </c>
      <c r="I26" s="62" t="n">
        <f aca="false">(FOM_Curves!$D$9+FOM_Curves!N25+FOM_Curves!O25)*FOM_Curves!A25</f>
        <v>3.93279628990078</v>
      </c>
      <c r="J26" s="62" t="n">
        <f aca="false">(FOM_Curves!D25+FOM_Curves!P25+FOM_Curves!Q25)*FOM_Curves!A25</f>
        <v>5.71436327762345</v>
      </c>
      <c r="K26" s="62" t="n">
        <f aca="false">(FOM_Curves!D25+FOM_Curves!R25+FOM_Curves!S25)*FOM_Curves!A25</f>
        <v>5.4191468459403</v>
      </c>
      <c r="L26" s="62" t="n">
        <f aca="false">(FOM_Curves!D25+FOM_Curves!T25+FOM_Curves!U25)*FOM_Curves!A25</f>
        <v>5.43198234297</v>
      </c>
      <c r="M26" s="62" t="n">
        <f aca="false">(FOM_Curves!D25+FOM_Curves!V25+FOM_Curves!W25)*FOM_Curves!A25</f>
        <v>5.74003427168285</v>
      </c>
      <c r="N26" s="62" t="n">
        <f aca="false">(FOM_Curves!D25+FOM_Curves!X25+FOM_Curves!Y25)*FOM_Curves!A25</f>
        <v>6.19355516673234</v>
      </c>
      <c r="O26" s="62" t="n">
        <f aca="false">(FOM_Curves!D25+FOM_Curves!Z25+FOM_Curves!AA25)*FOM_Curves!A25</f>
        <v>5.12674669676617</v>
      </c>
    </row>
    <row r="27" customFormat="false" ht="12.75" hidden="false" customHeight="false" outlineLevel="0" collapsed="false">
      <c r="C27" s="61" t="n">
        <v>37712</v>
      </c>
      <c r="D27" s="62" t="n">
        <f aca="false">FOM_Curves!D26*FOM_Curves!A26</f>
        <v>5.96777334870803</v>
      </c>
      <c r="E27" s="62" t="n">
        <f aca="false">(FOM_Curves!D26+FOM_Curves!F26+FOM_Curves!G26)*FOM_Curves!A26</f>
        <v>6.41764898531693</v>
      </c>
      <c r="F27" s="62" t="n">
        <f aca="false">(FOM_Curves!D26+FOM_Curves!H26+FOM_Curves!I26)*FOM_Curves!A26</f>
        <v>6.73775280367326</v>
      </c>
      <c r="G27" s="62" t="n">
        <f aca="false">(FOM_Curves!D26+FOM_Curves!J26+FOM_Curves!K26)*FOM_Curves!A26</f>
        <v>6.10619662151077</v>
      </c>
      <c r="H27" s="62" t="n">
        <f aca="false">(FOM_Curves!D26+FOM_Curves!L26+FOM_Curves!M26)*FOM_Curves!A26</f>
        <v>5.04206771183972</v>
      </c>
      <c r="I27" s="62" t="n">
        <f aca="false">(FOM_Curves!$D$9+FOM_Curves!N26+FOM_Curves!O26)*FOM_Curves!A26</f>
        <v>3.97620851125864</v>
      </c>
      <c r="J27" s="62" t="n">
        <f aca="false">(FOM_Curves!D26+FOM_Curves!P26+FOM_Curves!Q26)*FOM_Curves!A26</f>
        <v>5.79474425770461</v>
      </c>
      <c r="K27" s="62" t="n">
        <f aca="false">(FOM_Curves!D26+FOM_Curves!R26+FOM_Curves!S26)*FOM_Curves!A26</f>
        <v>5.49626907572371</v>
      </c>
      <c r="L27" s="62" t="n">
        <f aca="false">(FOM_Curves!D26+FOM_Curves!T26+FOM_Curves!U26)*FOM_Curves!A26</f>
        <v>5.50924625754896</v>
      </c>
      <c r="M27" s="62" t="n">
        <f aca="false">(FOM_Curves!D26+FOM_Curves!V26+FOM_Curves!W26)*FOM_Curves!A26</f>
        <v>5.82069862135513</v>
      </c>
      <c r="N27" s="62" t="n">
        <f aca="false">(FOM_Curves!D26+FOM_Curves!X26+FOM_Curves!Y26)*FOM_Curves!A26</f>
        <v>6.2792257125142</v>
      </c>
      <c r="O27" s="62" t="n">
        <f aca="false">(FOM_Curves!D26+FOM_Curves!Z26+FOM_Curves!AA26)*FOM_Curves!A26</f>
        <v>5.20064179740198</v>
      </c>
    </row>
    <row r="28" customFormat="false" ht="12.75" hidden="false" customHeight="false" outlineLevel="0" collapsed="false">
      <c r="C28" s="61" t="n">
        <v>37742</v>
      </c>
      <c r="D28" s="62" t="n">
        <f aca="false">FOM_Curves!D27*FOM_Curves!A27</f>
        <v>6.08947713852671</v>
      </c>
      <c r="E28" s="62" t="n">
        <f aca="false">(FOM_Curves!D27+FOM_Curves!F27+FOM_Curves!G27)*FOM_Curves!A27</f>
        <v>6.54443807416376</v>
      </c>
      <c r="F28" s="62" t="n">
        <f aca="false">(FOM_Curves!D27+FOM_Curves!H27+FOM_Curves!I27)*FOM_Curves!A27</f>
        <v>6.86816027836705</v>
      </c>
      <c r="G28" s="62" t="n">
        <f aca="false">(FOM_Curves!D27+FOM_Curves!J27+FOM_Curves!K27)*FOM_Curves!A27</f>
        <v>6.22946511872272</v>
      </c>
      <c r="H28" s="62" t="n">
        <f aca="false">(FOM_Curves!D27+FOM_Curves!L27+FOM_Curves!M27)*FOM_Curves!A27</f>
        <v>5.15330752096585</v>
      </c>
      <c r="I28" s="62" t="n">
        <f aca="false">(FOM_Curves!$D$9+FOM_Curves!N27+FOM_Curves!O27)*FOM_Curves!A27</f>
        <v>4.02115473113057</v>
      </c>
      <c r="J28" s="62" t="n">
        <f aca="false">(FOM_Curves!D27+FOM_Curves!P27+FOM_Curves!Q27)*FOM_Curves!A27</f>
        <v>5.91449216328169</v>
      </c>
      <c r="K28" s="62" t="n">
        <f aca="false">(FOM_Curves!D27+FOM_Curves!R27+FOM_Curves!S27)*FOM_Curves!A27</f>
        <v>5.61264308098403</v>
      </c>
      <c r="L28" s="62" t="n">
        <f aca="false">(FOM_Curves!D27+FOM_Curves!T27+FOM_Curves!U27)*FOM_Curves!A27</f>
        <v>5.6257669541274</v>
      </c>
      <c r="M28" s="62" t="n">
        <f aca="false">(FOM_Curves!D27+FOM_Curves!V27+FOM_Curves!W27)*FOM_Curves!A27</f>
        <v>5.94073990956844</v>
      </c>
      <c r="N28" s="62" t="n">
        <f aca="false">(FOM_Curves!D27+FOM_Curves!X27+FOM_Curves!Y27)*FOM_Curves!A27</f>
        <v>6.40445009396774</v>
      </c>
      <c r="O28" s="62" t="n">
        <f aca="false">(FOM_Curves!D27+FOM_Curves!Z27+FOM_Curves!AA27)*FOM_Curves!A27</f>
        <v>5.31367470381569</v>
      </c>
    </row>
    <row r="29" customFormat="false" ht="12.75" hidden="false" customHeight="false" outlineLevel="0" collapsed="false">
      <c r="C29" s="61" t="n">
        <v>37773</v>
      </c>
      <c r="D29" s="62" t="n">
        <f aca="false">FOM_Curves!D28*FOM_Curves!A28</f>
        <v>6.20095504896643</v>
      </c>
      <c r="E29" s="62" t="n">
        <f aca="false">(FOM_Curves!D28+FOM_Curves!F28+FOM_Curves!G28)*FOM_Curves!A28</f>
        <v>6.66094030224211</v>
      </c>
      <c r="F29" s="62" t="n">
        <f aca="false">(FOM_Curves!D28+FOM_Curves!H28+FOM_Curves!I28)*FOM_Curves!A28</f>
        <v>6.98823750168827</v>
      </c>
      <c r="G29" s="62" t="n">
        <f aca="false">(FOM_Curves!D28+FOM_Curves!J28+FOM_Curves!K28)*FOM_Curves!A28</f>
        <v>6.34248897305125</v>
      </c>
      <c r="H29" s="62" t="n">
        <f aca="false">(FOM_Curves!D28+FOM_Curves!L28+FOM_Curves!M28)*FOM_Curves!A28</f>
        <v>5.25444693164916</v>
      </c>
      <c r="I29" s="62" t="n">
        <f aca="false">(FOM_Curves!$D$9+FOM_Curves!N28+FOM_Curves!O28)*FOM_Curves!A28</f>
        <v>4.06556196933662</v>
      </c>
      <c r="J29" s="62" t="n">
        <f aca="false">(FOM_Curves!D28+FOM_Curves!P28+FOM_Curves!Q28)*FOM_Curves!A28</f>
        <v>6.0240376438604</v>
      </c>
      <c r="K29" s="62" t="n">
        <f aca="false">(FOM_Curves!D28+FOM_Curves!R28+FOM_Curves!S28)*FOM_Curves!A28</f>
        <v>5.71885512005249</v>
      </c>
      <c r="L29" s="62" t="n">
        <f aca="false">(FOM_Curves!D28+FOM_Curves!T28+FOM_Curves!U28)*FOM_Curves!A28</f>
        <v>5.73212392543544</v>
      </c>
      <c r="M29" s="62" t="n">
        <f aca="false">(FOM_Curves!D28+FOM_Curves!V28+FOM_Curves!W28)*FOM_Curves!A28</f>
        <v>6.0505752546263</v>
      </c>
      <c r="N29" s="62" t="n">
        <f aca="false">(FOM_Curves!D28+FOM_Curves!X28+FOM_Curves!Y28)*FOM_Curves!A28</f>
        <v>6.5724815996891</v>
      </c>
      <c r="O29" s="62" t="n">
        <f aca="false">(FOM_Curves!D28+FOM_Curves!Z28+FOM_Curves!AA28)*FOM_Curves!A28</f>
        <v>5.4165858049214</v>
      </c>
    </row>
    <row r="30" customFormat="false" ht="12.75" hidden="false" customHeight="false" outlineLevel="0" collapsed="false">
      <c r="C30" s="61" t="n">
        <v>37803</v>
      </c>
      <c r="D30" s="62" t="n">
        <f aca="false">FOM_Curves!D29*FOM_Curves!A29</f>
        <v>6.33554639426073</v>
      </c>
      <c r="E30" s="62" t="n">
        <f aca="false">(FOM_Curves!D29+FOM_Curves!F29+FOM_Curves!G29)*FOM_Curves!A29</f>
        <v>6.80086901078835</v>
      </c>
      <c r="F30" s="62" t="n">
        <f aca="false">(FOM_Curves!D29+FOM_Curves!H29+FOM_Curves!I29)*FOM_Curves!A29</f>
        <v>7.13196394947147</v>
      </c>
      <c r="G30" s="62" t="n">
        <f aca="false">(FOM_Curves!D29+FOM_Curves!J29+FOM_Curves!K29)*FOM_Curves!A29</f>
        <v>6.47872258396153</v>
      </c>
      <c r="H30" s="62" t="n">
        <f aca="false">(FOM_Curves!D29+FOM_Curves!L29+FOM_Curves!M29)*FOM_Curves!A29</f>
        <v>5.37805562563658</v>
      </c>
      <c r="I30" s="62" t="n">
        <f aca="false">(FOM_Curves!$D$9+FOM_Curves!N29+FOM_Curves!O29)*FOM_Curves!A29</f>
        <v>4.11273604915569</v>
      </c>
      <c r="J30" s="62" t="n">
        <f aca="false">(FOM_Curves!D29+FOM_Curves!P29+FOM_Curves!Q29)*FOM_Curves!A29</f>
        <v>6.15657615713472</v>
      </c>
      <c r="K30" s="62" t="n">
        <f aca="false">(FOM_Curves!D29+FOM_Curves!R29+FOM_Curves!S29)*FOM_Curves!A29</f>
        <v>5.84785249809235</v>
      </c>
      <c r="L30" s="62" t="n">
        <f aca="false">(FOM_Curves!D29+FOM_Curves!T29+FOM_Curves!U29)*FOM_Curves!A29</f>
        <v>5.8612752658768</v>
      </c>
      <c r="M30" s="62" t="n">
        <f aca="false">(FOM_Curves!D29+FOM_Curves!V29+FOM_Curves!W29)*FOM_Curves!A29</f>
        <v>6.18342169270362</v>
      </c>
      <c r="N30" s="62" t="n">
        <f aca="false">(FOM_Curves!D29+FOM_Curves!X29+FOM_Curves!Y29)*FOM_Curves!A29</f>
        <v>6.72928091593795</v>
      </c>
      <c r="O30" s="62" t="n">
        <f aca="false">(FOM_Curves!D29+FOM_Curves!Z29+FOM_Curves!AA29)*FOM_Curves!A29</f>
        <v>5.54207669723499</v>
      </c>
    </row>
    <row r="31" customFormat="false" ht="12.75" hidden="false" customHeight="false" outlineLevel="0" collapsed="false">
      <c r="C31" s="61" t="n">
        <v>37834</v>
      </c>
      <c r="D31" s="62" t="n">
        <f aca="false">FOM_Curves!D30*FOM_Curves!A30</f>
        <v>6.42646201806794</v>
      </c>
      <c r="E31" s="62" t="n">
        <f aca="false">(FOM_Curves!D30+FOM_Curves!F30+FOM_Curves!G30)*FOM_Curves!A30</f>
        <v>6.89713247572925</v>
      </c>
      <c r="F31" s="62" t="n">
        <f aca="false">(FOM_Curves!D30+FOM_Curves!H30+FOM_Curves!I30)*FOM_Curves!A30</f>
        <v>7.23203260906519</v>
      </c>
      <c r="G31" s="62" t="n">
        <f aca="false">(FOM_Curves!D30+FOM_Curves!J30+FOM_Curves!K30)*FOM_Curves!A30</f>
        <v>6.57128369734834</v>
      </c>
      <c r="H31" s="62" t="n">
        <f aca="false">(FOM_Curves!D30+FOM_Curves!L30+FOM_Curves!M30)*FOM_Curves!A30</f>
        <v>5.46249271535775</v>
      </c>
      <c r="I31" s="62" t="n">
        <f aca="false">(FOM_Curves!$D$9+FOM_Curves!N30+FOM_Curves!O30)*FOM_Curves!A30</f>
        <v>4.16000273732961</v>
      </c>
      <c r="J31" s="62" t="n">
        <f aca="false">(FOM_Curves!D30+FOM_Curves!P30+FOM_Curves!Q30)*FOM_Curves!A30</f>
        <v>6.24543491896743</v>
      </c>
      <c r="K31" s="62" t="n">
        <f aca="false">(FOM_Curves!D30+FOM_Curves!R30+FOM_Curves!S30)*FOM_Curves!A30</f>
        <v>5.93316317301906</v>
      </c>
      <c r="L31" s="62" t="n">
        <f aca="false">(FOM_Curves!D30+FOM_Curves!T30+FOM_Curves!U30)*FOM_Curves!A30</f>
        <v>5.9467402054516</v>
      </c>
      <c r="M31" s="62" t="n">
        <f aca="false">(FOM_Curves!D30+FOM_Curves!V30+FOM_Curves!W30)*FOM_Curves!A30</f>
        <v>6.27258898383251</v>
      </c>
      <c r="N31" s="62" t="n">
        <f aca="false">(FOM_Curves!D30+FOM_Curves!X30+FOM_Curves!Y30)*FOM_Curves!A30</f>
        <v>6.77946486131393</v>
      </c>
      <c r="O31" s="62" t="n">
        <f aca="false">(FOM_Curves!D30+FOM_Curves!Z30+FOM_Curves!AA30)*FOM_Curves!A30</f>
        <v>5.62387408651177</v>
      </c>
    </row>
    <row r="32" customFormat="false" ht="12.75" hidden="false" customHeight="false" outlineLevel="0" collapsed="false">
      <c r="C32" s="61" t="n">
        <v>37865</v>
      </c>
      <c r="D32" s="62" t="n">
        <f aca="false">FOM_Curves!D31*FOM_Curves!A31</f>
        <v>6.57873622980959</v>
      </c>
      <c r="E32" s="62" t="n">
        <f aca="false">(FOM_Curves!D31+FOM_Curves!F31+FOM_Curves!G31)*FOM_Curves!A31</f>
        <v>7.05452800164561</v>
      </c>
      <c r="F32" s="62" t="n">
        <f aca="false">(FOM_Curves!D31+FOM_Curves!H31+FOM_Curves!I31)*FOM_Curves!A31</f>
        <v>7.39307214699047</v>
      </c>
      <c r="G32" s="62" t="n">
        <f aca="false">(FOM_Curves!D31+FOM_Curves!J31+FOM_Curves!K31)*FOM_Curves!A31</f>
        <v>6.72513369806682</v>
      </c>
      <c r="H32" s="62" t="n">
        <f aca="false">(FOM_Curves!D31+FOM_Curves!L31+FOM_Curves!M31)*FOM_Curves!A31</f>
        <v>5.63630252790362</v>
      </c>
      <c r="I32" s="62" t="n">
        <f aca="false">(FOM_Curves!$D$9+FOM_Curves!N31+FOM_Curves!O31)*FOM_Curves!A31</f>
        <v>4.20526727568913</v>
      </c>
      <c r="J32" s="62" t="n">
        <f aca="false">(FOM_Curves!D31+FOM_Curves!P31+FOM_Curves!Q31)*FOM_Curves!A31</f>
        <v>6.39573939448804</v>
      </c>
      <c r="K32" s="62" t="n">
        <f aca="false">(FOM_Curves!D31+FOM_Curves!R31+FOM_Curves!S31)*FOM_Curves!A31</f>
        <v>6.08006985355837</v>
      </c>
      <c r="L32" s="62" t="n">
        <f aca="false">(FOM_Curves!D31+FOM_Curves!T31+FOM_Curves!U31)*FOM_Curves!A31</f>
        <v>6.09379461620749</v>
      </c>
      <c r="M32" s="62" t="n">
        <f aca="false">(FOM_Curves!D31+FOM_Curves!V31+FOM_Curves!W31)*FOM_Curves!A31</f>
        <v>6.42318891978627</v>
      </c>
      <c r="N32" s="62" t="n">
        <f aca="false">(FOM_Curves!D31+FOM_Curves!X31+FOM_Curves!Y31)*FOM_Curves!A31</f>
        <v>6.9355800586866</v>
      </c>
      <c r="O32" s="62" t="n">
        <f aca="false">(FOM_Curves!D31+FOM_Curves!Z31+FOM_Curves!AA31)*FOM_Curves!A31</f>
        <v>5.76741635749196</v>
      </c>
    </row>
    <row r="33" customFormat="false" ht="12.75" hidden="false" customHeight="false" outlineLevel="0" collapsed="false">
      <c r="C33" s="61" t="n">
        <v>37895</v>
      </c>
      <c r="D33" s="62" t="n">
        <f aca="false">FOM_Curves!D32*FOM_Curves!A32</f>
        <v>6.98392132462246</v>
      </c>
      <c r="E33" s="62" t="n">
        <f aca="false">(FOM_Curves!D32+FOM_Curves!F32+FOM_Curves!G32)*FOM_Curves!A32</f>
        <v>7.48343357830407</v>
      </c>
      <c r="F33" s="62" t="n">
        <f aca="false">(FOM_Curves!D32+FOM_Curves!H32+FOM_Curves!I32)*FOM_Curves!A32</f>
        <v>7.9274444704655</v>
      </c>
      <c r="G33" s="62" t="n">
        <f aca="false">(FOM_Curves!D32+FOM_Curves!J32+FOM_Curves!K32)*FOM_Curves!A32</f>
        <v>7.35393040142365</v>
      </c>
      <c r="H33" s="62" t="n">
        <f aca="false">(FOM_Curves!D32+FOM_Curves!L32+FOM_Curves!M32)*FOM_Curves!A32</f>
        <v>6.39190680174056</v>
      </c>
      <c r="I33" s="62" t="n">
        <f aca="false">(FOM_Curves!$D$9+FOM_Curves!N32+FOM_Curves!O32)*FOM_Curves!A32</f>
        <v>4.61216314232684</v>
      </c>
      <c r="J33" s="62" t="n">
        <f aca="false">(FOM_Curves!D32+FOM_Curves!P32+FOM_Curves!Q32)*FOM_Curves!A32</f>
        <v>6.79891678622187</v>
      </c>
      <c r="K33" s="62" t="n">
        <f aca="false">(FOM_Curves!D32+FOM_Curves!R32+FOM_Curves!S32)*FOM_Curves!A32</f>
        <v>6.70641451702157</v>
      </c>
      <c r="L33" s="62" t="n">
        <f aca="false">(FOM_Curves!D32+FOM_Curves!T32+FOM_Curves!U32)*FOM_Curves!A32</f>
        <v>7.16892586302306</v>
      </c>
      <c r="M33" s="62" t="n">
        <f aca="false">(FOM_Curves!D32+FOM_Curves!V32+FOM_Curves!W32)*FOM_Curves!A32</f>
        <v>6.82666746698196</v>
      </c>
      <c r="N33" s="62" t="n">
        <f aca="false">(FOM_Curves!D32+FOM_Curves!X32+FOM_Curves!Y32)*FOM_Curves!A32</f>
        <v>7.54818516674428</v>
      </c>
      <c r="O33" s="62" t="n">
        <f aca="false">(FOM_Curves!D32+FOM_Curves!Z32+FOM_Curves!AA32)*FOM_Curves!A32</f>
        <v>6.24441334587587</v>
      </c>
    </row>
    <row r="34" customFormat="false" ht="12.75" hidden="false" customHeight="false" outlineLevel="0" collapsed="false">
      <c r="C34" s="61" t="n">
        <v>37926</v>
      </c>
      <c r="D34" s="62" t="n">
        <f aca="false">FOM_Curves!D33*FOM_Curves!A33</f>
        <v>7.39385128328529</v>
      </c>
      <c r="E34" s="62" t="n">
        <f aca="false">(FOM_Curves!D33+FOM_Curves!F33+FOM_Curves!G33)*FOM_Curves!A33</f>
        <v>7.89861483486229</v>
      </c>
      <c r="F34" s="62" t="n">
        <f aca="false">(FOM_Curves!D33+FOM_Curves!H33+FOM_Curves!I33)*FOM_Curves!A33</f>
        <v>8.42207333279399</v>
      </c>
      <c r="G34" s="62" t="n">
        <f aca="false">(FOM_Curves!D33+FOM_Curves!J33+FOM_Curves!K33)*FOM_Curves!A33</f>
        <v>7.76775021037936</v>
      </c>
      <c r="H34" s="62" t="n">
        <f aca="false">(FOM_Curves!D33+FOM_Curves!L33+FOM_Curves!M33)*FOM_Curves!A33</f>
        <v>6.79561299993477</v>
      </c>
      <c r="I34" s="62" t="n">
        <f aca="false">(FOM_Curves!$D$9+FOM_Curves!N33+FOM_Curves!O33)*FOM_Curves!A33</f>
        <v>4.66065012622762</v>
      </c>
      <c r="J34" s="62" t="n">
        <f aca="false">(FOM_Curves!D33+FOM_Curves!P33+FOM_Curves!Q33)*FOM_Curves!A33</f>
        <v>7.20690181973825</v>
      </c>
      <c r="K34" s="62" t="n">
        <f aca="false">(FOM_Curves!D33+FOM_Curves!R33+FOM_Curves!S33)*FOM_Curves!A33</f>
        <v>7.11342708796474</v>
      </c>
      <c r="L34" s="62" t="n">
        <f aca="false">(FOM_Curves!D33+FOM_Curves!T33+FOM_Curves!U33)*FOM_Curves!A33</f>
        <v>8.21642892289225</v>
      </c>
      <c r="M34" s="62" t="n">
        <f aca="false">(FOM_Curves!D33+FOM_Curves!V33+FOM_Curves!W33)*FOM_Curves!A33</f>
        <v>7.23494423927031</v>
      </c>
      <c r="N34" s="62" t="n">
        <f aca="false">(FOM_Curves!D33+FOM_Curves!X33+FOM_Curves!Y33)*FOM_Curves!A33</f>
        <v>8.06686935205462</v>
      </c>
      <c r="O34" s="62" t="n">
        <f aca="false">(FOM_Curves!D33+FOM_Curves!Z33+FOM_Curves!AA33)*FOM_Curves!A33</f>
        <v>6.64657196894333</v>
      </c>
    </row>
    <row r="35" customFormat="false" ht="12.75" hidden="false" customHeight="false" outlineLevel="0" collapsed="false">
      <c r="C35" s="61" t="n">
        <v>37956</v>
      </c>
      <c r="D35" s="62" t="n">
        <f aca="false">FOM_Curves!D34*FOM_Curves!A34</f>
        <v>7.58424817033906</v>
      </c>
      <c r="E35" s="62" t="n">
        <f aca="false">(FOM_Curves!D34+FOM_Curves!F34+FOM_Curves!G34)*FOM_Curves!A34</f>
        <v>8.09439939255918</v>
      </c>
      <c r="F35" s="62" t="n">
        <f aca="false">(FOM_Curves!D34+FOM_Curves!H34+FOM_Curves!I34)*FOM_Curves!A34</f>
        <v>8.69902306333857</v>
      </c>
      <c r="G35" s="62" t="n">
        <f aca="false">(FOM_Curves!D34+FOM_Curves!J34+FOM_Curves!K34)*FOM_Curves!A34</f>
        <v>7.98103245428804</v>
      </c>
      <c r="H35" s="62" t="n">
        <f aca="false">(FOM_Curves!D34+FOM_Curves!L34+FOM_Curves!M34)*FOM_Curves!A34</f>
        <v>6.97962449955966</v>
      </c>
      <c r="I35" s="62" t="n">
        <f aca="false">(FOM_Curves!$D$9+FOM_Curves!N34+FOM_Curves!O34)*FOM_Curves!A34</f>
        <v>4.71039628516574</v>
      </c>
      <c r="J35" s="62" t="n">
        <f aca="false">(FOM_Curves!D34+FOM_Curves!P34+FOM_Curves!Q34)*FOM_Curves!A34</f>
        <v>7.41419776293235</v>
      </c>
      <c r="K35" s="62" t="n">
        <f aca="false">(FOM_Curves!D34+FOM_Curves!R34+FOM_Curves!S34)*FOM_Curves!A34</f>
        <v>7.30083082466122</v>
      </c>
      <c r="L35" s="62" t="n">
        <f aca="false">(FOM_Curves!D34+FOM_Curves!T34+FOM_Curves!U34)*FOM_Curves!A34</f>
        <v>8.4722891867963</v>
      </c>
      <c r="M35" s="62" t="n">
        <f aca="false">(FOM_Curves!D34+FOM_Curves!V34+FOM_Curves!W34)*FOM_Curves!A34</f>
        <v>7.42364500778828</v>
      </c>
      <c r="N35" s="62" t="n">
        <f aca="false">(FOM_Curves!D34+FOM_Curves!X34+FOM_Curves!Y34)*FOM_Curves!A34</f>
        <v>8.30223877938959</v>
      </c>
      <c r="O35" s="62" t="n">
        <f aca="false">(FOM_Curves!D34+FOM_Curves!Z34+FOM_Curves!AA34)*FOM_Curves!A34</f>
        <v>6.82899567122955</v>
      </c>
    </row>
    <row r="36" customFormat="false" ht="12.75" hidden="false" customHeight="false" outlineLevel="0" collapsed="false">
      <c r="C36" s="61" t="n">
        <v>37987</v>
      </c>
      <c r="D36" s="62" t="n">
        <f aca="false">FOM_Curves!D35*FOM_Curves!A35</f>
        <v>7.50332345474751</v>
      </c>
      <c r="E36" s="62" t="n">
        <f aca="false">(FOM_Curves!D35+FOM_Curves!F35+FOM_Curves!G35)*FOM_Curves!A35</f>
        <v>8.01881895927215</v>
      </c>
      <c r="F36" s="62" t="n">
        <f aca="false">(FOM_Curves!D35+FOM_Curves!H35+FOM_Curves!I35)*FOM_Curves!A35</f>
        <v>8.55340688989029</v>
      </c>
      <c r="G36" s="62" t="n">
        <f aca="false">(FOM_Curves!D35+FOM_Curves!J35+FOM_Curves!K35)*FOM_Curves!A35</f>
        <v>7.90426440271112</v>
      </c>
      <c r="H36" s="62" t="n">
        <f aca="false">(FOM_Curves!D35+FOM_Curves!L35+FOM_Curves!M35)*FOM_Curves!A35</f>
        <v>6.89236581975534</v>
      </c>
      <c r="I36" s="62" t="n">
        <f aca="false">(FOM_Curves!$D$9+FOM_Curves!N35+FOM_Curves!O35)*FOM_Curves!A35</f>
        <v>4.75974182511082</v>
      </c>
      <c r="J36" s="62" t="n">
        <f aca="false">(FOM_Curves!D35+FOM_Curves!P35+FOM_Curves!Q35)*FOM_Curves!A35</f>
        <v>7.33149161990596</v>
      </c>
      <c r="K36" s="62" t="n">
        <f aca="false">(FOM_Curves!D35+FOM_Curves!R35+FOM_Curves!S35)*FOM_Curves!A35</f>
        <v>7.21693706334493</v>
      </c>
      <c r="L36" s="62" t="n">
        <f aca="false">(FOM_Curves!D35+FOM_Curves!T35+FOM_Curves!U35)*FOM_Curves!A35</f>
        <v>7.78970984615009</v>
      </c>
      <c r="M36" s="62" t="n">
        <f aca="false">(FOM_Curves!D35+FOM_Curves!V35+FOM_Curves!W35)*FOM_Curves!A35</f>
        <v>7.34103783295272</v>
      </c>
      <c r="N36" s="62" t="n">
        <f aca="false">(FOM_Curves!D35+FOM_Curves!X35+FOM_Curves!Y35)*FOM_Curves!A35</f>
        <v>8.07609623755266</v>
      </c>
      <c r="O36" s="62" t="n">
        <f aca="false">(FOM_Curves!D35+FOM_Curves!Z35+FOM_Curves!AA35)*FOM_Curves!A35</f>
        <v>6.74016212643466</v>
      </c>
    </row>
    <row r="37" customFormat="false" ht="12.75" hidden="false" customHeight="false" outlineLevel="0" collapsed="false">
      <c r="C37" s="61" t="n">
        <v>38018</v>
      </c>
      <c r="D37" s="62" t="n">
        <f aca="false">FOM_Curves!D36*FOM_Curves!A36</f>
        <v>7.3158628973847</v>
      </c>
      <c r="E37" s="62" t="n">
        <f aca="false">(FOM_Curves!D36+FOM_Curves!F36+FOM_Curves!G36)*FOM_Curves!A36</f>
        <v>7.83635907190219</v>
      </c>
      <c r="F37" s="62" t="n">
        <f aca="false">(FOM_Curves!D36+FOM_Curves!H36+FOM_Curves!I36)*FOM_Curves!A36</f>
        <v>8.14480124939403</v>
      </c>
      <c r="G37" s="62" t="n">
        <f aca="false">(FOM_Curves!D36+FOM_Curves!J36+FOM_Curves!K36)*FOM_Curves!A36</f>
        <v>7.72069325534275</v>
      </c>
      <c r="H37" s="62" t="n">
        <f aca="false">(FOM_Curves!D36+FOM_Curves!L36+FOM_Curves!M36)*FOM_Curves!A36</f>
        <v>6.69897854240101</v>
      </c>
      <c r="I37" s="62" t="n">
        <f aca="false">(FOM_Curves!$D$9+FOM_Curves!N36+FOM_Curves!O36)*FOM_Curves!A36</f>
        <v>4.80591467804481</v>
      </c>
      <c r="J37" s="62" t="n">
        <f aca="false">(FOM_Curves!D36+FOM_Curves!P36+FOM_Curves!Q36)*FOM_Curves!A36</f>
        <v>7.14236417254554</v>
      </c>
      <c r="K37" s="62" t="n">
        <f aca="false">(FOM_Curves!D36+FOM_Curves!R36+FOM_Curves!S36)*FOM_Curves!A36</f>
        <v>7.02669835598609</v>
      </c>
      <c r="L37" s="62" t="n">
        <f aca="false">(FOM_Curves!D36+FOM_Curves!T36+FOM_Curves!U36)*FOM_Curves!A36</f>
        <v>7.00742071989285</v>
      </c>
      <c r="M37" s="62" t="n">
        <f aca="false">(FOM_Curves!D36+FOM_Curves!V36+FOM_Curves!W36)*FOM_Curves!A36</f>
        <v>7.15200299059216</v>
      </c>
      <c r="N37" s="62" t="n">
        <f aca="false">(FOM_Curves!D36+FOM_Curves!X36+FOM_Curves!Y36)*FOM_Curves!A36</f>
        <v>7.73997089143599</v>
      </c>
      <c r="O37" s="62" t="n">
        <f aca="false">(FOM_Curves!D36+FOM_Curves!Z36+FOM_Curves!AA36)*FOM_Curves!A36</f>
        <v>6.54530142956766</v>
      </c>
    </row>
    <row r="38" customFormat="false" ht="12.75" hidden="false" customHeight="false" outlineLevel="0" collapsed="false">
      <c r="C38" s="61" t="n">
        <v>38047</v>
      </c>
      <c r="D38" s="62" t="n">
        <f aca="false">FOM_Curves!D37*FOM_Curves!A37</f>
        <v>7.08633855827258</v>
      </c>
      <c r="E38" s="62" t="n">
        <f aca="false">(FOM_Curves!D37+FOM_Curves!F37+FOM_Curves!G37)*FOM_Curves!A37</f>
        <v>7.65075442806084</v>
      </c>
      <c r="F38" s="62" t="n">
        <f aca="false">(FOM_Curves!D37+FOM_Curves!H37+FOM_Curves!I37)*FOM_Curves!A37</f>
        <v>8.06920067635213</v>
      </c>
      <c r="G38" s="62" t="n">
        <f aca="false">(FOM_Curves!D37+FOM_Curves!J37+FOM_Curves!K37)*FOM_Curves!A37</f>
        <v>7.4074717255659</v>
      </c>
      <c r="H38" s="62" t="n">
        <f aca="false">(FOM_Curves!D37+FOM_Curves!L37+FOM_Curves!M37)*FOM_Curves!A37</f>
        <v>6.17159559689161</v>
      </c>
      <c r="I38" s="62" t="n">
        <f aca="false">(FOM_Curves!$D$9+FOM_Curves!N37+FOM_Curves!O37)*FOM_Curves!A37</f>
        <v>4.59901620796433</v>
      </c>
      <c r="J38" s="62" t="n">
        <f aca="false">(FOM_Curves!D37+FOM_Curves!P37+FOM_Curves!Q37)*FOM_Curves!A37</f>
        <v>6.91117501247623</v>
      </c>
      <c r="K38" s="62" t="n">
        <f aca="false">(FOM_Curves!D37+FOM_Curves!R37+FOM_Curves!S37)*FOM_Curves!A37</f>
        <v>6.66302665593139</v>
      </c>
      <c r="L38" s="62" t="n">
        <f aca="false">(FOM_Curves!D37+FOM_Curves!T37+FOM_Curves!U37)*FOM_Curves!A37</f>
        <v>6.53165399658412</v>
      </c>
      <c r="M38" s="62" t="n">
        <f aca="false">(FOM_Curves!D37+FOM_Curves!V37+FOM_Curves!W37)*FOM_Curves!A37</f>
        <v>6.92090632057602</v>
      </c>
      <c r="N38" s="62" t="n">
        <f aca="false">(FOM_Curves!D37+FOM_Curves!X37+FOM_Curves!Y37)*FOM_Curves!A37</f>
        <v>7.65075442806084</v>
      </c>
      <c r="O38" s="62" t="n">
        <f aca="false">(FOM_Curves!D37+FOM_Curves!Z37+FOM_Curves!AA37)*FOM_Curves!A37</f>
        <v>6.24292825020796</v>
      </c>
    </row>
    <row r="39" customFormat="false" ht="12.75" hidden="false" customHeight="false" outlineLevel="0" collapsed="false">
      <c r="C39" s="61" t="n">
        <v>38078</v>
      </c>
      <c r="D39" s="62" t="n">
        <f aca="false">FOM_Curves!D38*FOM_Curves!A38</f>
        <v>7.15439589814869</v>
      </c>
      <c r="E39" s="62" t="n">
        <f aca="false">(FOM_Curves!D38+FOM_Curves!F38+FOM_Curves!G38)*FOM_Curves!A38</f>
        <v>7.72360709443487</v>
      </c>
      <c r="F39" s="62" t="n">
        <f aca="false">(FOM_Curves!D38+FOM_Curves!H38+FOM_Curves!I38)*FOM_Curves!A38</f>
        <v>8.14560849857807</v>
      </c>
      <c r="G39" s="62" t="n">
        <f aca="false">(FOM_Curves!D38+FOM_Curves!J38+FOM_Curves!K38)*FOM_Curves!A38</f>
        <v>7.47825744086324</v>
      </c>
      <c r="H39" s="62" t="n">
        <f aca="false">(FOM_Curves!D38+FOM_Curves!L38+FOM_Curves!M38)*FOM_Curves!A38</f>
        <v>6.23188120071936</v>
      </c>
      <c r="I39" s="62" t="n">
        <f aca="false">(FOM_Curves!$D$9+FOM_Curves!N38+FOM_Curves!O38)*FOM_Curves!A38</f>
        <v>4.63808985111807</v>
      </c>
      <c r="J39" s="62" t="n">
        <f aca="false">(FOM_Curves!D38+FOM_Curves!P38+FOM_Curves!Q38)*FOM_Curves!A38</f>
        <v>6.97774414757711</v>
      </c>
      <c r="K39" s="62" t="n">
        <f aca="false">(FOM_Curves!D38+FOM_Curves!R38+FOM_Curves!S38)*FOM_Curves!A38</f>
        <v>6.72748750093405</v>
      </c>
      <c r="L39" s="62" t="n">
        <f aca="false">(FOM_Curves!D38+FOM_Curves!T38+FOM_Curves!U38)*FOM_Curves!A38</f>
        <v>6.59499868800538</v>
      </c>
      <c r="M39" s="62" t="n">
        <f aca="false">(FOM_Curves!D38+FOM_Curves!V38+FOM_Curves!W38)*FOM_Curves!A38</f>
        <v>6.98755813371998</v>
      </c>
      <c r="N39" s="62" t="n">
        <f aca="false">(FOM_Curves!D38+FOM_Curves!X38+FOM_Curves!Y38)*FOM_Curves!A38</f>
        <v>7.72360709443487</v>
      </c>
      <c r="O39" s="62" t="n">
        <f aca="false">(FOM_Curves!D38+FOM_Curves!Z38+FOM_Curves!AA38)*FOM_Curves!A38</f>
        <v>6.3038204924949</v>
      </c>
    </row>
    <row r="40" customFormat="false" ht="12.75" hidden="false" customHeight="false" outlineLevel="0" collapsed="false">
      <c r="C40" s="61" t="n">
        <v>38108</v>
      </c>
      <c r="D40" s="62" t="n">
        <f aca="false">FOM_Curves!D39*FOM_Curves!A39</f>
        <v>7.29574744837052</v>
      </c>
      <c r="E40" s="62" t="n">
        <f aca="false">(FOM_Curves!D39+FOM_Curves!F39+FOM_Curves!G39)*FOM_Curves!A39</f>
        <v>7.86990396398177</v>
      </c>
      <c r="F40" s="62" t="n">
        <f aca="false">(FOM_Curves!D39+FOM_Curves!H39+FOM_Curves!I39)*FOM_Curves!A39</f>
        <v>8.29557172555562</v>
      </c>
      <c r="G40" s="62" t="n">
        <f aca="false">(FOM_Curves!D39+FOM_Curves!J39+FOM_Curves!K39)*FOM_Curves!A39</f>
        <v>7.62242270725278</v>
      </c>
      <c r="H40" s="62" t="n">
        <f aca="false">(FOM_Curves!D39+FOM_Curves!L39+FOM_Curves!M39)*FOM_Curves!A39</f>
        <v>6.36521792306953</v>
      </c>
      <c r="I40" s="62" t="n">
        <f aca="false">(FOM_Curves!$D$9+FOM_Curves!N39+FOM_Curves!O39)*FOM_Curves!A39</f>
        <v>4.67838567720476</v>
      </c>
      <c r="J40" s="62" t="n">
        <f aca="false">(FOM_Curves!D39+FOM_Curves!P39+FOM_Curves!Q39)*FOM_Curves!A39</f>
        <v>7.11756094352565</v>
      </c>
      <c r="K40" s="62" t="n">
        <f aca="false">(FOM_Curves!D39+FOM_Curves!R39+FOM_Curves!S39)*FOM_Curves!A39</f>
        <v>6.86513006166208</v>
      </c>
      <c r="L40" s="62" t="n">
        <f aca="false">(FOM_Curves!D39+FOM_Curves!T39+FOM_Curves!U39)*FOM_Curves!A39</f>
        <v>6.73149018302843</v>
      </c>
      <c r="M40" s="62" t="n">
        <f aca="false">(FOM_Curves!D39+FOM_Curves!V39+FOM_Curves!W39)*FOM_Curves!A39</f>
        <v>7.12746019379481</v>
      </c>
      <c r="N40" s="62" t="n">
        <f aca="false">(FOM_Curves!D39+FOM_Curves!X39+FOM_Curves!Y39)*FOM_Curves!A39</f>
        <v>7.86990396398177</v>
      </c>
      <c r="O40" s="62" t="n">
        <f aca="false">(FOM_Curves!D39+FOM_Curves!Z39+FOM_Curves!AA39)*FOM_Curves!A39</f>
        <v>6.43778285073161</v>
      </c>
    </row>
    <row r="41" customFormat="false" ht="12.75" hidden="false" customHeight="false" outlineLevel="0" collapsed="false">
      <c r="C41" s="61" t="n">
        <v>38139</v>
      </c>
      <c r="D41" s="62" t="n">
        <f aca="false">FOM_Curves!D40*FOM_Curves!A40</f>
        <v>7.44354380151525</v>
      </c>
      <c r="E41" s="62" t="n">
        <f aca="false">(FOM_Curves!D40+FOM_Curves!F40+FOM_Curves!G40)*FOM_Curves!A40</f>
        <v>8.02226436517193</v>
      </c>
      <c r="F41" s="62" t="n">
        <f aca="false">(FOM_Curves!D40+FOM_Curves!H40+FOM_Curves!I40)*FOM_Curves!A40</f>
        <v>8.45131581753809</v>
      </c>
      <c r="G41" s="62" t="n">
        <f aca="false">(FOM_Curves!D40+FOM_Curves!J40+FOM_Curves!K40)*FOM_Curves!A40</f>
        <v>7.77281584635439</v>
      </c>
      <c r="H41" s="62" t="n">
        <f aca="false">(FOM_Curves!D40+FOM_Curves!L40+FOM_Curves!M40)*FOM_Curves!A40</f>
        <v>6.50561737076132</v>
      </c>
      <c r="I41" s="62" t="n">
        <f aca="false">(FOM_Curves!$D$9+FOM_Curves!N40+FOM_Curves!O40)*FOM_Curves!A40</f>
        <v>4.71557479972668</v>
      </c>
      <c r="J41" s="62" t="n">
        <f aca="false">(FOM_Curves!D40+FOM_Curves!P40+FOM_Curves!Q40)*FOM_Curves!A40</f>
        <v>7.26394086796662</v>
      </c>
      <c r="K41" s="62" t="n">
        <f aca="false">(FOM_Curves!D40+FOM_Curves!R40+FOM_Curves!S40)*FOM_Curves!A40</f>
        <v>7.00950337877274</v>
      </c>
      <c r="L41" s="62" t="n">
        <f aca="false">(FOM_Curves!D40+FOM_Curves!T40+FOM_Curves!U40)*FOM_Curves!A40</f>
        <v>6.87480117861127</v>
      </c>
      <c r="M41" s="62" t="n">
        <f aca="false">(FOM_Curves!D40+FOM_Curves!V40+FOM_Curves!W40)*FOM_Curves!A40</f>
        <v>7.27391880871932</v>
      </c>
      <c r="N41" s="62" t="n">
        <f aca="false">(FOM_Curves!D40+FOM_Curves!X40+FOM_Curves!Y40)*FOM_Curves!A40</f>
        <v>8.02226436517193</v>
      </c>
      <c r="O41" s="62" t="n">
        <f aca="false">(FOM_Curves!D40+FOM_Curves!Z40+FOM_Curves!AA40)*FOM_Curves!A40</f>
        <v>6.57875959849806</v>
      </c>
    </row>
    <row r="42" customFormat="false" ht="12.75" hidden="false" customHeight="false" outlineLevel="0" collapsed="false">
      <c r="C42" s="61" t="n">
        <v>38169</v>
      </c>
      <c r="D42" s="62" t="n">
        <f aca="false">FOM_Curves!D41*FOM_Curves!A41</f>
        <v>7.57946751281027</v>
      </c>
      <c r="E42" s="62" t="n">
        <f aca="false">(FOM_Curves!D41+FOM_Curves!F41+FOM_Curves!G41)*FOM_Curves!A41</f>
        <v>8.16265816781557</v>
      </c>
      <c r="F42" s="62" t="n">
        <f aca="false">(FOM_Curves!D41+FOM_Curves!H41+FOM_Curves!I41)*FOM_Curves!A41</f>
        <v>8.59502365342295</v>
      </c>
      <c r="G42" s="62" t="n">
        <f aca="false">(FOM_Curves!D41+FOM_Curves!J41+FOM_Curves!K41)*FOM_Curves!A41</f>
        <v>7.9112828854857</v>
      </c>
      <c r="H42" s="62" t="n">
        <f aca="false">(FOM_Curves!D41+FOM_Curves!L41+FOM_Curves!M41)*FOM_Curves!A41</f>
        <v>6.63429645124995</v>
      </c>
      <c r="I42" s="62" t="n">
        <f aca="false">(FOM_Curves!$D$9+FOM_Curves!N41+FOM_Curves!O41)*FOM_Curves!A41</f>
        <v>4.75199833716388</v>
      </c>
      <c r="J42" s="62" t="n">
        <f aca="false">(FOM_Curves!D41+FOM_Curves!P41+FOM_Curves!Q41)*FOM_Curves!A41</f>
        <v>7.39847730953276</v>
      </c>
      <c r="K42" s="62" t="n">
        <f aca="false">(FOM_Curves!D41+FOM_Curves!R41+FOM_Curves!S41)*FOM_Curves!A41</f>
        <v>7.14207452155629</v>
      </c>
      <c r="L42" s="62" t="n">
        <f aca="false">(FOM_Curves!D41+FOM_Curves!T41+FOM_Curves!U41)*FOM_Curves!A41</f>
        <v>7.00633186909816</v>
      </c>
      <c r="M42" s="62" t="n">
        <f aca="false">(FOM_Curves!D41+FOM_Curves!V41+FOM_Curves!W41)*FOM_Curves!A41</f>
        <v>7.40853232082596</v>
      </c>
      <c r="N42" s="62" t="n">
        <f aca="false">(FOM_Curves!D41+FOM_Curves!X41+FOM_Curves!Y41)*FOM_Curves!A41</f>
        <v>8.16265816781557</v>
      </c>
      <c r="O42" s="62" t="n">
        <f aca="false">(FOM_Curves!D41+FOM_Curves!Z41+FOM_Curves!AA41)*FOM_Curves!A41</f>
        <v>6.70800395825805</v>
      </c>
    </row>
    <row r="43" customFormat="false" ht="12.75" hidden="false" customHeight="false" outlineLevel="0" collapsed="false">
      <c r="C43" s="61" t="n">
        <v>38200</v>
      </c>
      <c r="D43" s="62" t="n">
        <f aca="false">FOM_Curves!D42*FOM_Curves!A42</f>
        <v>7.62519327318471</v>
      </c>
      <c r="E43" s="62" t="n">
        <f aca="false">(FOM_Curves!D42+FOM_Curves!F42+FOM_Curves!G42)*FOM_Curves!A42</f>
        <v>8.21283771889919</v>
      </c>
      <c r="F43" s="62" t="n">
        <f aca="false">(FOM_Curves!D42+FOM_Curves!H42+FOM_Curves!I42)*FOM_Curves!A42</f>
        <v>8.64850515279096</v>
      </c>
      <c r="G43" s="62" t="n">
        <f aca="false">(FOM_Curves!D42+FOM_Curves!J42+FOM_Curves!K42)*FOM_Curves!A42</f>
        <v>7.95954269919467</v>
      </c>
      <c r="H43" s="62" t="n">
        <f aca="false">(FOM_Curves!D42+FOM_Curves!L42+FOM_Curves!M42)*FOM_Curves!A42</f>
        <v>6.67786989948983</v>
      </c>
      <c r="I43" s="62" t="n">
        <f aca="false">(FOM_Curves!$D$9+FOM_Curves!N42+FOM_Curves!O42)*FOM_Curves!A42</f>
        <v>4.78828905249415</v>
      </c>
      <c r="J43" s="62" t="n">
        <f aca="false">(FOM_Curves!D42+FOM_Curves!P42+FOM_Curves!Q42)*FOM_Curves!A42</f>
        <v>7.44282085899746</v>
      </c>
      <c r="K43" s="62" t="n">
        <f aca="false">(FOM_Curves!D42+FOM_Curves!R42+FOM_Curves!S42)*FOM_Curves!A42</f>
        <v>7.18445993889886</v>
      </c>
      <c r="L43" s="62" t="n">
        <f aca="false">(FOM_Curves!D42+FOM_Curves!T42+FOM_Curves!U42)*FOM_Curves!A42</f>
        <v>7.04768062825842</v>
      </c>
      <c r="M43" s="62" t="n">
        <f aca="false">(FOM_Curves!D42+FOM_Curves!V42+FOM_Curves!W42)*FOM_Curves!A42</f>
        <v>7.45295265978565</v>
      </c>
      <c r="N43" s="62" t="n">
        <f aca="false">(FOM_Curves!D42+FOM_Curves!X42+FOM_Curves!Y42)*FOM_Curves!A42</f>
        <v>8.21283771889919</v>
      </c>
      <c r="O43" s="62" t="n">
        <f aca="false">(FOM_Curves!D42+FOM_Curves!Z42+FOM_Curves!AA42)*FOM_Curves!A42</f>
        <v>6.74707472058603</v>
      </c>
    </row>
    <row r="44" customFormat="false" ht="12.75" hidden="false" customHeight="false" outlineLevel="0" collapsed="false">
      <c r="C44" s="61" t="n">
        <v>38231</v>
      </c>
      <c r="D44" s="62" t="n">
        <f aca="false">FOM_Curves!D43*FOM_Curves!A43</f>
        <v>7.7147394096644</v>
      </c>
      <c r="E44" s="62" t="n">
        <f aca="false">(FOM_Curves!D43+FOM_Curves!F43+FOM_Curves!G43)*FOM_Curves!A43</f>
        <v>8.30645441331494</v>
      </c>
      <c r="F44" s="62" t="n">
        <f aca="false">(FOM_Curves!D43+FOM_Curves!H43+FOM_Curves!I43)*FOM_Curves!A43</f>
        <v>8.74513967464206</v>
      </c>
      <c r="G44" s="62" t="n">
        <f aca="false">(FOM_Curves!D43+FOM_Curves!J43+FOM_Curves!K43)*FOM_Curves!A43</f>
        <v>8.05140484277592</v>
      </c>
      <c r="H44" s="62" t="n">
        <f aca="false">(FOM_Curves!D43+FOM_Curves!L43+FOM_Curves!M43)*FOM_Curves!A43</f>
        <v>6.79656095572392</v>
      </c>
      <c r="I44" s="62" t="n">
        <f aca="false">(FOM_Curves!$D$9+FOM_Curves!N43+FOM_Curves!O43)*FOM_Curves!A43</f>
        <v>4.82145708146971</v>
      </c>
      <c r="J44" s="62" t="n">
        <f aca="false">(FOM_Curves!D43+FOM_Curves!P43+FOM_Curves!Q43)*FOM_Curves!A43</f>
        <v>7.53110371887631</v>
      </c>
      <c r="K44" s="62" t="n">
        <f aca="false">(FOM_Curves!D43+FOM_Curves!R43+FOM_Curves!S43)*FOM_Curves!A43</f>
        <v>7.2709531569265</v>
      </c>
      <c r="L44" s="62" t="n">
        <f aca="false">(FOM_Curves!D43+FOM_Curves!T43+FOM_Curves!U43)*FOM_Curves!A43</f>
        <v>7.13322638883543</v>
      </c>
      <c r="M44" s="62" t="n">
        <f aca="false">(FOM_Curves!D43+FOM_Curves!V43+FOM_Curves!W43)*FOM_Curves!A43</f>
        <v>7.54130570169787</v>
      </c>
      <c r="N44" s="62" t="n">
        <f aca="false">(FOM_Curves!D43+FOM_Curves!X43+FOM_Curves!Y43)*FOM_Curves!A43</f>
        <v>8.30645441331494</v>
      </c>
      <c r="O44" s="62" t="n">
        <f aca="false">(FOM_Curves!D43+FOM_Curves!Z43+FOM_Curves!AA43)*FOM_Curves!A43</f>
        <v>6.83053833502967</v>
      </c>
    </row>
    <row r="45" customFormat="false" ht="12.75" hidden="false" customHeight="false" outlineLevel="0" collapsed="false">
      <c r="C45" s="61" t="n">
        <v>38261</v>
      </c>
      <c r="D45" s="62" t="n">
        <f aca="false">FOM_Curves!D44*FOM_Curves!A44</f>
        <v>8.08902027434981</v>
      </c>
      <c r="E45" s="62" t="n">
        <f aca="false">(FOM_Curves!D44+FOM_Curves!F44+FOM_Curves!G44)*FOM_Curves!A44</f>
        <v>8.66416645942293</v>
      </c>
      <c r="F45" s="62" t="n">
        <f aca="false">(FOM_Curves!D44+FOM_Curves!H44+FOM_Curves!I44)*FOM_Curves!A44</f>
        <v>9.1776898389525</v>
      </c>
      <c r="G45" s="62" t="n">
        <f aca="false">(FOM_Curves!D44+FOM_Curves!J44+FOM_Curves!K44)*FOM_Curves!A44</f>
        <v>8.56146178351701</v>
      </c>
      <c r="H45" s="62" t="n">
        <f aca="false">(FOM_Curves!D44+FOM_Curves!L44+FOM_Curves!M44)*FOM_Curves!A44</f>
        <v>7.45225128373314</v>
      </c>
      <c r="I45" s="62" t="n">
        <f aca="false">(FOM_Curves!$D$9+FOM_Curves!N44+FOM_Curves!O44)*FOM_Curves!A44</f>
        <v>5.15166654344066</v>
      </c>
      <c r="J45" s="62" t="n">
        <f aca="false">(FOM_Curves!D44+FOM_Curves!P44+FOM_Curves!Q44)*FOM_Curves!A44</f>
        <v>7.90415185771916</v>
      </c>
      <c r="K45" s="62" t="n">
        <f aca="false">(FOM_Curves!D44+FOM_Curves!R44+FOM_Curves!S44)*FOM_Curves!A44</f>
        <v>7.82198811699443</v>
      </c>
      <c r="L45" s="62" t="n">
        <f aca="false">(FOM_Curves!D44+FOM_Curves!T44+FOM_Curves!U44)*FOM_Curves!A44</f>
        <v>8.70114014274906</v>
      </c>
      <c r="M45" s="62" t="n">
        <f aca="false">(FOM_Curves!D44+FOM_Curves!V44+FOM_Curves!W44)*FOM_Curves!A44</f>
        <v>7.91442232530975</v>
      </c>
      <c r="N45" s="62" t="n">
        <f aca="false">(FOM_Curves!D44+FOM_Curves!X44+FOM_Curves!Y44)*FOM_Curves!A44</f>
        <v>8.76687113532884</v>
      </c>
      <c r="O45" s="62" t="n">
        <f aca="false">(FOM_Curves!D44+FOM_Curves!Z44+FOM_Curves!AA44)*FOM_Curves!A44</f>
        <v>7.26797318836879</v>
      </c>
    </row>
    <row r="46" customFormat="false" ht="12.75" hidden="false" customHeight="false" outlineLevel="0" collapsed="false">
      <c r="C46" s="61" t="n">
        <v>38292</v>
      </c>
      <c r="D46" s="62" t="n">
        <f aca="false">FOM_Curves!D45*FOM_Curves!A45</f>
        <v>8.47170846162468</v>
      </c>
      <c r="E46" s="62" t="n">
        <f aca="false">(FOM_Curves!D45+FOM_Curves!F45+FOM_Curves!G45)*FOM_Curves!A45</f>
        <v>9.05054652147215</v>
      </c>
      <c r="F46" s="62" t="n">
        <f aca="false">(FOM_Curves!D45+FOM_Curves!H45+FOM_Curves!I45)*FOM_Curves!A45</f>
        <v>9.71207573272639</v>
      </c>
      <c r="G46" s="62" t="n">
        <f aca="false">(FOM_Curves!D45+FOM_Curves!J45+FOM_Curves!K45)*FOM_Curves!A45</f>
        <v>8.94718258221367</v>
      </c>
      <c r="H46" s="62" t="n">
        <f aca="false">(FOM_Curves!D45+FOM_Curves!L45+FOM_Curves!M45)*FOM_Curves!A45</f>
        <v>7.83085203822213</v>
      </c>
      <c r="I46" s="62" t="n">
        <f aca="false">(FOM_Curves!$D$9+FOM_Curves!N45+FOM_Curves!O45)*FOM_Curves!A45</f>
        <v>5.18473519320515</v>
      </c>
      <c r="J46" s="62" t="n">
        <f aca="false">(FOM_Curves!D45+FOM_Curves!P45+FOM_Curves!Q45)*FOM_Curves!A45</f>
        <v>8.28565337095943</v>
      </c>
      <c r="K46" s="62" t="n">
        <f aca="false">(FOM_Curves!D45+FOM_Curves!R45+FOM_Curves!S45)*FOM_Curves!A45</f>
        <v>8.20296221955264</v>
      </c>
      <c r="L46" s="62" t="n">
        <f aca="false">(FOM_Curves!D45+FOM_Curves!T45+FOM_Curves!U45)*FOM_Curves!A45</f>
        <v>9.21179426671537</v>
      </c>
      <c r="M46" s="62" t="n">
        <f aca="false">(FOM_Curves!D45+FOM_Curves!V45+FOM_Curves!W45)*FOM_Curves!A45</f>
        <v>8.29598976488527</v>
      </c>
      <c r="N46" s="62" t="n">
        <f aca="false">(FOM_Curves!D45+FOM_Curves!X45+FOM_Curves!Y45)*FOM_Curves!A45</f>
        <v>9.15391046073062</v>
      </c>
      <c r="O46" s="62" t="n">
        <f aca="false">(FOM_Curves!D45+FOM_Curves!Z45+FOM_Curves!AA45)*FOM_Curves!A45</f>
        <v>7.64539308989485</v>
      </c>
    </row>
    <row r="47" customFormat="false" ht="12.75" hidden="false" customHeight="false" outlineLevel="0" collapsed="false">
      <c r="C47" s="61" t="n">
        <v>38322</v>
      </c>
      <c r="D47" s="62" t="n">
        <f aca="false">FOM_Curves!D46*FOM_Curves!A46</f>
        <v>8.58980402271753</v>
      </c>
      <c r="E47" s="62" t="n">
        <f aca="false">(FOM_Curves!D46+FOM_Curves!F46+FOM_Curves!G46)*FOM_Curves!A46</f>
        <v>9.17230465879428</v>
      </c>
      <c r="F47" s="62" t="n">
        <f aca="false">(FOM_Curves!D46+FOM_Curves!H46+FOM_Curves!I46)*FOM_Curves!A46</f>
        <v>9.83801967145343</v>
      </c>
      <c r="G47" s="62" t="n">
        <f aca="false">(FOM_Curves!D46+FOM_Curves!J46+FOM_Curves!K46)*FOM_Curves!A46</f>
        <v>9.06828668806629</v>
      </c>
      <c r="H47" s="62" t="n">
        <f aca="false">(FOM_Curves!D46+FOM_Curves!L46+FOM_Curves!M46)*FOM_Curves!A46</f>
        <v>7.94489260420398</v>
      </c>
      <c r="I47" s="62" t="n">
        <f aca="false">(FOM_Curves!$D$9+FOM_Curves!N46+FOM_Curves!O46)*FOM_Curves!A46</f>
        <v>5.21754141171605</v>
      </c>
      <c r="J47" s="62" t="n">
        <f aca="false">(FOM_Curves!D46+FOM_Curves!P46+FOM_Curves!Q46)*FOM_Curves!A46</f>
        <v>8.42337526955274</v>
      </c>
      <c r="K47" s="62" t="n">
        <f aca="false">(FOM_Curves!D46+FOM_Curves!R46+FOM_Curves!S46)*FOM_Curves!A46</f>
        <v>8.31935729882475</v>
      </c>
      <c r="L47" s="62" t="n">
        <f aca="false">(FOM_Curves!D46+FOM_Curves!T46+FOM_Curves!U46)*FOM_Curves!A46</f>
        <v>9.48019785214913</v>
      </c>
      <c r="M47" s="62" t="n">
        <f aca="false">(FOM_Curves!D46+FOM_Curves!V46+FOM_Curves!W46)*FOM_Curves!A46</f>
        <v>8.43377706662554</v>
      </c>
      <c r="N47" s="62" t="n">
        <f aca="false">(FOM_Curves!D46+FOM_Curves!X46+FOM_Curves!Y46)*FOM_Curves!A46</f>
        <v>9.27632262952227</v>
      </c>
      <c r="O47" s="62" t="n">
        <f aca="false">(FOM_Curves!D46+FOM_Curves!Z46+FOM_Curves!AA46)*FOM_Curves!A46</f>
        <v>7.75826412450799</v>
      </c>
    </row>
    <row r="48" customFormat="false" ht="12.75" hidden="false" customHeight="false" outlineLevel="0" collapsed="false">
      <c r="C48" s="61" t="n">
        <v>38353</v>
      </c>
      <c r="D48" s="62" t="n">
        <f aca="false">FOM_Curves!D47*FOM_Curves!A47</f>
        <v>8.46607326257936</v>
      </c>
      <c r="E48" s="62" t="n">
        <f aca="false">(FOM_Curves!D47+FOM_Curves!F47+FOM_Curves!G47)*FOM_Curves!A47</f>
        <v>9.05210552797423</v>
      </c>
      <c r="F48" s="62" t="n">
        <f aca="false">(FOM_Curves!D47+FOM_Curves!H47+FOM_Curves!I47)*FOM_Curves!A47</f>
        <v>9.7218566884255</v>
      </c>
      <c r="G48" s="62" t="n">
        <f aca="false">(FOM_Curves!D47+FOM_Curves!J47+FOM_Curves!K47)*FOM_Curves!A47</f>
        <v>8.94745690915371</v>
      </c>
      <c r="H48" s="62" t="n">
        <f aca="false">(FOM_Curves!D47+FOM_Curves!L47+FOM_Curves!M47)*FOM_Curves!A47</f>
        <v>7.81725182589219</v>
      </c>
      <c r="I48" s="62" t="n">
        <f aca="false">(FOM_Curves!$D$9+FOM_Curves!N47+FOM_Curves!O47)*FOM_Curves!A47</f>
        <v>5.24917472003685</v>
      </c>
      <c r="J48" s="62" t="n">
        <f aca="false">(FOM_Curves!D47+FOM_Curves!P47+FOM_Curves!Q47)*FOM_Curves!A47</f>
        <v>8.29863547246654</v>
      </c>
      <c r="K48" s="62" t="n">
        <f aca="false">(FOM_Curves!D47+FOM_Curves!R47+FOM_Curves!S47)*FOM_Curves!A47</f>
        <v>8.19398685364603</v>
      </c>
      <c r="L48" s="62" t="n">
        <f aca="false">(FOM_Curves!D47+FOM_Curves!T47+FOM_Curves!U47)*FOM_Curves!A47</f>
        <v>9.08977903074961</v>
      </c>
      <c r="M48" s="62" t="n">
        <f aca="false">(FOM_Curves!D47+FOM_Curves!V47+FOM_Curves!W47)*FOM_Curves!A47</f>
        <v>8.30910033434859</v>
      </c>
      <c r="N48" s="62" t="n">
        <f aca="false">(FOM_Curves!D47+FOM_Curves!X47+FOM_Curves!Y47)*FOM_Curves!A47</f>
        <v>9.15675414679474</v>
      </c>
      <c r="O48" s="62" t="n">
        <f aca="false">(FOM_Curves!D47+FOM_Curves!Z47+FOM_Curves!AA47)*FOM_Curves!A47</f>
        <v>7.62949563330519</v>
      </c>
    </row>
    <row r="49" customFormat="false" ht="12.75" hidden="false" customHeight="false" outlineLevel="0" collapsed="false">
      <c r="C49" s="61" t="n">
        <v>38384</v>
      </c>
      <c r="D49" s="62" t="n">
        <f aca="false">FOM_Curves!D48*FOM_Curves!A48</f>
        <v>8.22778324874487</v>
      </c>
      <c r="E49" s="62" t="n">
        <f aca="false">(FOM_Curves!D48+FOM_Curves!F48+FOM_Curves!G48)*FOM_Curves!A48</f>
        <v>8.81698511822021</v>
      </c>
      <c r="F49" s="62" t="n">
        <f aca="false">(FOM_Curves!D48+FOM_Curves!H48+FOM_Curves!I48)*FOM_Curves!A48</f>
        <v>9.49035868333488</v>
      </c>
      <c r="G49" s="62" t="n">
        <f aca="false">(FOM_Curves!D48+FOM_Curves!J48+FOM_Curves!K48)*FOM_Curves!A48</f>
        <v>8.71177049867104</v>
      </c>
      <c r="H49" s="62" t="n">
        <f aca="false">(FOM_Curves!D48+FOM_Curves!L48+FOM_Curves!M48)*FOM_Curves!A48</f>
        <v>7.57545260754004</v>
      </c>
      <c r="I49" s="62" t="n">
        <f aca="false">(FOM_Curves!$D$9+FOM_Curves!N48+FOM_Curves!O48)*FOM_Curves!A48</f>
        <v>5.27756531658623</v>
      </c>
      <c r="J49" s="62" t="n">
        <f aca="false">(FOM_Curves!D48+FOM_Curves!P48+FOM_Curves!Q48)*FOM_Curves!A48</f>
        <v>8.05943985746621</v>
      </c>
      <c r="K49" s="62" t="n">
        <f aca="false">(FOM_Curves!D48+FOM_Curves!R48+FOM_Curves!S48)*FOM_Curves!A48</f>
        <v>7.95422523791704</v>
      </c>
      <c r="L49" s="62" t="n">
        <f aca="false">(FOM_Curves!D48+FOM_Curves!T48+FOM_Curves!U48)*FOM_Curves!A48</f>
        <v>8.47608975088091</v>
      </c>
      <c r="M49" s="62" t="n">
        <f aca="false">(FOM_Curves!D48+FOM_Curves!V48+FOM_Curves!W48)*FOM_Curves!A48</f>
        <v>8.06996131942112</v>
      </c>
      <c r="N49" s="62" t="n">
        <f aca="false">(FOM_Curves!D48+FOM_Curves!X48+FOM_Curves!Y48)*FOM_Curves!A48</f>
        <v>8.92219973776938</v>
      </c>
      <c r="O49" s="62" t="n">
        <f aca="false">(FOM_Curves!D48+FOM_Curves!Z48+FOM_Curves!AA48)*FOM_Curves!A48</f>
        <v>7.38668446624888</v>
      </c>
    </row>
    <row r="50" customFormat="false" ht="12.75" hidden="false" customHeight="false" outlineLevel="0" collapsed="false">
      <c r="C50" s="61" t="n">
        <v>38412</v>
      </c>
      <c r="D50" s="62" t="n">
        <f aca="false">FOM_Curves!D49*FOM_Curves!A49</f>
        <v>7.94566642773251</v>
      </c>
      <c r="E50" s="62" t="n">
        <f aca="false">(FOM_Curves!D49+FOM_Curves!F49+FOM_Curves!G49)*FOM_Curves!A49</f>
        <v>8.55914972486841</v>
      </c>
      <c r="F50" s="62" t="n">
        <f aca="false">(FOM_Curves!D49+FOM_Curves!H49+FOM_Curves!I49)*FOM_Curves!A49</f>
        <v>9.01397354860709</v>
      </c>
      <c r="G50" s="62" t="n">
        <f aca="false">(FOM_Curves!D49+FOM_Curves!J49+FOM_Curves!K49)*FOM_Curves!A49</f>
        <v>8.29471726920638</v>
      </c>
      <c r="H50" s="62" t="n">
        <f aca="false">(FOM_Curves!D49+FOM_Curves!L49+FOM_Curves!M49)*FOM_Curves!A49</f>
        <v>7.01486418380218</v>
      </c>
      <c r="I50" s="62" t="n">
        <f aca="false">(FOM_Curves!$D$9+FOM_Curves!N49+FOM_Curves!O49)*FOM_Curves!A49</f>
        <v>5.04114033474083</v>
      </c>
      <c r="J50" s="62" t="n">
        <f aca="false">(FOM_Curves!D49+FOM_Curves!P49+FOM_Curves!Q49)*FOM_Curves!A49</f>
        <v>7.77642965610882</v>
      </c>
      <c r="K50" s="62" t="n">
        <f aca="false">(FOM_Curves!D49+FOM_Curves!R49+FOM_Curves!S49)*FOM_Curves!A49</f>
        <v>7.52786314778651</v>
      </c>
      <c r="L50" s="62" t="n">
        <f aca="false">(FOM_Curves!D49+FOM_Curves!T49+FOM_Curves!U49)*FOM_Curves!A49</f>
        <v>7.4485334110879</v>
      </c>
      <c r="M50" s="62" t="n">
        <f aca="false">(FOM_Curves!D49+FOM_Curves!V49+FOM_Curves!W49)*FOM_Curves!A49</f>
        <v>7.7870069543353</v>
      </c>
      <c r="N50" s="62" t="n">
        <f aca="false">(FOM_Curves!D49+FOM_Curves!X49+FOM_Curves!Y49)*FOM_Curves!A49</f>
        <v>8.55914972486841</v>
      </c>
      <c r="O50" s="62" t="n">
        <f aca="false">(FOM_Curves!D49+FOM_Curves!Z49+FOM_Curves!AA49)*FOM_Curves!A49</f>
        <v>7.01836471230904</v>
      </c>
    </row>
    <row r="51" customFormat="false" ht="12.75" hidden="false" customHeight="false" outlineLevel="0" collapsed="false">
      <c r="C51" s="61" t="n">
        <v>38443</v>
      </c>
      <c r="D51" s="62" t="n">
        <f aca="false">FOM_Curves!D50*FOM_Curves!A50</f>
        <v>7.99024086845291</v>
      </c>
      <c r="E51" s="62" t="n">
        <f aca="false">(FOM_Curves!D50+FOM_Curves!F50+FOM_Curves!G50)*FOM_Curves!A50</f>
        <v>8.60650944607295</v>
      </c>
      <c r="F51" s="62" t="n">
        <f aca="false">(FOM_Curves!D50+FOM_Curves!H50+FOM_Curves!I50)*FOM_Curves!A50</f>
        <v>9.06339821913608</v>
      </c>
      <c r="G51" s="62" t="n">
        <f aca="false">(FOM_Curves!D50+FOM_Curves!J50+FOM_Curves!K50)*FOM_Curves!A50</f>
        <v>8.3408764384781</v>
      </c>
      <c r="H51" s="62" t="n">
        <f aca="false">(FOM_Curves!D50+FOM_Curves!L50+FOM_Curves!M50)*FOM_Curves!A50</f>
        <v>7.05521268171906</v>
      </c>
      <c r="I51" s="62" t="n">
        <f aca="false">(FOM_Curves!$D$9+FOM_Curves!N50+FOM_Curves!O50)*FOM_Curves!A50</f>
        <v>5.06402765678811</v>
      </c>
      <c r="J51" s="62" t="n">
        <f aca="false">(FOM_Curves!D50+FOM_Curves!P50+FOM_Curves!Q50)*FOM_Curves!A50</f>
        <v>7.82023574359221</v>
      </c>
      <c r="K51" s="62" t="n">
        <f aca="false">(FOM_Curves!D50+FOM_Curves!R50+FOM_Curves!S50)*FOM_Curves!A50</f>
        <v>7.57054071645305</v>
      </c>
      <c r="L51" s="62" t="n">
        <f aca="false">(FOM_Curves!D50+FOM_Curves!T50+FOM_Curves!U50)*FOM_Curves!A50</f>
        <v>7.4908508141746</v>
      </c>
      <c r="M51" s="62" t="n">
        <f aca="false">(FOM_Curves!D50+FOM_Curves!V50+FOM_Curves!W50)*FOM_Curves!A50</f>
        <v>7.830861063896</v>
      </c>
      <c r="N51" s="62" t="n">
        <f aca="false">(FOM_Curves!D50+FOM_Curves!X50+FOM_Curves!Y50)*FOM_Curves!A50</f>
        <v>8.60650944607295</v>
      </c>
      <c r="O51" s="62" t="n">
        <f aca="false">(FOM_Curves!D50+FOM_Curves!Z50+FOM_Curves!AA50)*FOM_Curves!A50</f>
        <v>7.05872970104889</v>
      </c>
    </row>
    <row r="52" customFormat="false" ht="12.75" hidden="false" customHeight="false" outlineLevel="0" collapsed="false">
      <c r="C52" s="61" t="n">
        <v>38473</v>
      </c>
      <c r="D52" s="62" t="n">
        <f aca="false">FOM_Curves!D51*FOM_Curves!A51</f>
        <v>8.11260204026669</v>
      </c>
      <c r="E52" s="62" t="n">
        <f aca="false">(FOM_Curves!D51+FOM_Curves!F51+FOM_Curves!G51)*FOM_Curves!A51</f>
        <v>8.73172166965546</v>
      </c>
      <c r="F52" s="62" t="n">
        <f aca="false">(FOM_Curves!D51+FOM_Curves!H51+FOM_Curves!I51)*FOM_Curves!A51</f>
        <v>9.19072415351266</v>
      </c>
      <c r="G52" s="62" t="n">
        <f aca="false">(FOM_Curves!D51+FOM_Curves!J51+FOM_Curves!K51)*FOM_Curves!A51</f>
        <v>8.46485976043616</v>
      </c>
      <c r="H52" s="62" t="n">
        <f aca="false">(FOM_Curves!D51+FOM_Curves!L51+FOM_Curves!M51)*FOM_Curves!A51</f>
        <v>7.17324811981476</v>
      </c>
      <c r="I52" s="62" t="n">
        <f aca="false">(FOM_Curves!$D$9+FOM_Curves!N51+FOM_Curves!O51)*FOM_Curves!A51</f>
        <v>5.08745543735672</v>
      </c>
      <c r="J52" s="62" t="n">
        <f aca="false">(FOM_Curves!D51+FOM_Curves!P51+FOM_Curves!Q51)*FOM_Curves!A51</f>
        <v>7.94181041836634</v>
      </c>
      <c r="K52" s="62" t="n">
        <f aca="false">(FOM_Curves!D51+FOM_Curves!R51+FOM_Curves!S51)*FOM_Curves!A51</f>
        <v>7.6909602237002</v>
      </c>
      <c r="L52" s="62" t="n">
        <f aca="false">(FOM_Curves!D51+FOM_Curves!T51+FOM_Curves!U51)*FOM_Curves!A51</f>
        <v>7.61090165093441</v>
      </c>
      <c r="M52" s="62" t="n">
        <f aca="false">(FOM_Curves!D51+FOM_Curves!V51+FOM_Curves!W51)*FOM_Curves!A51</f>
        <v>7.95248489473511</v>
      </c>
      <c r="N52" s="62" t="n">
        <f aca="false">(FOM_Curves!D51+FOM_Curves!X51+FOM_Curves!Y51)*FOM_Curves!A51</f>
        <v>8.73172166965546</v>
      </c>
      <c r="O52" s="62" t="n">
        <f aca="false">(FOM_Curves!D51+FOM_Curves!Z51+FOM_Curves!AA51)*FOM_Curves!A51</f>
        <v>7.17678203470402</v>
      </c>
    </row>
    <row r="53" customFormat="false" ht="12.75" hidden="false" customHeight="false" outlineLevel="0" collapsed="false">
      <c r="C53" s="61" t="n">
        <v>38504</v>
      </c>
      <c r="D53" s="62" t="n">
        <f aca="false">FOM_Curves!D52*FOM_Curves!A52</f>
        <v>8.24234311301489</v>
      </c>
      <c r="E53" s="62" t="n">
        <f aca="false">(FOM_Curves!D52+FOM_Curves!F52+FOM_Curves!G52)*FOM_Curves!A52</f>
        <v>8.86400228148675</v>
      </c>
      <c r="F53" s="62" t="n">
        <f aca="false">(FOM_Curves!D52+FOM_Curves!H52+FOM_Curves!I52)*FOM_Curves!A52</f>
        <v>9.32488752707796</v>
      </c>
      <c r="G53" s="62" t="n">
        <f aca="false">(FOM_Curves!D52+FOM_Curves!J52+FOM_Curves!K52)*FOM_Curves!A52</f>
        <v>8.59604574335233</v>
      </c>
      <c r="H53" s="62" t="n">
        <f aca="false">(FOM_Curves!D52+FOM_Curves!L52+FOM_Curves!M52)*FOM_Curves!A52</f>
        <v>7.29913609878171</v>
      </c>
      <c r="I53" s="62" t="n">
        <f aca="false">(FOM_Curves!$D$9+FOM_Curves!N52+FOM_Curves!O52)*FOM_Curves!A52</f>
        <v>5.10832344299466</v>
      </c>
      <c r="J53" s="62" t="n">
        <f aca="false">(FOM_Curves!D52+FOM_Curves!P52+FOM_Curves!Q52)*FOM_Curves!A52</f>
        <v>8.07085092860885</v>
      </c>
      <c r="K53" s="62" t="n">
        <f aca="false">(FOM_Curves!D52+FOM_Curves!R52+FOM_Curves!S52)*FOM_Curves!A52</f>
        <v>7.8189717827625</v>
      </c>
      <c r="L53" s="62" t="n">
        <f aca="false">(FOM_Curves!D52+FOM_Curves!T52+FOM_Curves!U52)*FOM_Curves!A52</f>
        <v>7.73858482132217</v>
      </c>
      <c r="M53" s="62" t="n">
        <f aca="false">(FOM_Curves!D52+FOM_Curves!V52+FOM_Curves!W52)*FOM_Curves!A52</f>
        <v>8.08156919013423</v>
      </c>
      <c r="N53" s="62" t="n">
        <f aca="false">(FOM_Curves!D52+FOM_Curves!X52+FOM_Curves!Y52)*FOM_Curves!A52</f>
        <v>8.86400228148675</v>
      </c>
      <c r="O53" s="62" t="n">
        <f aca="false">(FOM_Curves!D52+FOM_Curves!Z52+FOM_Curves!AA52)*FOM_Curves!A52</f>
        <v>7.30268492243516</v>
      </c>
    </row>
    <row r="54" customFormat="false" ht="12.75" hidden="false" customHeight="false" outlineLevel="0" collapsed="false">
      <c r="C54" s="61" t="n">
        <v>38534</v>
      </c>
      <c r="D54" s="62" t="n">
        <f aca="false">FOM_Curves!D53*FOM_Curves!A53</f>
        <v>8.35823225230429</v>
      </c>
      <c r="E54" s="62" t="n">
        <f aca="false">(FOM_Curves!D53+FOM_Curves!F53+FOM_Curves!G53)*FOM_Curves!A53</f>
        <v>8.98230211666275</v>
      </c>
      <c r="F54" s="62" t="n">
        <f aca="false">(FOM_Curves!D53+FOM_Curves!H53+FOM_Curves!I53)*FOM_Curves!A53</f>
        <v>9.44497460230781</v>
      </c>
      <c r="G54" s="62" t="n">
        <f aca="false">(FOM_Curves!D53+FOM_Curves!J53+FOM_Curves!K53)*FOM_Curves!A53</f>
        <v>8.71330648547376</v>
      </c>
      <c r="H54" s="62" t="n">
        <f aca="false">(FOM_Curves!D53+FOM_Curves!L53+FOM_Curves!M53)*FOM_Curves!A53</f>
        <v>7.41136763051905</v>
      </c>
      <c r="I54" s="62" t="n">
        <f aca="false">(FOM_Curves!$D$9+FOM_Curves!N53+FOM_Curves!O53)*FOM_Curves!A53</f>
        <v>5.1281327129869</v>
      </c>
      <c r="J54" s="62" t="n">
        <f aca="false">(FOM_Curves!D53+FOM_Curves!P53+FOM_Curves!Q53)*FOM_Curves!A53</f>
        <v>8.18607504834334</v>
      </c>
      <c r="K54" s="62" t="n">
        <f aca="false">(FOM_Curves!D53+FOM_Curves!R53+FOM_Curves!S53)*FOM_Curves!A53</f>
        <v>7.93321915502569</v>
      </c>
      <c r="L54" s="62" t="n">
        <f aca="false">(FOM_Curves!D53+FOM_Curves!T53+FOM_Curves!U53)*FOM_Curves!A53</f>
        <v>7.85252046566899</v>
      </c>
      <c r="M54" s="62" t="n">
        <f aca="false">(FOM_Curves!D53+FOM_Curves!V53+FOM_Curves!W53)*FOM_Curves!A53</f>
        <v>8.1968348735909</v>
      </c>
      <c r="N54" s="62" t="n">
        <f aca="false">(FOM_Curves!D53+FOM_Curves!X53+FOM_Curves!Y53)*FOM_Curves!A53</f>
        <v>8.98230211666275</v>
      </c>
      <c r="O54" s="62" t="n">
        <f aca="false">(FOM_Curves!D53+FOM_Curves!Z53+FOM_Curves!AA53)*FOM_Curves!A53</f>
        <v>7.4149304436684</v>
      </c>
    </row>
    <row r="55" customFormat="false" ht="12.75" hidden="false" customHeight="false" outlineLevel="0" collapsed="false">
      <c r="C55" s="61" t="n">
        <v>38565</v>
      </c>
      <c r="D55" s="62" t="n">
        <f aca="false">FOM_Curves!D54*FOM_Curves!A54</f>
        <v>8.37717312915041</v>
      </c>
      <c r="E55" s="62" t="n">
        <f aca="false">(FOM_Curves!D54+FOM_Curves!F54+FOM_Curves!G54)*FOM_Curves!A54</f>
        <v>9.00362496191308</v>
      </c>
      <c r="F55" s="62" t="n">
        <f aca="false">(FOM_Curves!D54+FOM_Curves!H54+FOM_Curves!I54)*FOM_Curves!A54</f>
        <v>9.46806338965092</v>
      </c>
      <c r="G55" s="62" t="n">
        <f aca="false">(FOM_Curves!D54+FOM_Curves!J54+FOM_Curves!K54)*FOM_Curves!A54</f>
        <v>8.73360262020503</v>
      </c>
      <c r="H55" s="62" t="n">
        <f aca="false">(FOM_Curves!D54+FOM_Curves!L54+FOM_Curves!M54)*FOM_Curves!A54</f>
        <v>7.43209493317225</v>
      </c>
      <c r="I55" s="62" t="n">
        <f aca="false">(FOM_Curves!$D$9+FOM_Curves!N54+FOM_Curves!O54)*FOM_Curves!A54</f>
        <v>5.14770592232219</v>
      </c>
      <c r="J55" s="62" t="n">
        <f aca="false">(FOM_Curves!D54+FOM_Curves!P54+FOM_Curves!Q54)*FOM_Curves!A54</f>
        <v>8.20435883045726</v>
      </c>
      <c r="K55" s="62" t="n">
        <f aca="false">(FOM_Curves!D54+FOM_Curves!R54+FOM_Curves!S54)*FOM_Curves!A54</f>
        <v>7.9505378292517</v>
      </c>
      <c r="L55" s="62" t="n">
        <f aca="false">(FOM_Curves!D54+FOM_Curves!T54+FOM_Curves!U54)*FOM_Curves!A54</f>
        <v>7.86953112673929</v>
      </c>
      <c r="M55" s="62" t="n">
        <f aca="false">(FOM_Curves!D54+FOM_Curves!V54+FOM_Curves!W54)*FOM_Curves!A54</f>
        <v>8.21515972412558</v>
      </c>
      <c r="N55" s="62" t="n">
        <f aca="false">(FOM_Curves!D54+FOM_Curves!X54+FOM_Curves!Y54)*FOM_Curves!A54</f>
        <v>9.00362496191308</v>
      </c>
      <c r="O55" s="62" t="n">
        <f aca="false">(FOM_Curves!D54+FOM_Curves!Z54+FOM_Curves!AA54)*FOM_Curves!A54</f>
        <v>7.43027111220551</v>
      </c>
    </row>
    <row r="56" customFormat="false" ht="12.75" hidden="false" customHeight="false" outlineLevel="0" collapsed="false">
      <c r="C56" s="61" t="n">
        <v>38596</v>
      </c>
      <c r="D56" s="62" t="n">
        <f aca="false">FOM_Curves!D55*FOM_Curves!A55</f>
        <v>8.44505388269164</v>
      </c>
      <c r="E56" s="62" t="n">
        <f aca="false">(FOM_Curves!D55+FOM_Curves!F55+FOM_Curves!G55)*FOM_Curves!A55</f>
        <v>9.07366415630062</v>
      </c>
      <c r="F56" s="62" t="n">
        <f aca="false">(FOM_Curves!D55+FOM_Curves!H55+FOM_Curves!I55)*FOM_Curves!A55</f>
        <v>9.53970280742451</v>
      </c>
      <c r="G56" s="62" t="n">
        <f aca="false">(FOM_Curves!D55+FOM_Curves!J55+FOM_Curves!K55)*FOM_Curves!A55</f>
        <v>8.80271145215882</v>
      </c>
      <c r="H56" s="62" t="n">
        <f aca="false">(FOM_Curves!D55+FOM_Curves!L55+FOM_Curves!M55)*FOM_Curves!A55</f>
        <v>7.53465279677519</v>
      </c>
      <c r="I56" s="62" t="n">
        <f aca="false">(FOM_Curves!$D$9+FOM_Curves!N55+FOM_Curves!O55)*FOM_Curves!A55</f>
        <v>5.16544235175929</v>
      </c>
      <c r="J56" s="62" t="n">
        <f aca="false">(FOM_Curves!D55+FOM_Curves!P55+FOM_Curves!Q55)*FOM_Curves!A55</f>
        <v>8.27164415204089</v>
      </c>
      <c r="K56" s="62" t="n">
        <f aca="false">(FOM_Curves!D55+FOM_Curves!R55+FOM_Curves!S55)*FOM_Curves!A55</f>
        <v>8.01694861014759</v>
      </c>
      <c r="L56" s="62" t="n">
        <f aca="false">(FOM_Curves!D55+FOM_Curves!T55+FOM_Curves!U55)*FOM_Curves!A55</f>
        <v>7.93566279890506</v>
      </c>
      <c r="M56" s="62" t="n">
        <f aca="false">(FOM_Curves!D55+FOM_Curves!V55+FOM_Curves!W55)*FOM_Curves!A55</f>
        <v>8.28248226020656</v>
      </c>
      <c r="N56" s="62" t="n">
        <f aca="false">(FOM_Curves!D55+FOM_Curves!X55+FOM_Curves!Y55)*FOM_Curves!A55</f>
        <v>9.07366415630062</v>
      </c>
      <c r="O56" s="62" t="n">
        <f aca="false">(FOM_Curves!D55+FOM_Curves!Z55+FOM_Curves!AA55)*FOM_Curves!A55</f>
        <v>7.49488937521275</v>
      </c>
    </row>
    <row r="57" customFormat="false" ht="12.75" hidden="false" customHeight="false" outlineLevel="0" collapsed="false">
      <c r="C57" s="61" t="n">
        <v>38626</v>
      </c>
      <c r="D57" s="62" t="n">
        <f aca="false">FOM_Curves!D56*FOM_Curves!A56</f>
        <v>8.8126857033406</v>
      </c>
      <c r="E57" s="62" t="n">
        <f aca="false">(FOM_Curves!D56+FOM_Curves!F56+FOM_Curves!G56)*FOM_Curves!A56</f>
        <v>9.42585554502381</v>
      </c>
      <c r="F57" s="62" t="n">
        <f aca="false">(FOM_Curves!D56+FOM_Curves!H56+FOM_Curves!I56)*FOM_Curves!A56</f>
        <v>9.96944583020396</v>
      </c>
      <c r="G57" s="62" t="n">
        <f aca="false">(FOM_Curves!D56+FOM_Curves!J56+FOM_Curves!K56)*FOM_Curves!A56</f>
        <v>9.29104515429913</v>
      </c>
      <c r="H57" s="62" t="n">
        <f aca="false">(FOM_Curves!D56+FOM_Curves!L56+FOM_Curves!M56)*FOM_Curves!A56</f>
        <v>8.13863374971721</v>
      </c>
      <c r="I57" s="62" t="n">
        <f aca="false">(FOM_Curves!$D$9+FOM_Curves!N56+FOM_Curves!O56)*FOM_Curves!A56</f>
        <v>5.45329774092727</v>
      </c>
      <c r="J57" s="62" t="n">
        <f aca="false">(FOM_Curves!D56+FOM_Curves!P56+FOM_Curves!Q56)*FOM_Curves!A56</f>
        <v>8.63873681208295</v>
      </c>
      <c r="K57" s="62" t="n">
        <f aca="false">(FOM_Curves!D56+FOM_Curves!R56+FOM_Curves!S56)*FOM_Curves!A56</f>
        <v>8.54089056075052</v>
      </c>
      <c r="L57" s="62" t="n">
        <f aca="false">(FOM_Curves!D56+FOM_Curves!T56+FOM_Curves!U56)*FOM_Curves!A56</f>
        <v>9.46064532327534</v>
      </c>
      <c r="M57" s="62" t="n">
        <f aca="false">(FOM_Curves!D56+FOM_Curves!V56+FOM_Curves!W56)*FOM_Curves!A56</f>
        <v>8.64960861778655</v>
      </c>
      <c r="N57" s="62" t="n">
        <f aca="false">(FOM_Curves!D56+FOM_Curves!X56+FOM_Curves!Y56)*FOM_Curves!A56</f>
        <v>9.53457360205984</v>
      </c>
      <c r="O57" s="62" t="n">
        <f aca="false">(FOM_Curves!D56+FOM_Curves!Z56+FOM_Curves!AA56)*FOM_Curves!A56</f>
        <v>7.9435892254987</v>
      </c>
    </row>
    <row r="58" customFormat="false" ht="12.75" hidden="false" customHeight="false" outlineLevel="0" collapsed="false">
      <c r="C58" s="61" t="n">
        <v>38657</v>
      </c>
      <c r="D58" s="62" t="n">
        <f aca="false">FOM_Curves!D57*FOM_Curves!A57</f>
        <v>9.18765936443672</v>
      </c>
      <c r="E58" s="62" t="n">
        <f aca="false">(FOM_Curves!D57+FOM_Curves!F57+FOM_Curves!G57)*FOM_Curves!A57</f>
        <v>9.80264154833682</v>
      </c>
      <c r="F58" s="62" t="n">
        <f aca="false">(FOM_Curves!D57+FOM_Curves!H57+FOM_Curves!I57)*FOM_Curves!A57</f>
        <v>10.5004936719114</v>
      </c>
      <c r="G58" s="62" t="n">
        <f aca="false">(FOM_Curves!D57+FOM_Curves!J57+FOM_Curves!K57)*FOM_Curves!A57</f>
        <v>9.66743269939425</v>
      </c>
      <c r="H58" s="62" t="n">
        <f aca="false">(FOM_Curves!D57+FOM_Curves!L57+FOM_Curves!M57)*FOM_Curves!A57</f>
        <v>8.51161511972383</v>
      </c>
      <c r="I58" s="62" t="n">
        <f aca="false">(FOM_Curves!$D$9+FOM_Curves!N57+FOM_Curves!O57)*FOM_Curves!A57</f>
        <v>5.46941601851585</v>
      </c>
      <c r="J58" s="62" t="n">
        <f aca="false">(FOM_Curves!D57+FOM_Curves!P57+FOM_Curves!Q57)*FOM_Curves!A57</f>
        <v>9.01319633354307</v>
      </c>
      <c r="K58" s="62" t="n">
        <f aca="false">(FOM_Curves!D57+FOM_Curves!R57+FOM_Curves!S57)*FOM_Curves!A57</f>
        <v>8.91506087866539</v>
      </c>
      <c r="L58" s="62" t="n">
        <f aca="false">(FOM_Curves!D57+FOM_Curves!T57+FOM_Curves!U57)*FOM_Curves!A57</f>
        <v>9.96838142768579</v>
      </c>
      <c r="M58" s="62" t="n">
        <f aca="false">(FOM_Curves!D57+FOM_Curves!V57+FOM_Curves!W57)*FOM_Curves!A57</f>
        <v>9.02410027297392</v>
      </c>
      <c r="N58" s="62" t="n">
        <f aca="false">(FOM_Curves!D57+FOM_Curves!X57+FOM_Curves!Y57)*FOM_Curves!A57</f>
        <v>9.91168094264535</v>
      </c>
      <c r="O58" s="62" t="n">
        <f aca="false">(FOM_Curves!D57+FOM_Curves!Z57+FOM_Curves!AA57)*FOM_Curves!A57</f>
        <v>8.31599326710071</v>
      </c>
    </row>
    <row r="59" customFormat="false" ht="12.75" hidden="false" customHeight="false" outlineLevel="0" collapsed="false">
      <c r="C59" s="61" t="n">
        <v>38687</v>
      </c>
      <c r="D59" s="62" t="n">
        <f aca="false">FOM_Curves!D58*FOM_Curves!A58</f>
        <v>9.24668156741256</v>
      </c>
      <c r="E59" s="62" t="n">
        <f aca="false">(FOM_Curves!D58+FOM_Curves!F58+FOM_Curves!G58)*FOM_Curves!A58</f>
        <v>9.86327277148216</v>
      </c>
      <c r="F59" s="62" t="n">
        <f aca="false">(FOM_Curves!D58+FOM_Curves!H58+FOM_Curves!I58)*FOM_Curves!A58</f>
        <v>10.562950733547</v>
      </c>
      <c r="G59" s="62" t="n">
        <f aca="false">(FOM_Curves!D58+FOM_Curves!J58+FOM_Curves!K58)*FOM_Curves!A58</f>
        <v>9.72771016633211</v>
      </c>
      <c r="H59" s="62" t="n">
        <f aca="false">(FOM_Curves!D58+FOM_Curves!L58+FOM_Curves!M58)*FOM_Curves!A58</f>
        <v>8.56886854166229</v>
      </c>
      <c r="I59" s="62" t="n">
        <f aca="false">(FOM_Curves!$D$9+FOM_Curves!N58+FOM_Curves!O58)*FOM_Curves!A58</f>
        <v>5.48372602768283</v>
      </c>
      <c r="J59" s="62" t="n">
        <f aca="false">(FOM_Curves!D58+FOM_Curves!P58+FOM_Curves!Q58)*FOM_Curves!A58</f>
        <v>9.09362701321088</v>
      </c>
      <c r="K59" s="62" t="n">
        <f aca="false">(FOM_Curves!D58+FOM_Curves!R58+FOM_Curves!S58)*FOM_Curves!A58</f>
        <v>8.973369863481</v>
      </c>
      <c r="L59" s="62" t="n">
        <f aca="false">(FOM_Curves!D58+FOM_Curves!T58+FOM_Curves!U58)*FOM_Curves!A58</f>
        <v>10.1825008416742</v>
      </c>
      <c r="M59" s="62" t="n">
        <f aca="false">(FOM_Curves!D58+FOM_Curves!V58+FOM_Curves!W58)*FOM_Curves!A58</f>
        <v>9.10455948136815</v>
      </c>
      <c r="N59" s="62" t="n">
        <f aca="false">(FOM_Curves!D58+FOM_Curves!X58+FOM_Curves!Y58)*FOM_Curves!A58</f>
        <v>9.97259745305478</v>
      </c>
      <c r="O59" s="62" t="n">
        <f aca="false">(FOM_Curves!D58+FOM_Curves!Z58+FOM_Curves!AA58)*FOM_Curves!A58</f>
        <v>8.37273297286655</v>
      </c>
    </row>
    <row r="60" customFormat="false" ht="12.75" hidden="false" customHeight="false" outlineLevel="0" collapsed="false">
      <c r="C60" s="61" t="n">
        <v>38718</v>
      </c>
      <c r="D60" s="62" t="n">
        <f aca="false">FOM_Curves!D59*FOM_Curves!A59</f>
        <v>9.07997200379013</v>
      </c>
      <c r="E60" s="62" t="n">
        <f aca="false">(FOM_Curves!D59+FOM_Curves!F59+FOM_Curves!G59)*FOM_Curves!A59</f>
        <v>9.69771678185258</v>
      </c>
      <c r="F60" s="62" t="n">
        <f aca="false">(FOM_Curves!D59+FOM_Curves!H59+FOM_Curves!I59)*FOM_Curves!A59</f>
        <v>10.3987037640511</v>
      </c>
      <c r="G60" s="62" t="n">
        <f aca="false">(FOM_Curves!D59+FOM_Curves!J59+FOM_Curves!K59)*FOM_Curves!A59</f>
        <v>9.56190055405162</v>
      </c>
      <c r="H60" s="62" t="n">
        <f aca="false">(FOM_Curves!D59+FOM_Curves!L59+FOM_Curves!M59)*FOM_Curves!A59</f>
        <v>8.40089086478532</v>
      </c>
      <c r="I60" s="62" t="n">
        <f aca="false">(FOM_Curves!$D$9+FOM_Curves!N59+FOM_Curves!O59)*FOM_Curves!A59</f>
        <v>5.49398547298086</v>
      </c>
      <c r="J60" s="62" t="n">
        <f aca="false">(FOM_Curves!D59+FOM_Curves!P59+FOM_Curves!Q59)*FOM_Curves!A59</f>
        <v>8.92663110143421</v>
      </c>
      <c r="K60" s="62" t="n">
        <f aca="false">(FOM_Curves!D59+FOM_Curves!R59+FOM_Curves!S59)*FOM_Curves!A59</f>
        <v>8.80614896386884</v>
      </c>
      <c r="L60" s="62" t="n">
        <f aca="false">(FOM_Curves!D59+FOM_Curves!T59+FOM_Curves!U59)*FOM_Curves!A59</f>
        <v>9.7327661309625</v>
      </c>
      <c r="M60" s="62" t="n">
        <f aca="false">(FOM_Curves!D59+FOM_Curves!V59+FOM_Curves!W59)*FOM_Curves!A59</f>
        <v>8.93758402303106</v>
      </c>
      <c r="N60" s="62" t="n">
        <f aca="false">(FOM_Curves!D59+FOM_Curves!X59+FOM_Curves!Y59)*FOM_Curves!A59</f>
        <v>9.80724599782109</v>
      </c>
      <c r="O60" s="62" t="n">
        <f aca="false">(FOM_Curves!D59+FOM_Curves!Z59+FOM_Curves!AA59)*FOM_Curves!A59</f>
        <v>8.2043845809273</v>
      </c>
    </row>
    <row r="61" customFormat="false" ht="12.75" hidden="false" customHeight="false" outlineLevel="0" collapsed="false">
      <c r="C61" s="61" t="n">
        <v>38749</v>
      </c>
      <c r="D61" s="62" t="n">
        <f aca="false">FOM_Curves!D60*FOM_Curves!A60</f>
        <v>8.79873844828934</v>
      </c>
      <c r="E61" s="62" t="n">
        <f aca="false">(FOM_Curves!D60+FOM_Curves!F60+FOM_Curves!G60)*FOM_Curves!A60</f>
        <v>9.41750259851817</v>
      </c>
      <c r="F61" s="62" t="n">
        <f aca="false">(FOM_Curves!D60+FOM_Curves!H60+FOM_Curves!I60)*FOM_Curves!A60</f>
        <v>10.1196463150899</v>
      </c>
      <c r="G61" s="62" t="n">
        <f aca="false">(FOM_Curves!D60+FOM_Curves!J60+FOM_Curves!K60)*FOM_Curves!A60</f>
        <v>9.2814622534324</v>
      </c>
      <c r="H61" s="62" t="n">
        <f aca="false">(FOM_Curves!D60+FOM_Curves!L60+FOM_Curves!M60)*FOM_Curves!A60</f>
        <v>8.11853672286049</v>
      </c>
      <c r="I61" s="62" t="n">
        <f aca="false">(FOM_Curves!$D$9+FOM_Curves!N60+FOM_Curves!O60)*FOM_Curves!A60</f>
        <v>5.50305137863084</v>
      </c>
      <c r="J61" s="62" t="n">
        <f aca="false">(FOM_Curves!D60+FOM_Curves!P60+FOM_Curves!Q60)*FOM_Curves!A60</f>
        <v>8.64514451028928</v>
      </c>
      <c r="K61" s="62" t="n">
        <f aca="false">(FOM_Curves!D60+FOM_Curves!R60+FOM_Curves!S60)*FOM_Curves!A60</f>
        <v>8.52446355900352</v>
      </c>
      <c r="L61" s="62" t="n">
        <f aca="false">(FOM_Curves!D60+FOM_Curves!T60+FOM_Curves!U60)*FOM_Curves!A60</f>
        <v>9.05765394377516</v>
      </c>
      <c r="M61" s="62" t="n">
        <f aca="false">(FOM_Curves!D60+FOM_Curves!V60+FOM_Curves!W60)*FOM_Curves!A60</f>
        <v>8.65611550586071</v>
      </c>
      <c r="N61" s="62" t="n">
        <f aca="false">(FOM_Curves!D60+FOM_Curves!X60+FOM_Curves!Y60)*FOM_Curves!A60</f>
        <v>9.5272125542325</v>
      </c>
      <c r="O61" s="62" t="n">
        <f aca="false">(FOM_Curves!D60+FOM_Curves!Z60+FOM_Curves!AA60)*FOM_Curves!A60</f>
        <v>7.92170258516443</v>
      </c>
    </row>
    <row r="62" customFormat="false" ht="12.75" hidden="false" customHeight="false" outlineLevel="0" collapsed="false">
      <c r="C62" s="61" t="n">
        <v>38777</v>
      </c>
      <c r="D62" s="62" t="n">
        <f aca="false">FOM_Curves!D61*FOM_Curves!A61</f>
        <v>8.4759204055471</v>
      </c>
      <c r="E62" s="62" t="n">
        <f aca="false">(FOM_Curves!D61+FOM_Curves!F61+FOM_Curves!G61)*FOM_Curves!A61</f>
        <v>9.11776914995056</v>
      </c>
      <c r="F62" s="62" t="n">
        <f aca="false">(FOM_Curves!D61+FOM_Curves!H61+FOM_Curves!I61)*FOM_Curves!A61</f>
        <v>9.59036325969968</v>
      </c>
      <c r="G62" s="62" t="n">
        <f aca="false">(FOM_Curves!D61+FOM_Curves!J61+FOM_Curves!K61)*FOM_Curves!A61</f>
        <v>8.83860890837782</v>
      </c>
      <c r="H62" s="62" t="n">
        <f aca="false">(FOM_Curves!D61+FOM_Curves!L61+FOM_Curves!M61)*FOM_Curves!A61</f>
        <v>7.50875106466517</v>
      </c>
      <c r="I62" s="62" t="n">
        <f aca="false">(FOM_Curves!$D$9+FOM_Curves!N61+FOM_Curves!O61)*FOM_Curves!A61</f>
        <v>5.238101225731</v>
      </c>
      <c r="J62" s="62" t="n">
        <f aca="false">(FOM_Curves!D61+FOM_Curves!P61+FOM_Curves!Q61)*FOM_Curves!A61</f>
        <v>8.32205255586133</v>
      </c>
      <c r="K62" s="62" t="n">
        <f aca="false">(FOM_Curves!D61+FOM_Curves!R61+FOM_Curves!S61)*FOM_Curves!A61</f>
        <v>8.05278381891125</v>
      </c>
      <c r="L62" s="62" t="n">
        <f aca="false">(FOM_Curves!D61+FOM_Curves!T61+FOM_Curves!U61)*FOM_Curves!A61</f>
        <v>7.95936405303061</v>
      </c>
      <c r="M62" s="62" t="n">
        <f aca="false">(FOM_Curves!D61+FOM_Curves!V61+FOM_Curves!W61)*FOM_Curves!A61</f>
        <v>8.33304311655317</v>
      </c>
      <c r="N62" s="62" t="n">
        <f aca="false">(FOM_Curves!D61+FOM_Curves!X61+FOM_Curves!Y61)*FOM_Curves!A61</f>
        <v>9.11776914995056</v>
      </c>
      <c r="O62" s="62" t="n">
        <f aca="false">(FOM_Curves!D61+FOM_Curves!Z61+FOM_Curves!AA61)*FOM_Curves!A61</f>
        <v>7.5123858493243</v>
      </c>
    </row>
    <row r="63" customFormat="false" ht="12.75" hidden="false" customHeight="false" outlineLevel="0" collapsed="false">
      <c r="C63" s="61" t="n">
        <v>38808</v>
      </c>
      <c r="D63" s="62" t="n">
        <f aca="false">FOM_Curves!D62*FOM_Curves!A62</f>
        <v>8.4989841134471</v>
      </c>
      <c r="E63" s="62" t="n">
        <f aca="false">(FOM_Curves!D62+FOM_Curves!F62+FOM_Curves!G62)*FOM_Curves!A62</f>
        <v>9.14191244534517</v>
      </c>
      <c r="F63" s="62" t="n">
        <f aca="false">(FOM_Curves!D62+FOM_Curves!H62+FOM_Curves!I62)*FOM_Curves!A62</f>
        <v>9.61530145684546</v>
      </c>
      <c r="G63" s="62" t="n">
        <f aca="false">(FOM_Curves!D62+FOM_Curves!J62+FOM_Curves!K62)*FOM_Curves!A62</f>
        <v>8.86228265715662</v>
      </c>
      <c r="H63" s="62" t="n">
        <f aca="false">(FOM_Curves!D62+FOM_Curves!L62+FOM_Curves!M62)*FOM_Curves!A62</f>
        <v>7.53018799688836</v>
      </c>
      <c r="I63" s="62" t="n">
        <f aca="false">(FOM_Curves!$D$9+FOM_Curves!N62+FOM_Curves!O62)*FOM_Curves!A62</f>
        <v>5.24691169490788</v>
      </c>
      <c r="J63" s="62" t="n">
        <f aca="false">(FOM_Curves!D62+FOM_Curves!P62+FOM_Curves!Q62)*FOM_Curves!A62</f>
        <v>8.34485745854003</v>
      </c>
      <c r="K63" s="62" t="n">
        <f aca="false">(FOM_Curves!D62+FOM_Curves!R62+FOM_Curves!S62)*FOM_Curves!A62</f>
        <v>8.07513581245265</v>
      </c>
      <c r="L63" s="62" t="n">
        <f aca="false">(FOM_Curves!D62+FOM_Curves!T62+FOM_Curves!U62)*FOM_Curves!A62</f>
        <v>7.9815589148305</v>
      </c>
      <c r="M63" s="62" t="n">
        <f aca="false">(FOM_Curves!D62+FOM_Curves!V62+FOM_Curves!W62)*FOM_Curves!A62</f>
        <v>8.3558665053191</v>
      </c>
      <c r="N63" s="62" t="n">
        <f aca="false">(FOM_Curves!D62+FOM_Curves!X62+FOM_Curves!Y62)*FOM_Curves!A62</f>
        <v>9.14191244534517</v>
      </c>
      <c r="O63" s="62" t="n">
        <f aca="false">(FOM_Curves!D62+FOM_Curves!Z62+FOM_Curves!AA62)*FOM_Curves!A62</f>
        <v>7.53382756629838</v>
      </c>
    </row>
    <row r="64" customFormat="false" ht="12.75" hidden="false" customHeight="false" outlineLevel="0" collapsed="false">
      <c r="C64" s="61" t="n">
        <v>38838</v>
      </c>
      <c r="D64" s="62" t="n">
        <f aca="false">FOM_Curves!D63*FOM_Curves!A63</f>
        <v>8.60159339040345</v>
      </c>
      <c r="E64" s="62" t="n">
        <f aca="false">(FOM_Curves!D63+FOM_Curves!F63+FOM_Curves!G63)*FOM_Curves!A63</f>
        <v>9.24561012630032</v>
      </c>
      <c r="F64" s="62" t="n">
        <f aca="false">(FOM_Curves!D63+FOM_Curves!H63+FOM_Curves!I63)*FOM_Curves!A63</f>
        <v>9.7198005311559</v>
      </c>
      <c r="G64" s="62" t="n">
        <f aca="false">(FOM_Curves!D63+FOM_Curves!J63+FOM_Curves!K63)*FOM_Curves!A63</f>
        <v>8.96550695692052</v>
      </c>
      <c r="H64" s="62" t="n">
        <f aca="false">(FOM_Curves!D63+FOM_Curves!L63+FOM_Curves!M63)*FOM_Curves!A63</f>
        <v>7.6311572130246</v>
      </c>
      <c r="I64" s="62" t="n">
        <f aca="false">(FOM_Curves!$D$9+FOM_Curves!N63+FOM_Curves!O63)*FOM_Curves!A63</f>
        <v>5.25579411521319</v>
      </c>
      <c r="J64" s="62" t="n">
        <f aca="false">(FOM_Curves!D63+FOM_Curves!P63+FOM_Curves!Q63)*FOM_Curves!A63</f>
        <v>8.44720581672954</v>
      </c>
      <c r="K64" s="62" t="n">
        <f aca="false">(FOM_Curves!D63+FOM_Curves!R63+FOM_Curves!S63)*FOM_Curves!A63</f>
        <v>8.1770275628002</v>
      </c>
      <c r="L64" s="62" t="n">
        <f aca="false">(FOM_Curves!D63+FOM_Curves!T63+FOM_Curves!U63)*FOM_Curves!A63</f>
        <v>8.08329225021247</v>
      </c>
      <c r="M64" s="62" t="n">
        <f aca="false">(FOM_Curves!D63+FOM_Curves!V63+FOM_Curves!W63)*FOM_Curves!A63</f>
        <v>8.45823350056339</v>
      </c>
      <c r="N64" s="62" t="n">
        <f aca="false">(FOM_Curves!D63+FOM_Curves!X63+FOM_Curves!Y63)*FOM_Curves!A63</f>
        <v>9.24561012630032</v>
      </c>
      <c r="O64" s="62" t="n">
        <f aca="false">(FOM_Curves!D63+FOM_Curves!Z63+FOM_Curves!AA63)*FOM_Curves!A63</f>
        <v>7.63480150358341</v>
      </c>
    </row>
    <row r="65" customFormat="false" ht="12.75" hidden="false" customHeight="false" outlineLevel="0" collapsed="false">
      <c r="C65" s="61" t="n">
        <v>38869</v>
      </c>
      <c r="D65" s="62" t="n">
        <f aca="false">FOM_Curves!D64*FOM_Curves!A64</f>
        <v>8.71471583625223</v>
      </c>
      <c r="E65" s="62" t="n">
        <f aca="false">(FOM_Curves!D64+FOM_Curves!F64+FOM_Curves!G64)*FOM_Curves!A64</f>
        <v>9.35975944187596</v>
      </c>
      <c r="F65" s="62" t="n">
        <f aca="false">(FOM_Curves!D64+FOM_Curves!H64+FOM_Curves!I64)*FOM_Curves!A64</f>
        <v>9.8347059323181</v>
      </c>
      <c r="G65" s="62" t="n">
        <f aca="false">(FOM_Curves!D64+FOM_Curves!J64+FOM_Curves!K64)*FOM_Curves!A64</f>
        <v>9.07920965449852</v>
      </c>
      <c r="H65" s="62" t="n">
        <f aca="false">(FOM_Curves!D64+FOM_Curves!L64+FOM_Curves!M64)*FOM_Curves!A64</f>
        <v>7.74273232092878</v>
      </c>
      <c r="I65" s="62" t="n">
        <f aca="false">(FOM_Curves!$D$9+FOM_Curves!N64+FOM_Curves!O64)*FOM_Curves!A64</f>
        <v>5.26417435685401</v>
      </c>
      <c r="J65" s="62" t="n">
        <f aca="false">(FOM_Curves!D64+FOM_Curves!P64+FOM_Curves!Q64)*FOM_Curves!A64</f>
        <v>8.56008209517804</v>
      </c>
      <c r="K65" s="62" t="n">
        <f aca="false">(FOM_Curves!D64+FOM_Curves!R64+FOM_Curves!S64)*FOM_Curves!A64</f>
        <v>8.28947304829822</v>
      </c>
      <c r="L65" s="62" t="n">
        <f aca="false">(FOM_Curves!D64+FOM_Curves!T64+FOM_Curves!U64)*FOM_Curves!A64</f>
        <v>8.19558827693175</v>
      </c>
      <c r="M65" s="62" t="n">
        <f aca="false">(FOM_Curves!D64+FOM_Curves!V64+FOM_Curves!W64)*FOM_Curves!A64</f>
        <v>8.57112736239763</v>
      </c>
      <c r="N65" s="62" t="n">
        <f aca="false">(FOM_Curves!D64+FOM_Curves!X64+FOM_Curves!Y64)*FOM_Curves!A64</f>
        <v>9.35975944187596</v>
      </c>
      <c r="O65" s="62" t="n">
        <f aca="false">(FOM_Curves!D64+FOM_Curves!Z64+FOM_Curves!AA64)*FOM_Curves!A64</f>
        <v>7.74638096366704</v>
      </c>
    </row>
    <row r="66" customFormat="false" ht="12.75" hidden="false" customHeight="false" outlineLevel="0" collapsed="false">
      <c r="C66" s="61" t="n">
        <v>38899</v>
      </c>
      <c r="D66" s="62" t="n">
        <f aca="false">FOM_Curves!D65*FOM_Curves!A65</f>
        <v>8.81497200597028</v>
      </c>
      <c r="E66" s="62" t="n">
        <f aca="false">(FOM_Curves!D65+FOM_Curves!F65+FOM_Curves!G65)*FOM_Curves!A65</f>
        <v>9.46104927146811</v>
      </c>
      <c r="F66" s="62" t="n">
        <f aca="false">(FOM_Curves!D65+FOM_Curves!H65+FOM_Curves!I65)*FOM_Curves!A65</f>
        <v>9.9367568470915</v>
      </c>
      <c r="G66" s="62" t="n">
        <f aca="false">(FOM_Curves!D65+FOM_Curves!J65+FOM_Curves!K65)*FOM_Curves!A65</f>
        <v>9.18004991284405</v>
      </c>
      <c r="H66" s="62" t="n">
        <f aca="false">(FOM_Curves!D65+FOM_Curves!L65+FOM_Curves!M65)*FOM_Curves!A65</f>
        <v>7.84143092097357</v>
      </c>
      <c r="I66" s="62" t="n">
        <f aca="false">(FOM_Curves!$D$9+FOM_Curves!N65+FOM_Curves!O65)*FOM_Curves!A65</f>
        <v>5.27261001260723</v>
      </c>
      <c r="J66" s="62" t="n">
        <f aca="false">(FOM_Curves!D65+FOM_Curves!P65+FOM_Curves!Q65)*FOM_Curves!A65</f>
        <v>8.66009046972081</v>
      </c>
      <c r="K66" s="62" t="n">
        <f aca="false">(FOM_Curves!D65+FOM_Curves!R65+FOM_Curves!S65)*FOM_Curves!A65</f>
        <v>8.38904778128422</v>
      </c>
      <c r="L66" s="62" t="n">
        <f aca="false">(FOM_Curves!D65+FOM_Curves!T65+FOM_Curves!U65)*FOM_Curves!A65</f>
        <v>8.29501256284704</v>
      </c>
      <c r="M66" s="62" t="n">
        <f aca="false">(FOM_Curves!D65+FOM_Curves!V65+FOM_Curves!W65)*FOM_Curves!A65</f>
        <v>8.67115343659577</v>
      </c>
      <c r="N66" s="62" t="n">
        <f aca="false">(FOM_Curves!D65+FOM_Curves!X65+FOM_Curves!Y65)*FOM_Curves!A65</f>
        <v>9.46104927146811</v>
      </c>
      <c r="O66" s="62" t="n">
        <f aca="false">(FOM_Curves!D65+FOM_Curves!Z65+FOM_Curves!AA65)*FOM_Curves!A65</f>
        <v>7.84508383629658</v>
      </c>
    </row>
    <row r="67" customFormat="false" ht="12.75" hidden="false" customHeight="false" outlineLevel="0" collapsed="false">
      <c r="C67" s="61" t="n">
        <v>38930</v>
      </c>
      <c r="D67" s="62" t="n">
        <f aca="false">FOM_Curves!D66*FOM_Curves!A66</f>
        <v>8.81539655562252</v>
      </c>
      <c r="E67" s="62" t="n">
        <f aca="false">(FOM_Curves!D66+FOM_Curves!F66+FOM_Curves!G66)*FOM_Curves!A66</f>
        <v>9.46247946015791</v>
      </c>
      <c r="F67" s="62" t="n">
        <f aca="false">(FOM_Curves!D66+FOM_Curves!H66+FOM_Curves!I66)*FOM_Curves!A66</f>
        <v>9.93892748918226</v>
      </c>
      <c r="G67" s="62" t="n">
        <f aca="false">(FOM_Curves!D66+FOM_Curves!J66+FOM_Curves!K66)*FOM_Curves!A66</f>
        <v>9.1810427174319</v>
      </c>
      <c r="H67" s="62" t="n">
        <f aca="false">(FOM_Curves!D66+FOM_Curves!L66+FOM_Curves!M66)*FOM_Curves!A66</f>
        <v>7.84588021749159</v>
      </c>
      <c r="I67" s="62" t="n">
        <f aca="false">(FOM_Curves!$D$9+FOM_Curves!N66+FOM_Curves!O66)*FOM_Curves!A66</f>
        <v>5.28081699146518</v>
      </c>
      <c r="J67" s="62" t="n">
        <f aca="false">(FOM_Curves!D66+FOM_Curves!P66+FOM_Curves!Q66)*FOM_Curves!A66</f>
        <v>8.66027394152157</v>
      </c>
      <c r="K67" s="62" t="n">
        <f aca="false">(FOM_Curves!D66+FOM_Curves!R66+FOM_Curves!S66)*FOM_Curves!A66</f>
        <v>8.38880936684491</v>
      </c>
      <c r="L67" s="62" t="n">
        <f aca="false">(FOM_Curves!D66+FOM_Curves!T66+FOM_Curves!U66)*FOM_Curves!A66</f>
        <v>8.29462777971219</v>
      </c>
      <c r="M67" s="62" t="n">
        <f aca="false">(FOM_Curves!D66+FOM_Curves!V66+FOM_Curves!W66)*FOM_Curves!A66</f>
        <v>8.67135412824307</v>
      </c>
      <c r="N67" s="62" t="n">
        <f aca="false">(FOM_Curves!D66+FOM_Curves!X66+FOM_Curves!Y66)*FOM_Curves!A66</f>
        <v>9.46247946015791</v>
      </c>
      <c r="O67" s="62" t="n">
        <f aca="false">(FOM_Curves!D66+FOM_Curves!Z66+FOM_Curves!AA66)*FOM_Curves!A66</f>
        <v>7.84399708294725</v>
      </c>
    </row>
    <row r="68" customFormat="false" ht="12.75" hidden="false" customHeight="false" outlineLevel="0" collapsed="false">
      <c r="C68" s="61" t="n">
        <v>38961</v>
      </c>
      <c r="D68" s="62" t="n">
        <f aca="false">FOM_Curves!D67*FOM_Curves!A67</f>
        <v>8.8682366066968</v>
      </c>
      <c r="E68" s="62" t="n">
        <f aca="false">(FOM_Curves!D67+FOM_Curves!F67+FOM_Curves!G67)*FOM_Curves!A67</f>
        <v>9.51626590828726</v>
      </c>
      <c r="F68" s="62" t="n">
        <f aca="false">(FOM_Curves!D67+FOM_Curves!H67+FOM_Curves!I67)*FOM_Curves!A67</f>
        <v>9.99341077075968</v>
      </c>
      <c r="G68" s="62" t="n">
        <f aca="false">(FOM_Curves!D67+FOM_Curves!J67+FOM_Curves!K67)*FOM_Curves!A67</f>
        <v>9.23441754766401</v>
      </c>
      <c r="H68" s="62" t="n">
        <f aca="false">(FOM_Curves!D67+FOM_Curves!L67+FOM_Curves!M67)*FOM_Curves!A67</f>
        <v>7.93613966605299</v>
      </c>
      <c r="I68" s="62" t="n">
        <f aca="false">(FOM_Curves!$D$9+FOM_Curves!N67+FOM_Curves!O67)*FOM_Curves!A67</f>
        <v>5.28854049893856</v>
      </c>
      <c r="J68" s="62" t="n">
        <f aca="false">(FOM_Curves!D67+FOM_Curves!P67+FOM_Curves!Q67)*FOM_Curves!A67</f>
        <v>8.7128871165895</v>
      </c>
      <c r="K68" s="62" t="n">
        <f aca="false">(FOM_Curves!D67+FOM_Curves!R67+FOM_Curves!S67)*FOM_Curves!A67</f>
        <v>8.44102550890172</v>
      </c>
      <c r="L68" s="62" t="n">
        <f aca="false">(FOM_Curves!D67+FOM_Curves!T67+FOM_Curves!U67)*FOM_Curves!A67</f>
        <v>8.34670617562229</v>
      </c>
      <c r="M68" s="62" t="n">
        <f aca="false">(FOM_Curves!D67+FOM_Curves!V67+FOM_Curves!W67)*FOM_Curves!A67</f>
        <v>8.72398350874002</v>
      </c>
      <c r="N68" s="62" t="n">
        <f aca="false">(FOM_Curves!D67+FOM_Curves!X67+FOM_Curves!Y67)*FOM_Curves!A67</f>
        <v>9.51626590828726</v>
      </c>
      <c r="O68" s="62" t="n">
        <f aca="false">(FOM_Curves!D67+FOM_Curves!Z67+FOM_Curves!AA67)*FOM_Curves!A67</f>
        <v>7.89541475053466</v>
      </c>
    </row>
    <row r="69" customFormat="false" ht="12.75" hidden="false" customHeight="false" outlineLevel="0" collapsed="false">
      <c r="C69" s="61" t="n">
        <v>38991</v>
      </c>
      <c r="D69" s="62" t="n">
        <f aca="false">FOM_Curves!D68*FOM_Curves!A68</f>
        <v>9.23017657429302</v>
      </c>
      <c r="E69" s="62" t="n">
        <f aca="false">(FOM_Curves!D68+FOM_Curves!F68+FOM_Curves!G68)*FOM_Curves!A68</f>
        <v>9.86137574286976</v>
      </c>
      <c r="F69" s="62" t="n">
        <f aca="false">(FOM_Curves!D68+FOM_Curves!H68+FOM_Curves!I68)*FOM_Curves!A68</f>
        <v>10.4170088138</v>
      </c>
      <c r="G69" s="62" t="n">
        <f aca="false">(FOM_Curves!D68+FOM_Curves!J68+FOM_Curves!K68)*FOM_Curves!A68</f>
        <v>9.71913367671162</v>
      </c>
      <c r="H69" s="62" t="n">
        <f aca="false">(FOM_Curves!D68+FOM_Curves!L68+FOM_Curves!M68)*FOM_Curves!A68</f>
        <v>8.54119156633953</v>
      </c>
      <c r="I69" s="62" t="n">
        <f aca="false">(FOM_Curves!$D$9+FOM_Curves!N68+FOM_Curves!O68)*FOM_Curves!A68</f>
        <v>5.57411096757209</v>
      </c>
      <c r="J69" s="62" t="n">
        <f aca="false">(FOM_Curves!D68+FOM_Curves!P68+FOM_Curves!Q68)*FOM_Curves!A68</f>
        <v>9.07459931443255</v>
      </c>
      <c r="K69" s="62" t="n">
        <f aca="false">(FOM_Curves!D68+FOM_Curves!R68+FOM_Curves!S68)*FOM_Curves!A68</f>
        <v>8.9523600388279</v>
      </c>
      <c r="L69" s="62" t="n">
        <f aca="false">(FOM_Curves!D68+FOM_Curves!T68+FOM_Curves!U68)*FOM_Curves!A68</f>
        <v>9.89249119484185</v>
      </c>
      <c r="M69" s="62" t="n">
        <f aca="false">(FOM_Curves!D68+FOM_Curves!V68+FOM_Curves!W68)*FOM_Curves!A68</f>
        <v>9.08571197585116</v>
      </c>
      <c r="N69" s="62" t="n">
        <f aca="false">(FOM_Curves!D68+FOM_Curves!X68+FOM_Curves!Y68)*FOM_Curves!A68</f>
        <v>9.97250235705581</v>
      </c>
      <c r="O69" s="62" t="n">
        <f aca="false">(FOM_Curves!D68+FOM_Curves!Z68+FOM_Curves!AA68)*FOM_Curves!A68</f>
        <v>8.33066391801254</v>
      </c>
    </row>
    <row r="70" customFormat="false" ht="12.75" hidden="false" customHeight="false" outlineLevel="0" collapsed="false">
      <c r="C70" s="61" t="n">
        <v>39022</v>
      </c>
      <c r="D70" s="62" t="n">
        <f aca="false">FOM_Curves!D69*FOM_Curves!A69</f>
        <v>9.59012139535828</v>
      </c>
      <c r="E70" s="62" t="n">
        <f aca="false">(FOM_Curves!D69+FOM_Curves!F69+FOM_Curves!G69)*FOM_Curves!A69</f>
        <v>10.2216063191426</v>
      </c>
      <c r="F70" s="62" t="n">
        <f aca="false">(FOM_Curves!D69+FOM_Curves!H69+FOM_Curves!I69)*FOM_Curves!A69</f>
        <v>10.933138627632</v>
      </c>
      <c r="G70" s="62" t="n">
        <f aca="false">(FOM_Curves!D69+FOM_Curves!J69+FOM_Curves!K69)*FOM_Curves!A69</f>
        <v>10.0792998574447</v>
      </c>
      <c r="H70" s="62" t="n">
        <f aca="false">(FOM_Curves!D69+FOM_Curves!L69+FOM_Curves!M69)*FOM_Curves!A69</f>
        <v>8.90082447150921</v>
      </c>
      <c r="I70" s="62" t="n">
        <f aca="false">(FOM_Curves!$D$9+FOM_Curves!N69+FOM_Curves!O69)*FOM_Curves!A69</f>
        <v>5.57663446778543</v>
      </c>
      <c r="J70" s="62" t="n">
        <f aca="false">(FOM_Curves!D69+FOM_Curves!P69+FOM_Curves!Q69)*FOM_Curves!A69</f>
        <v>9.43447370287623</v>
      </c>
      <c r="K70" s="62" t="n">
        <f aca="false">(FOM_Curves!D69+FOM_Curves!R69+FOM_Curves!S69)*FOM_Curves!A69</f>
        <v>9.31217908735462</v>
      </c>
      <c r="L70" s="62" t="n">
        <f aca="false">(FOM_Curves!D69+FOM_Curves!T69+FOM_Curves!U69)*FOM_Curves!A69</f>
        <v>10.3861481654808</v>
      </c>
      <c r="M70" s="62" t="n">
        <f aca="false">(FOM_Curves!D69+FOM_Curves!V69+FOM_Curves!W69)*FOM_Curves!A69</f>
        <v>9.44559139519638</v>
      </c>
      <c r="N70" s="62" t="n">
        <f aca="false">(FOM_Curves!D69+FOM_Curves!X69+FOM_Curves!Y69)*FOM_Curves!A69</f>
        <v>10.3327832423441</v>
      </c>
      <c r="O70" s="62" t="n">
        <f aca="false">(FOM_Curves!D69+FOM_Curves!Z69+FOM_Curves!AA69)*FOM_Curves!A69</f>
        <v>8.69019927105762</v>
      </c>
    </row>
    <row r="71" customFormat="false" ht="12.75" hidden="false" customHeight="false" outlineLevel="0" collapsed="false">
      <c r="C71" s="61" t="n">
        <v>39052</v>
      </c>
      <c r="D71" s="62" t="n">
        <f aca="false">FOM_Curves!D70*FOM_Curves!A70</f>
        <v>9.62842959753038</v>
      </c>
      <c r="E71" s="62" t="n">
        <f aca="false">(FOM_Curves!D70+FOM_Curves!F70+FOM_Curves!G70)*FOM_Curves!A70</f>
        <v>10.2597291486555</v>
      </c>
      <c r="F71" s="62" t="n">
        <f aca="false">(FOM_Curves!D70+FOM_Curves!H70+FOM_Curves!I70)*FOM_Curves!A70</f>
        <v>10.971052586543</v>
      </c>
      <c r="G71" s="62" t="n">
        <f aca="false">(FOM_Curves!D70+FOM_Curves!J70+FOM_Curves!K70)*FOM_Curves!A70</f>
        <v>10.117464461078</v>
      </c>
      <c r="H71" s="62" t="n">
        <f aca="false">(FOM_Curves!D70+FOM_Curves!L70+FOM_Curves!M70)*FOM_Curves!A70</f>
        <v>8.93933501707686</v>
      </c>
      <c r="I71" s="62" t="n">
        <f aca="false">(FOM_Curves!$D$9+FOM_Curves!N70+FOM_Curves!O70)*FOM_Curves!A70</f>
        <v>5.57499744444331</v>
      </c>
      <c r="J71" s="62" t="n">
        <f aca="false">(FOM_Curves!D70+FOM_Curves!P70+FOM_Curves!Q70)*FOM_Curves!A70</f>
        <v>9.48394202420948</v>
      </c>
      <c r="K71" s="62" t="n">
        <f aca="false">(FOM_Curves!D70+FOM_Curves!R70+FOM_Curves!S70)*FOM_Curves!A70</f>
        <v>9.35056887960557</v>
      </c>
      <c r="L71" s="62" t="n">
        <f aca="false">(FOM_Curves!D70+FOM_Curves!T70+FOM_Curves!U70)*FOM_Curves!A70</f>
        <v>10.5798246957049</v>
      </c>
      <c r="M71" s="62" t="n">
        <f aca="false">(FOM_Curves!D70+FOM_Curves!V70+FOM_Curves!W70)*FOM_Curves!A70</f>
        <v>9.49505645292647</v>
      </c>
      <c r="N71" s="62" t="n">
        <f aca="false">(FOM_Curves!D70+FOM_Curves!X70+FOM_Curves!Y70)*FOM_Curves!A70</f>
        <v>10.3708734358255</v>
      </c>
      <c r="O71" s="62" t="n">
        <f aca="false">(FOM_Curves!D70+FOM_Curves!Z70+FOM_Curves!AA70)*FOM_Curves!A70</f>
        <v>8.72877201756686</v>
      </c>
    </row>
    <row r="72" customFormat="false" ht="12.75" hidden="false" customHeight="false" outlineLevel="0" collapsed="false">
      <c r="C72" s="61" t="n">
        <v>39083</v>
      </c>
      <c r="D72" s="62" t="n">
        <f aca="false">FOM_Curves!D71*FOM_Curves!A71</f>
        <v>9.43864966551688</v>
      </c>
      <c r="E72" s="62" t="n">
        <f aca="false">(FOM_Curves!D71+FOM_Curves!F71+FOM_Curves!G71)*FOM_Curves!A71</f>
        <v>10.069744781469</v>
      </c>
      <c r="F72" s="62" t="n">
        <f aca="false">(FOM_Curves!D71+FOM_Curves!H71+FOM_Curves!I71)*FOM_Curves!A71</f>
        <v>10.7808378698658</v>
      </c>
      <c r="G72" s="62" t="n">
        <f aca="false">(FOM_Curves!D71+FOM_Curves!J71+FOM_Curves!K71)*FOM_Curves!A71</f>
        <v>9.92752616378968</v>
      </c>
      <c r="H72" s="62" t="n">
        <f aca="false">(FOM_Curves!D71+FOM_Curves!L71+FOM_Curves!M71)*FOM_Curves!A71</f>
        <v>8.74977823613248</v>
      </c>
      <c r="I72" s="62" t="n">
        <f aca="false">(FOM_Curves!$D$9+FOM_Curves!N71+FOM_Curves!O71)*FOM_Curves!A71</f>
        <v>5.57319208030991</v>
      </c>
      <c r="J72" s="62" t="n">
        <f aca="false">(FOM_Curves!D71+FOM_Curves!P71+FOM_Curves!Q71)*FOM_Curves!A71</f>
        <v>9.29420888193628</v>
      </c>
      <c r="K72" s="62" t="n">
        <f aca="false">(FOM_Curves!D71+FOM_Curves!R71+FOM_Curves!S71)*FOM_Curves!A71</f>
        <v>9.16087892786188</v>
      </c>
      <c r="L72" s="62" t="n">
        <f aca="false">(FOM_Curves!D71+FOM_Curves!T71+FOM_Curves!U71)*FOM_Curves!A71</f>
        <v>10.1008551040864</v>
      </c>
      <c r="M72" s="62" t="n">
        <f aca="false">(FOM_Curves!D71+FOM_Curves!V71+FOM_Curves!W71)*FOM_Curves!A71</f>
        <v>9.30531971144248</v>
      </c>
      <c r="N72" s="62" t="n">
        <f aca="false">(FOM_Curves!D71+FOM_Curves!X71+FOM_Curves!Y71)*FOM_Curves!A71</f>
        <v>10.180853076531</v>
      </c>
      <c r="O72" s="62" t="n">
        <f aca="false">(FOM_Curves!D71+FOM_Curves!Z71+FOM_Curves!AA71)*FOM_Curves!A71</f>
        <v>8.53928379304859</v>
      </c>
    </row>
    <row r="73" customFormat="false" ht="12.75" hidden="false" customHeight="false" outlineLevel="0" collapsed="false">
      <c r="C73" s="61" t="n">
        <v>39114</v>
      </c>
      <c r="D73" s="62" t="n">
        <f aca="false">FOM_Curves!D72*FOM_Curves!A72</f>
        <v>9.13574639719628</v>
      </c>
      <c r="E73" s="62" t="n">
        <f aca="false">(FOM_Curves!D72+FOM_Curves!F72+FOM_Curves!G72)*FOM_Curves!A72</f>
        <v>9.76664049489932</v>
      </c>
      <c r="F73" s="62" t="n">
        <f aca="false">(FOM_Curves!D72+FOM_Curves!H72+FOM_Curves!I72)*FOM_Curves!A72</f>
        <v>10.4775070838605</v>
      </c>
      <c r="G73" s="62" t="n">
        <f aca="false">(FOM_Curves!D72+FOM_Curves!J72+FOM_Curves!K72)*FOM_Curves!A72</f>
        <v>9.62446717710709</v>
      </c>
      <c r="H73" s="62" t="n">
        <f aca="false">(FOM_Curves!D72+FOM_Curves!L72+FOM_Curves!M72)*FOM_Curves!A72</f>
        <v>8.44709438914015</v>
      </c>
      <c r="I73" s="62" t="n">
        <f aca="false">(FOM_Curves!$D$9+FOM_Curves!N72+FOM_Curves!O72)*FOM_Curves!A72</f>
        <v>5.57141689098317</v>
      </c>
      <c r="J73" s="62" t="n">
        <f aca="false">(FOM_Curves!D72+FOM_Curves!P72+FOM_Curves!Q72)*FOM_Curves!A72</f>
        <v>8.99135162131354</v>
      </c>
      <c r="K73" s="62" t="n">
        <f aca="false">(FOM_Curves!D72+FOM_Curves!R72+FOM_Curves!S72)*FOM_Curves!A72</f>
        <v>8.85806413588333</v>
      </c>
      <c r="L73" s="62" t="n">
        <f aca="false">(FOM_Curves!D72+FOM_Curves!T72+FOM_Curves!U72)*FOM_Curves!A72</f>
        <v>9.39787845187571</v>
      </c>
      <c r="M73" s="62" t="n">
        <f aca="false">(FOM_Curves!D72+FOM_Curves!V72+FOM_Curves!W72)*FOM_Curves!A72</f>
        <v>9.00245891176606</v>
      </c>
      <c r="N73" s="62" t="n">
        <f aca="false">(FOM_Curves!D72+FOM_Curves!X72+FOM_Curves!Y72)*FOM_Curves!A72</f>
        <v>9.8777133994245</v>
      </c>
      <c r="O73" s="62" t="n">
        <f aca="false">(FOM_Curves!D72+FOM_Curves!Z72+FOM_Curves!AA72)*FOM_Curves!A72</f>
        <v>8.2366673247975</v>
      </c>
    </row>
    <row r="74" customFormat="false" ht="12.75" hidden="false" customHeight="false" outlineLevel="0" collapsed="false">
      <c r="C74" s="61" t="n">
        <v>39142</v>
      </c>
      <c r="D74" s="62" t="n">
        <f aca="false">FOM_Curves!D73*FOM_Curves!A73</f>
        <v>8.79028750016906</v>
      </c>
      <c r="E74" s="62" t="n">
        <f aca="false">(FOM_Curves!D73+FOM_Curves!F73+FOM_Curves!G73)*FOM_Curves!A73</f>
        <v>9.44314704925323</v>
      </c>
      <c r="F74" s="62" t="n">
        <f aca="false">(FOM_Curves!D73+FOM_Curves!H73+FOM_Curves!I73)*FOM_Curves!A73</f>
        <v>9.92057835215492</v>
      </c>
      <c r="G74" s="62" t="n">
        <f aca="false">(FOM_Curves!D73+FOM_Curves!J73+FOM_Curves!K73)*FOM_Curves!A73</f>
        <v>9.15668826751222</v>
      </c>
      <c r="H74" s="62" t="n">
        <f aca="false">(FOM_Curves!D73+FOM_Curves!L73+FOM_Curves!M73)*FOM_Curves!A73</f>
        <v>7.81321878725397</v>
      </c>
      <c r="I74" s="62" t="n">
        <f aca="false">(FOM_Curves!$D$9+FOM_Curves!N73+FOM_Curves!O73)*FOM_Curves!A73</f>
        <v>5.29171532471968</v>
      </c>
      <c r="J74" s="62" t="n">
        <f aca="false">(FOM_Curves!D73+FOM_Curves!P73+FOM_Curves!Q73)*FOM_Curves!A73</f>
        <v>8.64594780394297</v>
      </c>
      <c r="K74" s="62" t="n">
        <f aca="false">(FOM_Curves!D73+FOM_Curves!R73+FOM_Curves!S73)*FOM_Curves!A73</f>
        <v>8.36281993826871</v>
      </c>
      <c r="L74" s="62" t="n">
        <f aca="false">(FOM_Curves!D73+FOM_Curves!T73+FOM_Curves!U73)*FOM_Curves!A73</f>
        <v>8.26844398304395</v>
      </c>
      <c r="M74" s="62" t="n">
        <f aca="false">(FOM_Curves!D73+FOM_Curves!V73+FOM_Curves!W73)*FOM_Curves!A73</f>
        <v>8.65705085749882</v>
      </c>
      <c r="N74" s="62" t="n">
        <f aca="false">(FOM_Curves!D73+FOM_Curves!X73+FOM_Curves!Y73)*FOM_Curves!A73</f>
        <v>9.44314704925323</v>
      </c>
      <c r="O74" s="62" t="n">
        <f aca="false">(FOM_Curves!D73+FOM_Curves!Z73+FOM_Curves!AA73)*FOM_Curves!A73</f>
        <v>7.794673504868</v>
      </c>
    </row>
    <row r="75" customFormat="false" ht="12.75" hidden="false" customHeight="false" outlineLevel="0" collapsed="false">
      <c r="C75" s="61" t="n">
        <v>39173</v>
      </c>
      <c r="D75" s="62" t="n">
        <f aca="false">FOM_Curves!D74*FOM_Curves!A74</f>
        <v>8.79566815165939</v>
      </c>
      <c r="E75" s="62" t="n">
        <f aca="false">(FOM_Curves!D74+FOM_Curves!F74+FOM_Curves!G74)*FOM_Curves!A74</f>
        <v>9.4482678832904</v>
      </c>
      <c r="F75" s="62" t="n">
        <f aca="false">(FOM_Curves!D74+FOM_Curves!H74+FOM_Curves!I74)*FOM_Curves!A74</f>
        <v>9.9255091836328</v>
      </c>
      <c r="G75" s="62" t="n">
        <f aca="false">(FOM_Curves!D74+FOM_Curves!J74+FOM_Curves!K74)*FOM_Curves!A74</f>
        <v>9.16192310308496</v>
      </c>
      <c r="H75" s="62" t="n">
        <f aca="false">(FOM_Curves!D74+FOM_Curves!L74+FOM_Curves!M74)*FOM_Curves!A74</f>
        <v>7.81898828119122</v>
      </c>
      <c r="I75" s="62" t="n">
        <f aca="false">(FOM_Curves!$D$9+FOM_Curves!N74+FOM_Curves!O74)*FOM_Curves!A74</f>
        <v>5.28960938937649</v>
      </c>
      <c r="J75" s="62" t="n">
        <f aca="false">(FOM_Curves!D74+FOM_Curves!P74+FOM_Curves!Q74)*FOM_Curves!A74</f>
        <v>8.6513858980675</v>
      </c>
      <c r="K75" s="62" t="n">
        <f aca="false">(FOM_Curves!D74+FOM_Curves!R74+FOM_Curves!S74)*FOM_Curves!A74</f>
        <v>8.36837070832957</v>
      </c>
      <c r="L75" s="62" t="n">
        <f aca="false">(FOM_Curves!D74+FOM_Curves!T74+FOM_Curves!U74)*FOM_Curves!A74</f>
        <v>8.27403231175025</v>
      </c>
      <c r="M75" s="62" t="n">
        <f aca="false">(FOM_Curves!D74+FOM_Curves!V74+FOM_Curves!W74)*FOM_Curves!A74</f>
        <v>8.66248453295919</v>
      </c>
      <c r="N75" s="62" t="n">
        <f aca="false">(FOM_Curves!D74+FOM_Curves!X74+FOM_Curves!Y74)*FOM_Curves!A74</f>
        <v>9.4482678832904</v>
      </c>
      <c r="O75" s="62" t="n">
        <f aca="false">(FOM_Curves!D74+FOM_Curves!Z74+FOM_Curves!AA74)*FOM_Curves!A74</f>
        <v>7.8004504887386</v>
      </c>
    </row>
    <row r="76" customFormat="false" ht="12.75" hidden="false" customHeight="false" outlineLevel="0" collapsed="false">
      <c r="C76" s="61" t="n">
        <v>39203</v>
      </c>
      <c r="D76" s="62" t="n">
        <f aca="false">FOM_Curves!D75*FOM_Curves!A75</f>
        <v>8.880539133168</v>
      </c>
      <c r="E76" s="62" t="n">
        <f aca="false">(FOM_Curves!D75+FOM_Curves!F75+FOM_Curves!G75)*FOM_Curves!A75</f>
        <v>9.53285106449876</v>
      </c>
      <c r="F76" s="62" t="n">
        <f aca="false">(FOM_Curves!D75+FOM_Curves!H75+FOM_Curves!I75)*FOM_Curves!A75</f>
        <v>10.0098818986352</v>
      </c>
      <c r="G76" s="62" t="n">
        <f aca="false">(FOM_Curves!D75+FOM_Curves!J75+FOM_Curves!K75)*FOM_Curves!A75</f>
        <v>9.24663256401689</v>
      </c>
      <c r="H76" s="62" t="n">
        <f aca="false">(FOM_Curves!D75+FOM_Curves!L75+FOM_Curves!M75)*FOM_Curves!A75</f>
        <v>7.9042899842376</v>
      </c>
      <c r="I76" s="62" t="n">
        <f aca="false">(FOM_Curves!$D$9+FOM_Curves!N75+FOM_Curves!O75)*FOM_Curves!A75</f>
        <v>5.2872766406844</v>
      </c>
      <c r="J76" s="62" t="n">
        <f aca="false">(FOM_Curves!D75+FOM_Curves!P75+FOM_Curves!Q75)*FOM_Curves!A75</f>
        <v>8.73632050889419</v>
      </c>
      <c r="K76" s="62" t="n">
        <f aca="false">(FOM_Curves!D75+FOM_Curves!R75+FOM_Curves!S75)*FOM_Curves!A75</f>
        <v>8.45343013051095</v>
      </c>
      <c r="L76" s="62" t="n">
        <f aca="false">(FOM_Curves!D75+FOM_Curves!T75+FOM_Curves!U75)*FOM_Curves!A75</f>
        <v>8.35913333771653</v>
      </c>
      <c r="M76" s="62" t="n">
        <f aca="false">(FOM_Curves!D75+FOM_Curves!V75+FOM_Curves!W75)*FOM_Curves!A75</f>
        <v>8.74741424922294</v>
      </c>
      <c r="N76" s="62" t="n">
        <f aca="false">(FOM_Curves!D75+FOM_Curves!X75+FOM_Curves!Y75)*FOM_Curves!A75</f>
        <v>9.53285106449876</v>
      </c>
      <c r="O76" s="62" t="n">
        <f aca="false">(FOM_Curves!D75+FOM_Curves!Z75+FOM_Curves!AA75)*FOM_Curves!A75</f>
        <v>7.88576047942819</v>
      </c>
    </row>
    <row r="77" customFormat="false" ht="12.75" hidden="false" customHeight="false" outlineLevel="0" collapsed="false">
      <c r="C77" s="61" t="n">
        <v>39234</v>
      </c>
      <c r="D77" s="62" t="n">
        <f aca="false">FOM_Curves!D76*FOM_Curves!A76</f>
        <v>8.97629139806435</v>
      </c>
      <c r="E77" s="62" t="n">
        <f aca="false">(FOM_Curves!D76+FOM_Curves!F76+FOM_Curves!G76)*FOM_Curves!A76</f>
        <v>9.62830614075266</v>
      </c>
      <c r="F77" s="62" t="n">
        <f aca="false">(FOM_Curves!D76+FOM_Curves!H76+FOM_Curves!I76)*FOM_Curves!A76</f>
        <v>10.1051196430587</v>
      </c>
      <c r="G77" s="62" t="n">
        <f aca="false">(FOM_Curves!D76+FOM_Curves!J76+FOM_Curves!K76)*FOM_Curves!A76</f>
        <v>9.34221803936901</v>
      </c>
      <c r="H77" s="62" t="n">
        <f aca="false">(FOM_Curves!D76+FOM_Curves!L76+FOM_Curves!M76)*FOM_Curves!A76</f>
        <v>8.00048702125192</v>
      </c>
      <c r="I77" s="62" t="n">
        <f aca="false">(FOM_Curves!$D$9+FOM_Curves!N76+FOM_Curves!O76)*FOM_Curves!A76</f>
        <v>5.28486779532733</v>
      </c>
      <c r="J77" s="62" t="n">
        <f aca="false">(FOM_Curves!D76+FOM_Curves!P76+FOM_Curves!Q76)*FOM_Curves!A76</f>
        <v>8.83213847876252</v>
      </c>
      <c r="K77" s="62" t="n">
        <f aca="false">(FOM_Curves!D76+FOM_Curves!R76+FOM_Curves!S76)*FOM_Curves!A76</f>
        <v>8.54937698320891</v>
      </c>
      <c r="L77" s="62" t="n">
        <f aca="false">(FOM_Curves!D76+FOM_Curves!T76+FOM_Curves!U76)*FOM_Curves!A76</f>
        <v>8.45512315135771</v>
      </c>
      <c r="M77" s="62" t="n">
        <f aca="false">(FOM_Curves!D76+FOM_Curves!V76+FOM_Curves!W76)*FOM_Curves!A76</f>
        <v>8.84322716486266</v>
      </c>
      <c r="N77" s="62" t="n">
        <f aca="false">(FOM_Curves!D76+FOM_Curves!X76+FOM_Curves!Y76)*FOM_Curves!A76</f>
        <v>9.62830614075266</v>
      </c>
      <c r="O77" s="62" t="n">
        <f aca="false">(FOM_Curves!D76+FOM_Curves!Z76+FOM_Curves!AA76)*FOM_Curves!A76</f>
        <v>7.98196606634083</v>
      </c>
    </row>
    <row r="78" customFormat="false" ht="12.75" hidden="false" customHeight="false" outlineLevel="0" collapsed="false">
      <c r="C78" s="61" t="n">
        <v>39264</v>
      </c>
      <c r="D78" s="62" t="n">
        <f aca="false">FOM_Curves!D77*FOM_Curves!A77</f>
        <v>9.05824685757359</v>
      </c>
      <c r="E78" s="62" t="n">
        <f aca="false">(FOM_Curves!D77+FOM_Curves!F77+FOM_Curves!G77)*FOM_Curves!A77</f>
        <v>9.70993524032818</v>
      </c>
      <c r="F78" s="62" t="n">
        <f aca="false">(FOM_Curves!D77+FOM_Curves!H77+FOM_Curves!I77)*FOM_Curves!A77</f>
        <v>10.1865100780569</v>
      </c>
      <c r="G78" s="62" t="n">
        <f aca="false">(FOM_Curves!D77+FOM_Curves!J77+FOM_Curves!K77)*FOM_Curves!A77</f>
        <v>9.42399033769097</v>
      </c>
      <c r="H78" s="62" t="n">
        <f aca="false">(FOM_Curves!D77+FOM_Curves!L77+FOM_Curves!M77)*FOM_Curves!A77</f>
        <v>8.08293091059393</v>
      </c>
      <c r="I78" s="62" t="n">
        <f aca="false">(FOM_Curves!$D$9+FOM_Curves!N77+FOM_Curves!O77)*FOM_Curves!A77</f>
        <v>5.28222250375575</v>
      </c>
      <c r="J78" s="62" t="n">
        <f aca="false">(FOM_Curves!D77+FOM_Curves!P77+FOM_Curves!Q77)*FOM_Curves!A77</f>
        <v>8.91416609267887</v>
      </c>
      <c r="K78" s="62" t="n">
        <f aca="false">(FOM_Curves!D77+FOM_Curves!R77+FOM_Curves!S77)*FOM_Curves!A77</f>
        <v>8.63154613076999</v>
      </c>
      <c r="L78" s="62" t="n">
        <f aca="false">(FOM_Curves!D77+FOM_Curves!T77+FOM_Curves!U77)*FOM_Curves!A77</f>
        <v>8.53733947680037</v>
      </c>
      <c r="M78" s="62" t="n">
        <f aca="false">(FOM_Curves!D77+FOM_Curves!V77+FOM_Curves!W77)*FOM_Curves!A77</f>
        <v>8.92524922844</v>
      </c>
      <c r="N78" s="62" t="n">
        <f aca="false">(FOM_Curves!D77+FOM_Curves!X77+FOM_Curves!Y77)*FOM_Curves!A77</f>
        <v>9.70993524032818</v>
      </c>
      <c r="O78" s="62" t="n">
        <f aca="false">(FOM_Curves!D77+FOM_Curves!Z77+FOM_Curves!AA77)*FOM_Curves!A77</f>
        <v>8.06441933697925</v>
      </c>
    </row>
    <row r="79" customFormat="false" ht="12.75" hidden="false" customHeight="false" outlineLevel="0" collapsed="false">
      <c r="C79" s="61" t="n">
        <v>39295</v>
      </c>
      <c r="D79" s="62" t="n">
        <f aca="false">FOM_Curves!D78*FOM_Curves!A78</f>
        <v>9.04014613771608</v>
      </c>
      <c r="E79" s="62" t="n">
        <f aca="false">(FOM_Curves!D78+FOM_Curves!F78+FOM_Curves!G78)*FOM_Curves!A78</f>
        <v>9.69148861155226</v>
      </c>
      <c r="F79" s="62" t="n">
        <f aca="false">(FOM_Curves!D78+FOM_Curves!H78+FOM_Curves!I78)*FOM_Curves!A78</f>
        <v>10.1678104886774</v>
      </c>
      <c r="G79" s="62" t="n">
        <f aca="false">(FOM_Curves!D78+FOM_Curves!J78+FOM_Curves!K78)*FOM_Curves!A78</f>
        <v>9.4056954852772</v>
      </c>
      <c r="H79" s="62" t="n">
        <f aca="false">(FOM_Curves!D78+FOM_Curves!L78+FOM_Curves!M78)*FOM_Curves!A78</f>
        <v>8.07088650403129</v>
      </c>
      <c r="I79" s="62" t="n">
        <f aca="false">(FOM_Curves!$D$9+FOM_Curves!N78+FOM_Curves!O78)*FOM_Curves!A78</f>
        <v>5.2794187590191</v>
      </c>
      <c r="J79" s="62" t="n">
        <f aca="false">(FOM_Curves!D78+FOM_Curves!P78+FOM_Curves!Q78)*FOM_Curves!A78</f>
        <v>8.89614184928291</v>
      </c>
      <c r="K79" s="62" t="n">
        <f aca="false">(FOM_Curves!D78+FOM_Curves!R78+FOM_Curves!S78)*FOM_Curves!A78</f>
        <v>8.61367189889477</v>
      </c>
      <c r="L79" s="62" t="n">
        <f aca="false">(FOM_Curves!D78+FOM_Curves!T78+FOM_Curves!U78)*FOM_Curves!A78</f>
        <v>8.51951524876539</v>
      </c>
      <c r="M79" s="62" t="n">
        <f aca="false">(FOM_Curves!D78+FOM_Curves!V78+FOM_Curves!W78)*FOM_Curves!A78</f>
        <v>8.90721910223931</v>
      </c>
      <c r="N79" s="62" t="n">
        <f aca="false">(FOM_Curves!D78+FOM_Curves!X78+FOM_Curves!Y78)*FOM_Curves!A78</f>
        <v>9.69148861155226</v>
      </c>
      <c r="O79" s="62" t="n">
        <f aca="false">(FOM_Curves!D78+FOM_Curves!Z78+FOM_Curves!AA78)*FOM_Curves!A78</f>
        <v>8.04684623968068</v>
      </c>
    </row>
    <row r="80" customFormat="false" ht="12.75" hidden="false" customHeight="false" outlineLevel="0" collapsed="false">
      <c r="C80" s="61" t="n">
        <v>39326</v>
      </c>
      <c r="D80" s="62" t="n">
        <f aca="false">FOM_Curves!D79*FOM_Curves!A79</f>
        <v>9.07509863391301</v>
      </c>
      <c r="E80" s="62" t="n">
        <f aca="false">(FOM_Curves!D79+FOM_Curves!F79+FOM_Curves!G79)*FOM_Curves!A79</f>
        <v>9.72608777588457</v>
      </c>
      <c r="F80" s="62" t="n">
        <f aca="false">(FOM_Curves!D79+FOM_Curves!H79+FOM_Curves!I79)*FOM_Curves!A79</f>
        <v>10.2021512640611</v>
      </c>
      <c r="G80" s="62" t="n">
        <f aca="false">(FOM_Curves!D79+FOM_Curves!J79+FOM_Curves!K79)*FOM_Curves!A79</f>
        <v>9.44044968297868</v>
      </c>
      <c r="H80" s="62" t="n">
        <f aca="false">(FOM_Curves!D79+FOM_Curves!L79+FOM_Curves!M79)*FOM_Curves!A79</f>
        <v>8.14511414538222</v>
      </c>
      <c r="I80" s="62" t="n">
        <f aca="false">(FOM_Curves!$D$9+FOM_Curves!N79+FOM_Curves!O79)*FOM_Curves!A79</f>
        <v>5.27655484802116</v>
      </c>
      <c r="J80" s="62" t="n">
        <f aca="false">(FOM_Curves!D79+FOM_Curves!P79+FOM_Curves!Q79)*FOM_Curves!A79</f>
        <v>8.93117246306896</v>
      </c>
      <c r="K80" s="62" t="n">
        <f aca="false">(FOM_Curves!D79+FOM_Curves!R79+FOM_Curves!S79)*FOM_Curves!A79</f>
        <v>8.6488557433364</v>
      </c>
      <c r="L80" s="62" t="n">
        <f aca="false">(FOM_Curves!D79+FOM_Curves!T79+FOM_Curves!U79)*FOM_Curves!A79</f>
        <v>8.55475017009221</v>
      </c>
      <c r="M80" s="62" t="n">
        <f aca="false">(FOM_Curves!D79+FOM_Curves!V79+FOM_Curves!W79)*FOM_Curves!A79</f>
        <v>8.94224370698004</v>
      </c>
      <c r="N80" s="62" t="n">
        <f aca="false">(FOM_Curves!D79+FOM_Curves!X79+FOM_Curves!Y79)*FOM_Curves!A79</f>
        <v>9.72608777588457</v>
      </c>
      <c r="O80" s="62" t="n">
        <f aca="false">(FOM_Curves!D79+FOM_Curves!Z79+FOM_Curves!AA79)*FOM_Curves!A79</f>
        <v>8.08233767409092</v>
      </c>
    </row>
    <row r="81" customFormat="false" ht="12.75" hidden="false" customHeight="false" outlineLevel="0" collapsed="false">
      <c r="C81" s="61" t="n">
        <v>39356</v>
      </c>
      <c r="D81" s="62" t="n">
        <f aca="false">FOM_Curves!D80*FOM_Curves!A80</f>
        <v>9.41717349979261</v>
      </c>
      <c r="E81" s="62" t="n">
        <f aca="false">(FOM_Curves!D80+FOM_Curves!F80+FOM_Curves!G80)*FOM_Curves!A80</f>
        <v>10.050074832407</v>
      </c>
      <c r="F81" s="62" t="n">
        <f aca="false">(FOM_Curves!D80+FOM_Curves!H80+FOM_Curves!I80)*FOM_Curves!A80</f>
        <v>10.603310263014</v>
      </c>
      <c r="G81" s="62" t="n">
        <f aca="false">(FOM_Curves!D80+FOM_Curves!J80+FOM_Curves!K80)*FOM_Curves!A80</f>
        <v>9.90402067872678</v>
      </c>
      <c r="H81" s="62" t="n">
        <f aca="false">(FOM_Curves!D80+FOM_Curves!L80+FOM_Curves!M80)*FOM_Curves!A80</f>
        <v>8.66477331416707</v>
      </c>
      <c r="I81" s="62" t="n">
        <f aca="false">(FOM_Curves!$D$9+FOM_Curves!N80+FOM_Curves!O80)*FOM_Curves!A80</f>
        <v>5.47260487956459</v>
      </c>
      <c r="J81" s="62" t="n">
        <f aca="false">(FOM_Curves!D80+FOM_Curves!P80+FOM_Curves!Q80)*FOM_Curves!A80</f>
        <v>9.27333228783478</v>
      </c>
      <c r="K81" s="62" t="n">
        <f aca="false">(FOM_Curves!D80+FOM_Curves!R80+FOM_Curves!S80)*FOM_Curves!A80</f>
        <v>9.1405557844891</v>
      </c>
      <c r="L81" s="62" t="n">
        <f aca="false">(FOM_Curves!D80+FOM_Curves!T80+FOM_Curves!U80)*FOM_Curves!A80</f>
        <v>10.0766301330762</v>
      </c>
      <c r="M81" s="62" t="n">
        <f aca="false">(FOM_Curves!D80+FOM_Curves!V80+FOM_Curves!W80)*FOM_Curves!A80</f>
        <v>9.28439699644693</v>
      </c>
      <c r="N81" s="62" t="n">
        <f aca="false">(FOM_Curves!D80+FOM_Curves!X80+FOM_Curves!Y80)*FOM_Curves!A80</f>
        <v>10.1607219185284</v>
      </c>
      <c r="O81" s="62" t="n">
        <f aca="false">(FOM_Curves!D80+FOM_Curves!Z80+FOM_Curves!AA80)*FOM_Curves!A80</f>
        <v>8.52154401900723</v>
      </c>
    </row>
    <row r="82" customFormat="false" ht="12.75" hidden="false" customHeight="false" outlineLevel="0" collapsed="false">
      <c r="C82" s="61" t="n">
        <v>39387</v>
      </c>
      <c r="D82" s="62" t="n">
        <f aca="false">FOM_Curves!D81*FOM_Curves!A81</f>
        <v>9.76538098440284</v>
      </c>
      <c r="E82" s="62" t="n">
        <f aca="false">(FOM_Curves!D81+FOM_Curves!F81+FOM_Curves!G81)*FOM_Curves!A81</f>
        <v>10.3979025474284</v>
      </c>
      <c r="F82" s="62" t="n">
        <f aca="false">(FOM_Curves!D81+FOM_Curves!H81+FOM_Curves!I81)*FOM_Curves!A81</f>
        <v>11.1056189815828</v>
      </c>
      <c r="G82" s="62" t="n">
        <f aca="false">(FOM_Curves!D81+FOM_Curves!J81+FOM_Curves!K81)*FOM_Curves!A81</f>
        <v>10.251936032884</v>
      </c>
      <c r="H82" s="62" t="n">
        <f aca="false">(FOM_Curves!D81+FOM_Curves!L81+FOM_Curves!M81)*FOM_Curves!A81</f>
        <v>9.01343227311375</v>
      </c>
      <c r="I82" s="62" t="n">
        <f aca="false">(FOM_Curves!$D$9+FOM_Curves!N81+FOM_Curves!O81)*FOM_Curves!A81</f>
        <v>5.46932106769975</v>
      </c>
      <c r="J82" s="62" t="n">
        <f aca="false">(FOM_Curves!D81+FOM_Curves!P81+FOM_Curves!Q81)*FOM_Curves!A81</f>
        <v>9.62162608371522</v>
      </c>
      <c r="K82" s="62" t="n">
        <f aca="false">(FOM_Curves!D81+FOM_Curves!R81+FOM_Curves!S81)*FOM_Curves!A81</f>
        <v>9.48892925231126</v>
      </c>
      <c r="L82" s="62" t="n">
        <f aca="false">(FOM_Curves!D81+FOM_Curves!T81+FOM_Curves!U81)*FOM_Curves!A81</f>
        <v>10.5571387451131</v>
      </c>
      <c r="M82" s="62" t="n">
        <f aca="false">(FOM_Curves!D81+FOM_Curves!V81+FOM_Curves!W81)*FOM_Curves!A81</f>
        <v>9.63268415299889</v>
      </c>
      <c r="N82" s="62" t="n">
        <f aca="false">(FOM_Curves!D81+FOM_Curves!X81+FOM_Curves!Y81)*FOM_Curves!A81</f>
        <v>10.508483240265</v>
      </c>
      <c r="O82" s="62" t="n">
        <f aca="false">(FOM_Curves!D81+FOM_Curves!Z81+FOM_Curves!AA81)*FOM_Curves!A81</f>
        <v>8.87028925537178</v>
      </c>
    </row>
    <row r="83" customFormat="false" ht="12.75" hidden="false" customHeight="false" outlineLevel="0" collapsed="false">
      <c r="C83" s="61" t="n">
        <v>39417</v>
      </c>
      <c r="D83" s="62" t="n">
        <f aca="false">FOM_Curves!D82*FOM_Curves!A82</f>
        <v>9.80544932916548</v>
      </c>
      <c r="E83" s="62" t="n">
        <f aca="false">(FOM_Curves!D82+FOM_Curves!F82+FOM_Curves!G82)*FOM_Curves!A82</f>
        <v>10.4375598911268</v>
      </c>
      <c r="F83" s="62" t="n">
        <f aca="false">(FOM_Curves!D82+FOM_Curves!H82+FOM_Curves!I82)*FOM_Curves!A82</f>
        <v>11.1448164639506</v>
      </c>
      <c r="G83" s="62" t="n">
        <f aca="false">(FOM_Curves!D82+FOM_Curves!J82+FOM_Curves!K82)*FOM_Curves!A82</f>
        <v>10.2916882229819</v>
      </c>
      <c r="H83" s="62" t="n">
        <f aca="false">(FOM_Curves!D82+FOM_Curves!L82+FOM_Curves!M82)*FOM_Curves!A82</f>
        <v>9.05398922054016</v>
      </c>
      <c r="I83" s="62" t="n">
        <f aca="false">(FOM_Curves!$D$9+FOM_Curves!N82+FOM_Curves!O82)*FOM_Curves!A82</f>
        <v>5.46576720185422</v>
      </c>
      <c r="J83" s="62" t="n">
        <f aca="false">(FOM_Curves!D82+FOM_Curves!P82+FOM_Curves!Q82)*FOM_Curves!A82</f>
        <v>9.66178783781064</v>
      </c>
      <c r="K83" s="62" t="n">
        <f aca="false">(FOM_Curves!D82+FOM_Curves!R82+FOM_Curves!S82)*FOM_Curves!A82</f>
        <v>9.52917723040617</v>
      </c>
      <c r="L83" s="62" t="n">
        <f aca="false">(FOM_Curves!D82+FOM_Curves!T82+FOM_Curves!U82)*FOM_Curves!A82</f>
        <v>10.7514049953174</v>
      </c>
      <c r="M83" s="62" t="n">
        <f aca="false">(FOM_Curves!D82+FOM_Curves!V82+FOM_Curves!W82)*FOM_Curves!A82</f>
        <v>9.67283872176101</v>
      </c>
      <c r="N83" s="62" t="n">
        <f aca="false">(FOM_Curves!D82+FOM_Curves!X82+FOM_Curves!Y82)*FOM_Curves!A82</f>
        <v>10.5480687306305</v>
      </c>
      <c r="O83" s="62" t="n">
        <f aca="false">(FOM_Curves!D82+FOM_Curves!Z82+FOM_Curves!AA82)*FOM_Curves!A82</f>
        <v>8.91093955643143</v>
      </c>
    </row>
    <row r="84" customFormat="false" ht="12.75" hidden="false" customHeight="false" outlineLevel="0" collapsed="false">
      <c r="C84" s="61" t="n">
        <v>39448</v>
      </c>
      <c r="D84" s="62" t="n">
        <f aca="false">FOM_Curves!D83*FOM_Curves!A83</f>
        <v>9.61325296386204</v>
      </c>
      <c r="E84" s="62" t="n">
        <f aca="false">(FOM_Curves!D83+FOM_Curves!F83+FOM_Curves!G83)*FOM_Curves!A83</f>
        <v>10.2449336870475</v>
      </c>
      <c r="F84" s="62" t="n">
        <f aca="false">(FOM_Curves!D83+FOM_Curves!H83+FOM_Curves!I83)*FOM_Curves!A83</f>
        <v>10.9517093213808</v>
      </c>
      <c r="G84" s="62" t="n">
        <f aca="false">(FOM_Curves!D83+FOM_Curves!J83+FOM_Curves!K83)*FOM_Curves!A83</f>
        <v>10.0991612124662</v>
      </c>
      <c r="H84" s="62" t="n">
        <f aca="false">(FOM_Curves!D83+FOM_Curves!L83+FOM_Curves!M83)*FOM_Curves!A83</f>
        <v>8.86230385238287</v>
      </c>
      <c r="I84" s="62" t="n">
        <f aca="false">(FOM_Curves!$D$9+FOM_Curves!N83+FOM_Curves!O83)*FOM_Curves!A83</f>
        <v>5.46205044908232</v>
      </c>
      <c r="J84" s="62" t="n">
        <f aca="false">(FOM_Curves!D83+FOM_Curves!P83+FOM_Curves!Q83)*FOM_Curves!A83</f>
        <v>9.46968916313808</v>
      </c>
      <c r="K84" s="62" t="n">
        <f aca="false">(FOM_Curves!D83+FOM_Curves!R83+FOM_Curves!S83)*FOM_Curves!A83</f>
        <v>9.33716873170058</v>
      </c>
      <c r="L84" s="62" t="n">
        <f aca="false">(FOM_Curves!D83+FOM_Curves!T83+FOM_Curves!U83)*FOM_Curves!A83</f>
        <v>10.271437773335</v>
      </c>
      <c r="M84" s="62" t="n">
        <f aca="false">(FOM_Curves!D83+FOM_Curves!V83+FOM_Curves!W83)*FOM_Curves!A83</f>
        <v>9.48073253242454</v>
      </c>
      <c r="N84" s="62" t="n">
        <f aca="false">(FOM_Curves!D83+FOM_Curves!X83+FOM_Curves!Y83)*FOM_Curves!A83</f>
        <v>10.355367379912</v>
      </c>
      <c r="O84" s="62" t="n">
        <f aca="false">(FOM_Curves!D83+FOM_Curves!Z83+FOM_Curves!AA83)*FOM_Curves!A83</f>
        <v>8.71935180215974</v>
      </c>
    </row>
    <row r="85" customFormat="false" ht="12.75" hidden="false" customHeight="false" outlineLevel="0" collapsed="false">
      <c r="C85" s="61" t="n">
        <v>39479</v>
      </c>
      <c r="D85" s="62" t="n">
        <f aca="false">FOM_Curves!D84*FOM_Curves!A84</f>
        <v>9.30890137130357</v>
      </c>
      <c r="E85" s="62" t="n">
        <f aca="false">(FOM_Curves!D84+FOM_Curves!F84+FOM_Curves!G84)*FOM_Curves!A84</f>
        <v>9.94016296992665</v>
      </c>
      <c r="F85" s="62" t="n">
        <f aca="false">(FOM_Curves!D84+FOM_Curves!H84+FOM_Curves!I84)*FOM_Curves!A84</f>
        <v>10.6464696537007</v>
      </c>
      <c r="G85" s="62" t="n">
        <f aca="false">(FOM_Curves!D84+FOM_Curves!J84+FOM_Curves!K84)*FOM_Curves!A84</f>
        <v>9.79448721639825</v>
      </c>
      <c r="H85" s="62" t="n">
        <f aca="false">(FOM_Curves!D84+FOM_Curves!L84+FOM_Curves!M84)*FOM_Curves!A84</f>
        <v>8.55845051979362</v>
      </c>
      <c r="I85" s="62" t="n">
        <f aca="false">(FOM_Curves!$D$9+FOM_Curves!N84+FOM_Curves!O84)*FOM_Curves!A84</f>
        <v>5.45842634054149</v>
      </c>
      <c r="J85" s="62" t="n">
        <f aca="false">(FOM_Curves!D84+FOM_Curves!P84+FOM_Curves!Q84)*FOM_Curves!A84</f>
        <v>9.16543282616196</v>
      </c>
      <c r="K85" s="62" t="n">
        <f aca="false">(FOM_Curves!D84+FOM_Curves!R84+FOM_Curves!S84)*FOM_Curves!A84</f>
        <v>9.03300032295433</v>
      </c>
      <c r="L85" s="62" t="n">
        <f aca="false">(FOM_Curves!D84+FOM_Curves!T84+FOM_Curves!U84)*FOM_Curves!A84</f>
        <v>9.56935196094526</v>
      </c>
      <c r="M85" s="62" t="n">
        <f aca="false">(FOM_Curves!D84+FOM_Curves!V84+FOM_Curves!W84)*FOM_Curves!A84</f>
        <v>9.17646886809594</v>
      </c>
      <c r="N85" s="62" t="n">
        <f aca="false">(FOM_Curves!D84+FOM_Curves!X84+FOM_Curves!Y84)*FOM_Curves!A84</f>
        <v>10.0505233892663</v>
      </c>
      <c r="O85" s="62" t="n">
        <f aca="false">(FOM_Curves!D84+FOM_Curves!Z84+FOM_Curves!AA84)*FOM_Curves!A84</f>
        <v>8.41559363431919</v>
      </c>
    </row>
    <row r="86" customFormat="false" ht="12.75" hidden="false" customHeight="false" outlineLevel="0" collapsed="false">
      <c r="C86" s="61" t="n">
        <v>39508</v>
      </c>
      <c r="D86" s="62" t="n">
        <f aca="false">FOM_Curves!D85*FOM_Curves!A85</f>
        <v>8.96236777527125</v>
      </c>
      <c r="E86" s="62" t="n">
        <f aca="false">(FOM_Curves!D85+FOM_Curves!F85+FOM_Curves!G85)*FOM_Curves!A85</f>
        <v>9.61521897780116</v>
      </c>
      <c r="F86" s="62" t="n">
        <f aca="false">(FOM_Curves!D85+FOM_Curves!H85+FOM_Curves!I85)*FOM_Curves!A85</f>
        <v>10.0894183309901</v>
      </c>
      <c r="G86" s="62" t="n">
        <f aca="false">(FOM_Curves!D85+FOM_Curves!J85+FOM_Curves!K85)*FOM_Curves!A85</f>
        <v>9.32628820911393</v>
      </c>
      <c r="H86" s="62" t="n">
        <f aca="false">(FOM_Curves!D85+FOM_Curves!L85+FOM_Curves!M85)*FOM_Curves!A85</f>
        <v>7.96985750115483</v>
      </c>
      <c r="I86" s="62" t="n">
        <f aca="false">(FOM_Curves!$D$9+FOM_Curves!N85+FOM_Curves!O85)*FOM_Curves!A85</f>
        <v>5.21178172830465</v>
      </c>
      <c r="J86" s="62" t="n">
        <f aca="false">(FOM_Curves!D85+FOM_Curves!P85+FOM_Curves!Q85)*FOM_Curves!A85</f>
        <v>8.8190051801211</v>
      </c>
      <c r="K86" s="62" t="n">
        <f aca="false">(FOM_Curves!D85+FOM_Curves!R85+FOM_Curves!S85)*FOM_Curves!A85</f>
        <v>8.53779393578811</v>
      </c>
      <c r="L86" s="62" t="n">
        <f aca="false">(FOM_Curves!D85+FOM_Curves!T85+FOM_Curves!U85)*FOM_Curves!A85</f>
        <v>8.44405685434379</v>
      </c>
      <c r="M86" s="62" t="n">
        <f aca="false">(FOM_Curves!D85+FOM_Curves!V85+FOM_Curves!W85)*FOM_Curves!A85</f>
        <v>8.83003307205573</v>
      </c>
      <c r="N86" s="62" t="n">
        <f aca="false">(FOM_Curves!D85+FOM_Curves!X85+FOM_Curves!Y85)*FOM_Curves!A85</f>
        <v>9.61521897780116</v>
      </c>
      <c r="O86" s="62" t="n">
        <f aca="false">(FOM_Curves!D85+FOM_Curves!Z85+FOM_Curves!AA85)*FOM_Curves!A85</f>
        <v>7.94041114852817</v>
      </c>
    </row>
    <row r="87" customFormat="false" ht="12.75" hidden="false" customHeight="false" outlineLevel="0" collapsed="false">
      <c r="C87" s="61" t="n">
        <v>39539</v>
      </c>
      <c r="D87" s="62" t="n">
        <f aca="false">FOM_Curves!D86*FOM_Curves!A86</f>
        <v>8.96452055018863</v>
      </c>
      <c r="E87" s="62" t="n">
        <f aca="false">(FOM_Curves!D86+FOM_Curves!F86+FOM_Curves!G86)*FOM_Curves!A86</f>
        <v>9.6168863972337</v>
      </c>
      <c r="F87" s="62" t="n">
        <f aca="false">(FOM_Curves!D86+FOM_Curves!H86+FOM_Curves!I86)*FOM_Curves!A86</f>
        <v>10.0907332118104</v>
      </c>
      <c r="G87" s="62" t="n">
        <f aca="false">(FOM_Curves!D86+FOM_Curves!J86+FOM_Curves!K86)*FOM_Curves!A86</f>
        <v>9.3281704311428</v>
      </c>
      <c r="H87" s="62" t="n">
        <f aca="false">(FOM_Curves!D86+FOM_Curves!L86+FOM_Curves!M86)*FOM_Curves!A86</f>
        <v>7.97274814758632</v>
      </c>
      <c r="I87" s="62" t="n">
        <f aca="false">(FOM_Curves!$D$9+FOM_Curves!N86+FOM_Curves!O86)*FOM_Curves!A86</f>
        <v>5.20790708299833</v>
      </c>
      <c r="J87" s="62" t="n">
        <f aca="false">(FOM_Curves!D86+FOM_Curves!P86+FOM_Curves!Q86)*FOM_Curves!A86</f>
        <v>8.8212645364794</v>
      </c>
      <c r="K87" s="62" t="n">
        <f aca="false">(FOM_Curves!D86+FOM_Curves!R86+FOM_Curves!S86)*FOM_Curves!A86</f>
        <v>8.54026235574208</v>
      </c>
      <c r="L87" s="62" t="n">
        <f aca="false">(FOM_Curves!D86+FOM_Curves!T86+FOM_Curves!U86)*FOM_Curves!A86</f>
        <v>8.44659496216298</v>
      </c>
      <c r="M87" s="62" t="n">
        <f aca="false">(FOM_Curves!D86+FOM_Curves!V86+FOM_Curves!W86)*FOM_Curves!A86</f>
        <v>8.83228422984165</v>
      </c>
      <c r="N87" s="62" t="n">
        <f aca="false">(FOM_Curves!D86+FOM_Curves!X86+FOM_Curves!Y86)*FOM_Curves!A86</f>
        <v>9.6168863972337</v>
      </c>
      <c r="O87" s="62" t="n">
        <f aca="false">(FOM_Curves!D86+FOM_Curves!Z86+FOM_Curves!AA86)*FOM_Curves!A86</f>
        <v>7.94332378686118</v>
      </c>
    </row>
    <row r="88" customFormat="false" ht="12.75" hidden="false" customHeight="false" outlineLevel="0" collapsed="false">
      <c r="C88" s="61" t="n">
        <v>39569</v>
      </c>
      <c r="D88" s="62" t="n">
        <f aca="false">FOM_Curves!D87*FOM_Curves!A87</f>
        <v>9.04545470430329</v>
      </c>
      <c r="E88" s="62" t="n">
        <f aca="false">(FOM_Curves!D87+FOM_Curves!F87+FOM_Curves!G87)*FOM_Curves!A87</f>
        <v>9.69730000983555</v>
      </c>
      <c r="F88" s="62" t="n">
        <f aca="false">(FOM_Curves!D87+FOM_Curves!H87+FOM_Curves!I87)*FOM_Curves!A87</f>
        <v>10.1707687283809</v>
      </c>
      <c r="G88" s="62" t="n">
        <f aca="false">(FOM_Curves!D87+FOM_Curves!J87+FOM_Curves!K87)*FOM_Curves!A87</f>
        <v>9.4088144185358</v>
      </c>
      <c r="H88" s="62" t="n">
        <f aca="false">(FOM_Curves!D87+FOM_Curves!L87+FOM_Curves!M87)*FOM_Curves!A87</f>
        <v>8.05447366548735</v>
      </c>
      <c r="I88" s="62" t="n">
        <f aca="false">(FOM_Curves!$D$9+FOM_Curves!N87+FOM_Curves!O87)*FOM_Curves!A87</f>
        <v>5.20375154382682</v>
      </c>
      <c r="J88" s="62" t="n">
        <f aca="false">(FOM_Curves!D87+FOM_Curves!P87+FOM_Curves!Q87)*FOM_Curves!A87</f>
        <v>8.90231299869654</v>
      </c>
      <c r="K88" s="62" t="n">
        <f aca="false">(FOM_Curves!D87+FOM_Curves!R87+FOM_Curves!S87)*FOM_Curves!A87</f>
        <v>8.62153503769869</v>
      </c>
      <c r="L88" s="62" t="n">
        <f aca="false">(FOM_Curves!D87+FOM_Curves!T87+FOM_Curves!U87)*FOM_Curves!A87</f>
        <v>8.52794238403274</v>
      </c>
      <c r="M88" s="62" t="n">
        <f aca="false">(FOM_Curves!D87+FOM_Curves!V87+FOM_Curves!W87)*FOM_Curves!A87</f>
        <v>8.91332389912783</v>
      </c>
      <c r="N88" s="62" t="n">
        <f aca="false">(FOM_Curves!D87+FOM_Curves!X87+FOM_Curves!Y87)*FOM_Curves!A87</f>
        <v>9.69730000983555</v>
      </c>
      <c r="O88" s="62" t="n">
        <f aca="false">(FOM_Curves!D87+FOM_Curves!Z87+FOM_Curves!AA87)*FOM_Curves!A87</f>
        <v>8.02507288616133</v>
      </c>
    </row>
    <row r="89" customFormat="false" ht="12.75" hidden="false" customHeight="false" outlineLevel="0" collapsed="false">
      <c r="C89" s="61" t="n">
        <v>39600</v>
      </c>
      <c r="D89" s="62" t="n">
        <f aca="false">FOM_Curves!D88*FOM_Curves!A88</f>
        <v>9.13722844189429</v>
      </c>
      <c r="E89" s="62" t="n">
        <f aca="false">(FOM_Curves!D88+FOM_Curves!F88+FOM_Curves!G88)*FOM_Curves!A88</f>
        <v>9.78855164931167</v>
      </c>
      <c r="F89" s="62" t="n">
        <f aca="false">(FOM_Curves!D88+FOM_Curves!H88+FOM_Curves!I88)*FOM_Curves!A88</f>
        <v>10.2616411411858</v>
      </c>
      <c r="G89" s="62" t="n">
        <f aca="false">(FOM_Curves!D88+FOM_Curves!J88+FOM_Curves!K88)*FOM_Curves!A88</f>
        <v>9.50029712170465</v>
      </c>
      <c r="H89" s="62" t="n">
        <f aca="false">(FOM_Curves!D88+FOM_Curves!L88+FOM_Curves!M88)*FOM_Curves!A88</f>
        <v>8.14704113332055</v>
      </c>
      <c r="I89" s="62" t="n">
        <f aca="false">(FOM_Curves!$D$9+FOM_Curves!N88+FOM_Curves!O88)*FOM_Curves!A88</f>
        <v>5.19958357813274</v>
      </c>
      <c r="J89" s="62" t="n">
        <f aca="false">(FOM_Curves!D88+FOM_Curves!P88+FOM_Curves!Q88)*FOM_Curves!A88</f>
        <v>8.99420138621141</v>
      </c>
      <c r="K89" s="62" t="n">
        <f aca="false">(FOM_Curves!D88+FOM_Curves!R88+FOM_Curves!S88)*FOM_Curves!A88</f>
        <v>8.71364831544885</v>
      </c>
      <c r="L89" s="62" t="n">
        <f aca="false">(FOM_Curves!D88+FOM_Curves!T88+FOM_Curves!U88)*FOM_Curves!A88</f>
        <v>8.62013062519467</v>
      </c>
      <c r="M89" s="62" t="n">
        <f aca="false">(FOM_Curves!D88+FOM_Curves!V88+FOM_Curves!W88)*FOM_Curves!A88</f>
        <v>9.00520346741779</v>
      </c>
      <c r="N89" s="62" t="n">
        <f aca="false">(FOM_Curves!D88+FOM_Curves!X88+FOM_Curves!Y88)*FOM_Curves!A88</f>
        <v>9.78855164931167</v>
      </c>
      <c r="O89" s="62" t="n">
        <f aca="false">(FOM_Curves!D88+FOM_Curves!Z88+FOM_Curves!AA88)*FOM_Curves!A88</f>
        <v>8.11766400142452</v>
      </c>
    </row>
    <row r="90" customFormat="false" ht="12.75" hidden="false" customHeight="false" outlineLevel="0" collapsed="false">
      <c r="C90" s="61" t="n">
        <v>39630</v>
      </c>
      <c r="D90" s="62" t="n">
        <f aca="false">FOM_Curves!D89*FOM_Curves!A89</f>
        <v>9.21513730480559</v>
      </c>
      <c r="E90" s="62" t="n">
        <f aca="false">(FOM_Curves!D89+FOM_Curves!F89+FOM_Curves!G89)*FOM_Curves!A89</f>
        <v>9.86590210075511</v>
      </c>
      <c r="F90" s="62" t="n">
        <f aca="false">(FOM_Curves!D89+FOM_Curves!H89+FOM_Curves!I89)*FOM_Curves!A89</f>
        <v>10.3385859897049</v>
      </c>
      <c r="G90" s="62" t="n">
        <f aca="false">(FOM_Curves!D89+FOM_Curves!J89+FOM_Curves!K89)*FOM_Curves!A89</f>
        <v>9.57789470795313</v>
      </c>
      <c r="H90" s="62" t="n">
        <f aca="false">(FOM_Curves!D89+FOM_Curves!L89+FOM_Curves!M89)*FOM_Curves!A89</f>
        <v>8.22579893258502</v>
      </c>
      <c r="I90" s="62" t="n">
        <f aca="false">(FOM_Curves!$D$9+FOM_Curves!N89+FOM_Curves!O89)*FOM_Curves!A89</f>
        <v>5.19512571901601</v>
      </c>
      <c r="J90" s="62" t="n">
        <f aca="false">(FOM_Curves!D89+FOM_Curves!P89+FOM_Curves!Q89)*FOM_Curves!A89</f>
        <v>9.07223287326261</v>
      </c>
      <c r="K90" s="62" t="n">
        <f aca="false">(FOM_Curves!D89+FOM_Curves!R89+FOM_Curves!S89)*FOM_Curves!A89</f>
        <v>8.79192033446679</v>
      </c>
      <c r="L90" s="62" t="n">
        <f aca="false">(FOM_Curves!D89+FOM_Curves!T89+FOM_Curves!U89)*FOM_Curves!A89</f>
        <v>8.69848282153484</v>
      </c>
      <c r="M90" s="62" t="n">
        <f aca="false">(FOM_Curves!D89+FOM_Curves!V89+FOM_Curves!W89)*FOM_Curves!A89</f>
        <v>9.08322552184284</v>
      </c>
      <c r="N90" s="62" t="n">
        <f aca="false">(FOM_Curves!D89+FOM_Curves!X89+FOM_Curves!Y89)*FOM_Curves!A89</f>
        <v>9.86590210075511</v>
      </c>
      <c r="O90" s="62" t="n">
        <f aca="false">(FOM_Curves!D89+FOM_Curves!Z89+FOM_Curves!AA89)*FOM_Curves!A89</f>
        <v>8.19644708839253</v>
      </c>
    </row>
    <row r="91" customFormat="false" ht="12.75" hidden="false" customHeight="false" outlineLevel="0" collapsed="false">
      <c r="C91" s="61" t="n">
        <v>39661</v>
      </c>
      <c r="D91" s="62" t="n">
        <f aca="false">FOM_Curves!D90*FOM_Curves!A90</f>
        <v>9.19377903833278</v>
      </c>
      <c r="E91" s="62" t="n">
        <f aca="false">(FOM_Curves!D90+FOM_Curves!F90+FOM_Curves!G90)*FOM_Curves!A90</f>
        <v>9.84396625499662</v>
      </c>
      <c r="F91" s="62" t="n">
        <f aca="false">(FOM_Curves!D90+FOM_Curves!H90+FOM_Curves!I90)*FOM_Curves!A90</f>
        <v>10.3162306184518</v>
      </c>
      <c r="G91" s="62" t="n">
        <f aca="false">(FOM_Curves!D90+FOM_Curves!J90+FOM_Curves!K90)*FOM_Curves!A90</f>
        <v>9.55621448005418</v>
      </c>
      <c r="H91" s="62" t="n">
        <f aca="false">(FOM_Curves!D90+FOM_Curves!L90+FOM_Curves!M90)*FOM_Curves!A90</f>
        <v>8.20531874272897</v>
      </c>
      <c r="I91" s="62" t="n">
        <f aca="false">(FOM_Curves!$D$9+FOM_Curves!N90+FOM_Curves!O90)*FOM_Curves!A90</f>
        <v>5.19051484113734</v>
      </c>
      <c r="J91" s="62" t="n">
        <f aca="false">(FOM_Curves!D90+FOM_Curves!P90+FOM_Curves!Q90)*FOM_Curves!A90</f>
        <v>9.05100144007889</v>
      </c>
      <c r="K91" s="62" t="n">
        <f aca="false">(FOM_Curves!D90+FOM_Curves!R90+FOM_Curves!S90)*FOM_Curves!A90</f>
        <v>8.77093768965781</v>
      </c>
      <c r="L91" s="62" t="n">
        <f aca="false">(FOM_Curves!D90+FOM_Curves!T90+FOM_Curves!U90)*FOM_Curves!A90</f>
        <v>8.67758310618412</v>
      </c>
      <c r="M91" s="62" t="n">
        <f aca="false">(FOM_Curves!D90+FOM_Curves!V90+FOM_Curves!W90)*FOM_Curves!A90</f>
        <v>9.06198433225227</v>
      </c>
      <c r="N91" s="62" t="n">
        <f aca="false">(FOM_Curves!D90+FOM_Curves!X90+FOM_Curves!Y90)*FOM_Curves!A90</f>
        <v>9.84396625499662</v>
      </c>
      <c r="O91" s="62" t="n">
        <f aca="false">(FOM_Curves!D90+FOM_Curves!Z90+FOM_Curves!AA90)*FOM_Curves!A90</f>
        <v>8.17599304986931</v>
      </c>
    </row>
    <row r="92" customFormat="false" ht="12.75" hidden="false" customHeight="false" outlineLevel="0" collapsed="false">
      <c r="C92" s="61" t="n">
        <v>39692</v>
      </c>
      <c r="D92" s="62" t="n">
        <f aca="false">FOM_Curves!D91*FOM_Curves!A91</f>
        <v>9.22512138225055</v>
      </c>
      <c r="E92" s="62" t="n">
        <f aca="false">(FOM_Curves!D91+FOM_Curves!F91+FOM_Curves!G91)*FOM_Curves!A91</f>
        <v>9.87473145222703</v>
      </c>
      <c r="F92" s="62" t="n">
        <f aca="false">(FOM_Curves!D91+FOM_Curves!H91+FOM_Curves!I91)*FOM_Curves!A91</f>
        <v>10.3465766044059</v>
      </c>
      <c r="G92" s="62" t="n">
        <f aca="false">(FOM_Curves!D91+FOM_Curves!J91+FOM_Curves!K91)*FOM_Curves!A91</f>
        <v>9.58723510369014</v>
      </c>
      <c r="H92" s="62" t="n">
        <f aca="false">(FOM_Curves!D91+FOM_Curves!L91+FOM_Curves!M91)*FOM_Curves!A91</f>
        <v>8.2375385055971</v>
      </c>
      <c r="I92" s="62" t="n">
        <f aca="false">(FOM_Curves!$D$9+FOM_Curves!N91+FOM_Curves!O91)*FOM_Curves!A91</f>
        <v>5.18590741673797</v>
      </c>
      <c r="J92" s="62" t="n">
        <f aca="false">(FOM_Curves!D91+FOM_Curves!P91+FOM_Curves!Q91)*FOM_Curves!A91</f>
        <v>9.08247052228949</v>
      </c>
      <c r="K92" s="62" t="n">
        <f aca="false">(FOM_Curves!D91+FOM_Curves!R91+FOM_Curves!S91)*FOM_Curves!A91</f>
        <v>8.80265537390435</v>
      </c>
      <c r="L92" s="62" t="n">
        <f aca="false">(FOM_Curves!D91+FOM_Curves!T91+FOM_Curves!U91)*FOM_Curves!A91</f>
        <v>8.70938365777597</v>
      </c>
      <c r="M92" s="62" t="n">
        <f aca="false">(FOM_Curves!D91+FOM_Curves!V91+FOM_Curves!W91)*FOM_Curves!A91</f>
        <v>9.09344366536342</v>
      </c>
      <c r="N92" s="62" t="n">
        <f aca="false">(FOM_Curves!D91+FOM_Curves!X91+FOM_Curves!Y91)*FOM_Curves!A91</f>
        <v>9.87473145222703</v>
      </c>
      <c r="O92" s="62" t="n">
        <f aca="false">(FOM_Curves!D91+FOM_Curves!Z91+FOM_Curves!AA91)*FOM_Curves!A91</f>
        <v>8.20823894044771</v>
      </c>
    </row>
    <row r="93" customFormat="false" ht="12.75" hidden="false" customHeight="false" outlineLevel="0" collapsed="false">
      <c r="C93" s="61" t="n">
        <v>39722</v>
      </c>
      <c r="D93" s="62" t="n">
        <f aca="false">FOM_Curves!D92*FOM_Curves!A92</f>
        <v>9.56061625038679</v>
      </c>
      <c r="E93" s="62" t="n">
        <f aca="false">(FOM_Curves!D92+FOM_Curves!F92+FOM_Curves!G92)*FOM_Curves!A92</f>
        <v>10.1920707808561</v>
      </c>
      <c r="F93" s="62" t="n">
        <f aca="false">(FOM_Curves!D92+FOM_Curves!H92+FOM_Curves!I92)*FOM_Curves!A92</f>
        <v>10.7402083941107</v>
      </c>
      <c r="G93" s="62" t="n">
        <f aca="false">(FOM_Curves!D92+FOM_Curves!J92+FOM_Curves!K92)*FOM_Curves!A92</f>
        <v>9.62639276397734</v>
      </c>
      <c r="H93" s="62" t="n">
        <f aca="false">(FOM_Curves!D92+FOM_Curves!L92+FOM_Curves!M92)*FOM_Curves!A92</f>
        <v>8.81514909636053</v>
      </c>
      <c r="I93" s="62" t="n">
        <f aca="false">(FOM_Curves!$D$9+FOM_Curves!N92+FOM_Curves!O92)*FOM_Curves!A92</f>
        <v>5.42217727031453</v>
      </c>
      <c r="J93" s="62" t="n">
        <f aca="false">(FOM_Curves!D92+FOM_Curves!P92+FOM_Curves!Q92)*FOM_Curves!A92</f>
        <v>9.41810047094059</v>
      </c>
      <c r="K93" s="62" t="n">
        <f aca="false">(FOM_Curves!D92+FOM_Curves!R92+FOM_Curves!S92)*FOM_Curves!A92</f>
        <v>9.28654744375949</v>
      </c>
      <c r="L93" s="62" t="n">
        <f aca="false">(FOM_Curves!D92+FOM_Curves!T92+FOM_Curves!U92)*FOM_Curves!A92</f>
        <v>10.2139962853863</v>
      </c>
      <c r="M93" s="62" t="n">
        <f aca="false">(FOM_Curves!D92+FOM_Curves!V92+FOM_Curves!W92)*FOM_Curves!A92</f>
        <v>9.42906322320568</v>
      </c>
      <c r="N93" s="62" t="n">
        <f aca="false">(FOM_Curves!D92+FOM_Curves!X92+FOM_Curves!Y92)*FOM_Curves!A92</f>
        <v>10.301698303507</v>
      </c>
      <c r="O93" s="62" t="n">
        <f aca="false">(FOM_Curves!D92+FOM_Curves!Z92+FOM_Curves!AA92)*FOM_Curves!A92</f>
        <v>8.60746696340909</v>
      </c>
    </row>
    <row r="94" customFormat="false" ht="12.75" hidden="false" customHeight="false" outlineLevel="0" collapsed="false">
      <c r="C94" s="61" t="n">
        <v>39753</v>
      </c>
      <c r="D94" s="62" t="n">
        <f aca="false">FOM_Curves!D93*FOM_Curves!A93</f>
        <v>9.89489057655203</v>
      </c>
      <c r="E94" s="62" t="n">
        <f aca="false">(FOM_Curves!D93+FOM_Curves!F93+FOM_Curves!G93)*FOM_Curves!A93</f>
        <v>10.5252917459021</v>
      </c>
      <c r="F94" s="62" t="n">
        <f aca="false">(FOM_Curves!D93+FOM_Curves!H93+FOM_Curves!I93)*FOM_Curves!A93</f>
        <v>11.2257374896244</v>
      </c>
      <c r="G94" s="62" t="n">
        <f aca="false">(FOM_Curves!D93+FOM_Curves!J93+FOM_Curves!K93)*FOM_Curves!A93</f>
        <v>9.960557365026</v>
      </c>
      <c r="H94" s="62" t="n">
        <f aca="false">(FOM_Curves!D93+FOM_Curves!L93+FOM_Curves!M93)*FOM_Curves!A93</f>
        <v>9.15066697384709</v>
      </c>
      <c r="I94" s="62" t="n">
        <f aca="false">(FOM_Curves!$D$9+FOM_Curves!N93+FOM_Curves!O93)*FOM_Curves!A93</f>
        <v>5.41313226320389</v>
      </c>
      <c r="J94" s="62" t="n">
        <f aca="false">(FOM_Curves!D93+FOM_Curves!P93+FOM_Curves!Q93)*FOM_Curves!A93</f>
        <v>9.75261253485844</v>
      </c>
      <c r="K94" s="62" t="n">
        <f aca="false">(FOM_Curves!D93+FOM_Curves!R93+FOM_Curves!S93)*FOM_Curves!A93</f>
        <v>9.62127895791051</v>
      </c>
      <c r="L94" s="62" t="n">
        <f aca="false">(FOM_Curves!D93+FOM_Curves!T93+FOM_Curves!U93)*FOM_Curves!A93</f>
        <v>10.6785142523414</v>
      </c>
      <c r="M94" s="62" t="n">
        <f aca="false">(FOM_Curves!D93+FOM_Curves!V93+FOM_Curves!W93)*FOM_Curves!A93</f>
        <v>9.7635569996041</v>
      </c>
      <c r="N94" s="62" t="n">
        <f aca="false">(FOM_Curves!D93+FOM_Curves!X93+FOM_Curves!Y93)*FOM_Curves!A93</f>
        <v>10.6347363933587</v>
      </c>
      <c r="O94" s="62" t="n">
        <f aca="false">(FOM_Curves!D93+FOM_Curves!Z93+FOM_Curves!AA93)*FOM_Curves!A93</f>
        <v>8.94332808149478</v>
      </c>
    </row>
    <row r="95" customFormat="false" ht="12.75" hidden="false" customHeight="false" outlineLevel="0" collapsed="false">
      <c r="C95" s="61" t="n">
        <v>39783</v>
      </c>
      <c r="D95" s="62" t="n">
        <f aca="false">FOM_Curves!D94*FOM_Curves!A94</f>
        <v>9.92331529228154</v>
      </c>
      <c r="E95" s="62" t="n">
        <f aca="false">(FOM_Curves!D94+FOM_Curves!F94+FOM_Curves!G94)*FOM_Curves!A94</f>
        <v>10.5522578108064</v>
      </c>
      <c r="F95" s="62" t="n">
        <f aca="false">(FOM_Curves!D94+FOM_Curves!H94+FOM_Curves!I94)*FOM_Curves!A94</f>
        <v>11.2510828313896</v>
      </c>
      <c r="G95" s="62" t="n">
        <f aca="false">(FOM_Curves!D94+FOM_Curves!J94+FOM_Curves!K94)*FOM_Curves!A94</f>
        <v>9.98883013796121</v>
      </c>
      <c r="H95" s="62" t="n">
        <f aca="false">(FOM_Curves!D94+FOM_Curves!L94+FOM_Curves!M94)*FOM_Curves!A94</f>
        <v>9.18081370791188</v>
      </c>
      <c r="I95" s="62" t="n">
        <f aca="false">(FOM_Curves!$D$9+FOM_Curves!N94+FOM_Curves!O94)*FOM_Curves!A94</f>
        <v>5.4006071121946</v>
      </c>
      <c r="J95" s="62" t="n">
        <f aca="false">(FOM_Curves!D94+FOM_Curves!P94+FOM_Curves!Q94)*FOM_Curves!A94</f>
        <v>9.78136645997557</v>
      </c>
      <c r="K95" s="62" t="n">
        <f aca="false">(FOM_Curves!D94+FOM_Curves!R94+FOM_Curves!S94)*FOM_Curves!A94</f>
        <v>9.65033676861622</v>
      </c>
      <c r="L95" s="62" t="n">
        <f aca="false">(FOM_Curves!D94+FOM_Curves!T94+FOM_Curves!U94)*FOM_Curves!A94</f>
        <v>10.8579937573116</v>
      </c>
      <c r="M95" s="62" t="n">
        <f aca="false">(FOM_Curves!D94+FOM_Curves!V94+FOM_Curves!W94)*FOM_Curves!A94</f>
        <v>9.79228560092219</v>
      </c>
      <c r="N95" s="62" t="n">
        <f aca="false">(FOM_Curves!D94+FOM_Curves!X94+FOM_Curves!Y94)*FOM_Curves!A94</f>
        <v>10.6614492202726</v>
      </c>
      <c r="O95" s="62" t="n">
        <f aca="false">(FOM_Curves!D94+FOM_Curves!Z94+FOM_Curves!AA94)*FOM_Curves!A94</f>
        <v>8.97394837882356</v>
      </c>
    </row>
    <row r="96" customFormat="false" ht="12.75" hidden="false" customHeight="false" outlineLevel="0" collapsed="false">
      <c r="C96" s="61" t="n">
        <v>39814</v>
      </c>
      <c r="D96" s="62" t="n">
        <f aca="false">FOM_Curves!D95*FOM_Curves!A95</f>
        <v>9.717174956841</v>
      </c>
      <c r="E96" s="62" t="n">
        <f aca="false">(FOM_Curves!D95+FOM_Curves!F95+FOM_Curves!G95)*FOM_Curves!A95</f>
        <v>10.3446517253545</v>
      </c>
      <c r="F96" s="62" t="n">
        <f aca="false">(FOM_Curves!D95+FOM_Curves!H95+FOM_Curves!I95)*FOM_Curves!A95</f>
        <v>11.0418481348139</v>
      </c>
      <c r="G96" s="62" t="n">
        <f aca="false">(FOM_Curves!D95+FOM_Curves!J95+FOM_Curves!K95)*FOM_Curves!A95</f>
        <v>9.78253712022783</v>
      </c>
      <c r="H96" s="62" t="n">
        <f aca="false">(FOM_Curves!D95+FOM_Curves!L95+FOM_Curves!M95)*FOM_Curves!A95</f>
        <v>8.97640377179034</v>
      </c>
      <c r="I96" s="62" t="n">
        <f aca="false">(FOM_Curves!$D$9+FOM_Curves!N95+FOM_Curves!O95)*FOM_Curves!A95</f>
        <v>5.38802100185377</v>
      </c>
      <c r="J96" s="62" t="n">
        <f aca="false">(FOM_Curves!D95+FOM_Curves!P95+FOM_Curves!Q95)*FOM_Curves!A95</f>
        <v>9.57555693616955</v>
      </c>
      <c r="K96" s="62" t="n">
        <f aca="false">(FOM_Curves!D95+FOM_Curves!R95+FOM_Curves!S95)*FOM_Curves!A95</f>
        <v>9.44483260939591</v>
      </c>
      <c r="L96" s="62" t="n">
        <f aca="false">(FOM_Curves!D95+FOM_Curves!T95+FOM_Curves!U95)*FOM_Curves!A95</f>
        <v>10.3664391131501</v>
      </c>
      <c r="M96" s="62" t="n">
        <f aca="false">(FOM_Curves!D95+FOM_Curves!V95+FOM_Curves!W95)*FOM_Curves!A95</f>
        <v>9.58645063006736</v>
      </c>
      <c r="N96" s="62" t="n">
        <f aca="false">(FOM_Curves!D95+FOM_Curves!X95+FOM_Curves!Y95)*FOM_Curves!A95</f>
        <v>10.4535886643325</v>
      </c>
      <c r="O96" s="62" t="n">
        <f aca="false">(FOM_Curves!D95+FOM_Curves!Z95+FOM_Curves!AA95)*FOM_Curves!A95</f>
        <v>8.77001421857555</v>
      </c>
    </row>
    <row r="97" customFormat="false" ht="12.75" hidden="false" customHeight="false" outlineLevel="0" collapsed="false">
      <c r="C97" s="61" t="n">
        <v>39845</v>
      </c>
      <c r="D97" s="62" t="n">
        <f aca="false">FOM_Curves!D96*FOM_Curves!A96</f>
        <v>9.40307288089626</v>
      </c>
      <c r="E97" s="62" t="n">
        <f aca="false">(FOM_Curves!D96+FOM_Curves!F96+FOM_Curves!G96)*FOM_Curves!A96</f>
        <v>10.0292196993236</v>
      </c>
      <c r="F97" s="62" t="n">
        <f aca="false">(FOM_Curves!D96+FOM_Curves!H96+FOM_Curves!I96)*FOM_Curves!A96</f>
        <v>10.724938386465</v>
      </c>
      <c r="G97" s="62" t="n">
        <f aca="false">(FOM_Curves!D96+FOM_Curves!J96+FOM_Curves!K96)*FOM_Curves!A96</f>
        <v>9.46829650781577</v>
      </c>
      <c r="H97" s="62" t="n">
        <f aca="false">(FOM_Curves!D96+FOM_Curves!L96+FOM_Curves!M96)*FOM_Curves!A96</f>
        <v>8.66387177580846</v>
      </c>
      <c r="I97" s="62" t="n">
        <f aca="false">(FOM_Curves!$D$9+FOM_Curves!N96+FOM_Curves!O96)*FOM_Curves!A96</f>
        <v>5.37660097906507</v>
      </c>
      <c r="J97" s="62" t="n">
        <f aca="false">(FOM_Curves!D96+FOM_Curves!P96+FOM_Curves!Q96)*FOM_Curves!A96</f>
        <v>9.26175502257065</v>
      </c>
      <c r="K97" s="62" t="n">
        <f aca="false">(FOM_Curves!D96+FOM_Curves!R96+FOM_Curves!S96)*FOM_Curves!A96</f>
        <v>9.13130776873162</v>
      </c>
      <c r="L97" s="62" t="n">
        <f aca="false">(FOM_Curves!D96+FOM_Curves!T96+FOM_Curves!U96)*FOM_Curves!A96</f>
        <v>9.65961914677967</v>
      </c>
      <c r="M97" s="62" t="n">
        <f aca="false">(FOM_Curves!D96+FOM_Curves!V96+FOM_Curves!W96)*FOM_Curves!A96</f>
        <v>9.27262562705723</v>
      </c>
      <c r="N97" s="62" t="n">
        <f aca="false">(FOM_Curves!D96+FOM_Curves!X96+FOM_Curves!Y96)*FOM_Curves!A96</f>
        <v>10.1379257441894</v>
      </c>
      <c r="O97" s="62" t="n">
        <f aca="false">(FOM_Curves!D96+FOM_Curves!Z96+FOM_Curves!AA96)*FOM_Curves!A96</f>
        <v>8.45791384061358</v>
      </c>
    </row>
    <row r="98" customFormat="false" ht="12.75" hidden="false" customHeight="false" outlineLevel="0" collapsed="false">
      <c r="C98" s="61" t="n">
        <v>39873</v>
      </c>
      <c r="D98" s="62" t="n">
        <f aca="false">FOM_Curves!D97*FOM_Curves!A97</f>
        <v>9.04683730518388</v>
      </c>
      <c r="E98" s="62" t="n">
        <f aca="false">(FOM_Curves!D97+FOM_Curves!F97+FOM_Curves!G97)*FOM_Curves!A97</f>
        <v>9.69319489735477</v>
      </c>
      <c r="F98" s="62" t="n">
        <f aca="false">(FOM_Curves!D97+FOM_Curves!H97+FOM_Curves!I97)*FOM_Curves!A97</f>
        <v>10.1595267172096</v>
      </c>
      <c r="G98" s="62" t="n">
        <f aca="false">(FOM_Curves!D97+FOM_Curves!J97+FOM_Curves!K97)*FOM_Curves!A97</f>
        <v>9.11190686144269</v>
      </c>
      <c r="H98" s="62" t="n">
        <f aca="false">(FOM_Curves!D97+FOM_Curves!L97+FOM_Curves!M97)*FOM_Curves!A97</f>
        <v>8.07079396130166</v>
      </c>
      <c r="I98" s="62" t="n">
        <f aca="false">(FOM_Curves!$D$9+FOM_Curves!N97+FOM_Curves!O97)*FOM_Curves!A97</f>
        <v>5.12531204798598</v>
      </c>
      <c r="J98" s="62" t="n">
        <f aca="false">(FOM_Curves!D97+FOM_Curves!P97+FOM_Curves!Q97)*FOM_Curves!A97</f>
        <v>8.90585326662311</v>
      </c>
      <c r="K98" s="62" t="n">
        <f aca="false">(FOM_Curves!D97+FOM_Curves!R97+FOM_Curves!S97)*FOM_Curves!A97</f>
        <v>8.62930765252315</v>
      </c>
      <c r="L98" s="62" t="n">
        <f aca="false">(FOM_Curves!D97+FOM_Curves!T97+FOM_Curves!U97)*FOM_Curves!A97</f>
        <v>8.5371257811565</v>
      </c>
      <c r="M98" s="62" t="n">
        <f aca="false">(FOM_Curves!D97+FOM_Curves!V97+FOM_Curves!W97)*FOM_Curves!A97</f>
        <v>8.91669819266625</v>
      </c>
      <c r="N98" s="62" t="n">
        <f aca="false">(FOM_Curves!D97+FOM_Curves!X97+FOM_Curves!Y97)*FOM_Curves!A97</f>
        <v>9.69319489735477</v>
      </c>
      <c r="O98" s="62" t="n">
        <f aca="false">(FOM_Curves!D97+FOM_Curves!Z97+FOM_Curves!AA97)*FOM_Curves!A97</f>
        <v>7.90084405609559</v>
      </c>
    </row>
    <row r="99" customFormat="false" ht="12.75" hidden="false" customHeight="false" outlineLevel="0" collapsed="false">
      <c r="C99" s="61" t="n">
        <v>39904</v>
      </c>
      <c r="D99" s="62" t="n">
        <f aca="false">FOM_Curves!D98*FOM_Curves!A98</f>
        <v>9.03466806931607</v>
      </c>
      <c r="E99" s="62" t="n">
        <f aca="false">(FOM_Curves!D98+FOM_Curves!F98+FOM_Curves!G98)*FOM_Curves!A98</f>
        <v>9.67953779019181</v>
      </c>
      <c r="F99" s="62" t="n">
        <f aca="false">(FOM_Curves!D98+FOM_Curves!H98+FOM_Curves!I98)*FOM_Curves!A98</f>
        <v>10.1447961458572</v>
      </c>
      <c r="G99" s="62" t="n">
        <f aca="false">(FOM_Curves!D98+FOM_Curves!J98+FOM_Curves!K98)*FOM_Curves!A98</f>
        <v>9.09958783987403</v>
      </c>
      <c r="H99" s="62" t="n">
        <f aca="false">(FOM_Curves!D98+FOM_Curves!L98+FOM_Curves!M98)*FOM_Curves!A98</f>
        <v>8.06087151094667</v>
      </c>
      <c r="I99" s="62" t="n">
        <f aca="false">(FOM_Curves!$D$9+FOM_Curves!N98+FOM_Curves!O98)*FOM_Curves!A98</f>
        <v>5.1135139276153</v>
      </c>
      <c r="J99" s="62" t="n">
        <f aca="false">(FOM_Curves!D98+FOM_Curves!P98+FOM_Curves!Q98)*FOM_Curves!A98</f>
        <v>8.89400856644049</v>
      </c>
      <c r="K99" s="62" t="n">
        <f aca="false">(FOM_Curves!D98+FOM_Curves!R98+FOM_Curves!S98)*FOM_Curves!A98</f>
        <v>8.61809954156916</v>
      </c>
      <c r="L99" s="62" t="n">
        <f aca="false">(FOM_Curves!D98+FOM_Curves!T98+FOM_Curves!U98)*FOM_Curves!A98</f>
        <v>8.52612986661205</v>
      </c>
      <c r="M99" s="62" t="n">
        <f aca="false">(FOM_Curves!D98+FOM_Curves!V98+FOM_Curves!W98)*FOM_Curves!A98</f>
        <v>8.90482852820015</v>
      </c>
      <c r="N99" s="62" t="n">
        <f aca="false">(FOM_Curves!D98+FOM_Curves!X98+FOM_Curves!Y98)*FOM_Curves!A98</f>
        <v>9.67953779019181</v>
      </c>
      <c r="O99" s="62" t="n">
        <f aca="false">(FOM_Curves!D98+FOM_Curves!Z98+FOM_Curves!AA98)*FOM_Curves!A98</f>
        <v>7.89131078885743</v>
      </c>
    </row>
    <row r="100" customFormat="false" ht="12.75" hidden="false" customHeight="false" outlineLevel="0" collapsed="false">
      <c r="C100" s="61" t="n">
        <v>39934</v>
      </c>
      <c r="D100" s="62" t="n">
        <f aca="false">FOM_Curves!D99*FOM_Curves!A99</f>
        <v>9.09938286706459</v>
      </c>
      <c r="E100" s="62" t="n">
        <f aca="false">(FOM_Curves!D99+FOM_Curves!F99+FOM_Curves!G99)*FOM_Curves!A99</f>
        <v>9.74270815636121</v>
      </c>
      <c r="F100" s="62" t="n">
        <f aca="false">(FOM_Curves!D99+FOM_Curves!H99+FOM_Curves!I99)*FOM_Curves!A99</f>
        <v>10.2068522409209</v>
      </c>
      <c r="G100" s="62" t="n">
        <f aca="false">(FOM_Curves!D99+FOM_Curves!J99+FOM_Curves!K99)*FOM_Curves!A99</f>
        <v>9.16414715793338</v>
      </c>
      <c r="H100" s="62" t="n">
        <f aca="false">(FOM_Curves!D99+FOM_Curves!L99+FOM_Curves!M99)*FOM_Curves!A99</f>
        <v>8.12791850403279</v>
      </c>
      <c r="I100" s="62" t="n">
        <f aca="false">(FOM_Curves!$D$9+FOM_Curves!N99+FOM_Curves!O99)*FOM_Curves!A99</f>
        <v>5.1012673107648</v>
      </c>
      <c r="J100" s="62" t="n">
        <f aca="false">(FOM_Curves!D99+FOM_Curves!P99+FOM_Curves!Q99)*FOM_Curves!A99</f>
        <v>8.95906023684889</v>
      </c>
      <c r="K100" s="62" t="n">
        <f aca="false">(FOM_Curves!D99+FOM_Curves!R99+FOM_Curves!S99)*FOM_Curves!A99</f>
        <v>8.68381200065654</v>
      </c>
      <c r="L100" s="62" t="n">
        <f aca="false">(FOM_Curves!D99+FOM_Curves!T99+FOM_Curves!U99)*FOM_Curves!A99</f>
        <v>8.59206258859243</v>
      </c>
      <c r="M100" s="62" t="n">
        <f aca="false">(FOM_Curves!D99+FOM_Curves!V99+FOM_Curves!W99)*FOM_Curves!A99</f>
        <v>8.96985428532702</v>
      </c>
      <c r="N100" s="62" t="n">
        <f aca="false">(FOM_Curves!D99+FOM_Curves!X99+FOM_Curves!Y99)*FOM_Curves!A99</f>
        <v>9.74270815636121</v>
      </c>
      <c r="O100" s="62" t="n">
        <f aca="false">(FOM_Curves!D99+FOM_Curves!Z99+FOM_Curves!AA99)*FOM_Curves!A99</f>
        <v>7.95876173324543</v>
      </c>
    </row>
    <row r="101" customFormat="false" ht="12.75" hidden="false" customHeight="false" outlineLevel="0" collapsed="false">
      <c r="C101" s="61" t="n">
        <v>39965</v>
      </c>
      <c r="D101" s="62" t="n">
        <f aca="false">FOM_Curves!D100*FOM_Curves!A100</f>
        <v>9.17506795770824</v>
      </c>
      <c r="E101" s="62" t="n">
        <f aca="false">(FOM_Curves!D100+FOM_Curves!F100+FOM_Curves!G100)*FOM_Curves!A100</f>
        <v>9.81689196038361</v>
      </c>
      <c r="F101" s="62" t="n">
        <f aca="false">(FOM_Curves!D100+FOM_Curves!H100+FOM_Curves!I100)*FOM_Curves!A100</f>
        <v>10.2799529019111</v>
      </c>
      <c r="G101" s="62" t="n">
        <f aca="false">(FOM_Curves!D100+FOM_Curves!J100+FOM_Curves!K100)*FOM_Curves!A100</f>
        <v>9.23968111233999</v>
      </c>
      <c r="H101" s="62" t="n">
        <f aca="false">(FOM_Curves!D100+FOM_Curves!L100+FOM_Curves!M100)*FOM_Curves!A100</f>
        <v>8.20587063823202</v>
      </c>
      <c r="I101" s="62" t="n">
        <f aca="false">(FOM_Curves!$D$9+FOM_Curves!N100+FOM_Curves!O100)*FOM_Curves!A100</f>
        <v>5.0893628131607</v>
      </c>
      <c r="J101" s="62" t="n">
        <f aca="false">(FOM_Curves!D100+FOM_Curves!P100+FOM_Curves!Q100)*FOM_Curves!A100</f>
        <v>9.03507278933945</v>
      </c>
      <c r="K101" s="62" t="n">
        <f aca="false">(FOM_Curves!D100+FOM_Curves!R100+FOM_Curves!S100)*FOM_Curves!A100</f>
        <v>8.76046688215453</v>
      </c>
      <c r="L101" s="62" t="n">
        <f aca="false">(FOM_Curves!D100+FOM_Curves!T100+FOM_Curves!U100)*FOM_Curves!A100</f>
        <v>8.66893157975955</v>
      </c>
      <c r="M101" s="62" t="n">
        <f aca="false">(FOM_Curves!D100+FOM_Curves!V100+FOM_Curves!W100)*FOM_Curves!A100</f>
        <v>9.04584164844475</v>
      </c>
      <c r="N101" s="62" t="n">
        <f aca="false">(FOM_Curves!D100+FOM_Curves!X100+FOM_Curves!Y100)*FOM_Curves!A100</f>
        <v>9.81689196038361</v>
      </c>
      <c r="O101" s="62" t="n">
        <f aca="false">(FOM_Curves!D100+FOM_Curves!Z100+FOM_Curves!AA100)*FOM_Curves!A100</f>
        <v>8.03710650906473</v>
      </c>
    </row>
    <row r="102" customFormat="false" ht="12.75" hidden="false" customHeight="false" outlineLevel="0" collapsed="false">
      <c r="C102" s="61" t="n">
        <v>39995</v>
      </c>
      <c r="D102" s="62" t="n">
        <f aca="false">FOM_Curves!D101*FOM_Curves!A101</f>
        <v>9.23658677225723</v>
      </c>
      <c r="E102" s="62" t="n">
        <f aca="false">(FOM_Curves!D101+FOM_Curves!F101+FOM_Curves!G101)*FOM_Curves!A101</f>
        <v>9.87685261504221</v>
      </c>
      <c r="F102" s="62" t="n">
        <f aca="false">(FOM_Curves!D101+FOM_Curves!H101+FOM_Curves!I101)*FOM_Curves!A101</f>
        <v>10.3387893808099</v>
      </c>
      <c r="G102" s="62" t="n">
        <f aca="false">(FOM_Curves!D101+FOM_Curves!J101+FOM_Curves!K101)*FOM_Curves!A101</f>
        <v>9.30104306515504</v>
      </c>
      <c r="H102" s="62" t="n">
        <f aca="false">(FOM_Curves!D101+FOM_Curves!L101+FOM_Curves!M101)*FOM_Curves!A101</f>
        <v>8.26974237878997</v>
      </c>
      <c r="I102" s="62" t="n">
        <f aca="false">(FOM_Curves!$D$9+FOM_Curves!N101+FOM_Curves!O101)*FOM_Curves!A101</f>
        <v>5.07700733725141</v>
      </c>
      <c r="J102" s="62" t="n">
        <f aca="false">(FOM_Curves!D101+FOM_Curves!P101+FOM_Curves!Q101)*FOM_Curves!A101</f>
        <v>9.09693147097862</v>
      </c>
      <c r="K102" s="62" t="n">
        <f aca="false">(FOM_Curves!D101+FOM_Curves!R101+FOM_Curves!S101)*FOM_Curves!A101</f>
        <v>8.8229922261629</v>
      </c>
      <c r="L102" s="62" t="n">
        <f aca="false">(FOM_Curves!D101+FOM_Curves!T101+FOM_Curves!U101)*FOM_Curves!A101</f>
        <v>8.73167914455766</v>
      </c>
      <c r="M102" s="62" t="n">
        <f aca="false">(FOM_Curves!D101+FOM_Curves!V101+FOM_Curves!W101)*FOM_Curves!A101</f>
        <v>9.10767418646159</v>
      </c>
      <c r="N102" s="62" t="n">
        <f aca="false">(FOM_Curves!D101+FOM_Curves!X101+FOM_Curves!Y101)*FOM_Curves!A101</f>
        <v>9.87685261504221</v>
      </c>
      <c r="O102" s="62" t="n">
        <f aca="false">(FOM_Curves!D101+FOM_Curves!Z101+FOM_Curves!AA101)*FOM_Curves!A101</f>
        <v>8.10138574039727</v>
      </c>
    </row>
    <row r="103" customFormat="false" ht="12.75" hidden="false" customHeight="false" outlineLevel="0" collapsed="false">
      <c r="C103" s="61" t="n">
        <v>40026</v>
      </c>
      <c r="D103" s="62" t="n">
        <f aca="false">FOM_Curves!D102*FOM_Curves!A102</f>
        <v>9.20114957920208</v>
      </c>
      <c r="E103" s="62" t="n">
        <f aca="false">(FOM_Curves!D102+FOM_Curves!F102+FOM_Curves!G102)*FOM_Curves!A102</f>
        <v>9.83985038856668</v>
      </c>
      <c r="F103" s="62" t="n">
        <f aca="false">(FOM_Curves!D102+FOM_Curves!H102+FOM_Curves!I102)*FOM_Curves!A102</f>
        <v>10.3006580194841</v>
      </c>
      <c r="G103" s="62" t="n">
        <f aca="false">(FOM_Curves!D102+FOM_Curves!J102+FOM_Curves!K102)*FOM_Curves!A102</f>
        <v>9.26544831839986</v>
      </c>
      <c r="H103" s="62" t="n">
        <f aca="false">(FOM_Curves!D102+FOM_Curves!L102+FOM_Curves!M102)*FOM_Curves!A102</f>
        <v>8.2366684912354</v>
      </c>
      <c r="I103" s="62" t="n">
        <f aca="false">(FOM_Curves!$D$9+FOM_Curves!N102+FOM_Curves!O102)*FOM_Curves!A102</f>
        <v>5.06459735747834</v>
      </c>
      <c r="J103" s="62" t="n">
        <f aca="false">(FOM_Curves!D102+FOM_Curves!P102+FOM_Curves!Q102)*FOM_Curves!A102</f>
        <v>9.06183564427356</v>
      </c>
      <c r="K103" s="62" t="n">
        <f aca="false">(FOM_Curves!D102+FOM_Curves!R102+FOM_Curves!S102)*FOM_Curves!A102</f>
        <v>8.788566002683</v>
      </c>
      <c r="L103" s="62" t="n">
        <f aca="false">(FOM_Curves!D102+FOM_Curves!T102+FOM_Curves!U102)*FOM_Curves!A102</f>
        <v>8.69747612215281</v>
      </c>
      <c r="M103" s="62" t="n">
        <f aca="false">(FOM_Curves!D102+FOM_Curves!V102+FOM_Curves!W102)*FOM_Curves!A102</f>
        <v>9.07255210080652</v>
      </c>
      <c r="N103" s="62" t="n">
        <f aca="false">(FOM_Curves!D102+FOM_Curves!X102+FOM_Curves!Y102)*FOM_Curves!A102</f>
        <v>9.83985038856668</v>
      </c>
      <c r="O103" s="62" t="n">
        <f aca="false">(FOM_Curves!D102+FOM_Curves!Z102+FOM_Curves!AA102)*FOM_Curves!A102</f>
        <v>8.06872111599159</v>
      </c>
    </row>
    <row r="104" customFormat="false" ht="12.75" hidden="false" customHeight="false" outlineLevel="0" collapsed="false">
      <c r="C104" s="61" t="n">
        <v>40057</v>
      </c>
      <c r="D104" s="62" t="n">
        <f aca="false">FOM_Curves!D103*FOM_Curves!A103</f>
        <v>9.2177249680453</v>
      </c>
      <c r="E104" s="62" t="n">
        <f aca="false">(FOM_Curves!D103+FOM_Curves!F103+FOM_Curves!G103)*FOM_Curves!A103</f>
        <v>9.8549047501092</v>
      </c>
      <c r="F104" s="62" t="n">
        <f aca="false">(FOM_Curves!D103+FOM_Curves!H103+FOM_Curves!I103)*FOM_Curves!A103</f>
        <v>10.314614995558</v>
      </c>
      <c r="G104" s="62" t="n">
        <f aca="false">(FOM_Curves!D103+FOM_Curves!J103+FOM_Curves!K103)*FOM_Curves!A103</f>
        <v>9.28187058368932</v>
      </c>
      <c r="H104" s="62" t="n">
        <f aca="false">(FOM_Curves!D103+FOM_Curves!L103+FOM_Curves!M103)*FOM_Curves!A103</f>
        <v>8.25554073338504</v>
      </c>
      <c r="I104" s="62" t="n">
        <f aca="false">(FOM_Curves!$D$9+FOM_Curves!N103+FOM_Curves!O103)*FOM_Curves!A103</f>
        <v>5.05253632556044</v>
      </c>
      <c r="J104" s="62" t="n">
        <f aca="false">(FOM_Curves!D103+FOM_Curves!P103+FOM_Curves!Q103)*FOM_Curves!A103</f>
        <v>9.07874280081659</v>
      </c>
      <c r="K104" s="62" t="n">
        <f aca="false">(FOM_Curves!D103+FOM_Curves!R103+FOM_Curves!S103)*FOM_Curves!A103</f>
        <v>8.80612393432952</v>
      </c>
      <c r="L104" s="62" t="n">
        <f aca="false">(FOM_Curves!D103+FOM_Curves!T103+FOM_Curves!U103)*FOM_Curves!A103</f>
        <v>8.71525097883383</v>
      </c>
      <c r="M104" s="62" t="n">
        <f aca="false">(FOM_Curves!D103+FOM_Curves!V103+FOM_Curves!W103)*FOM_Curves!A103</f>
        <v>9.08943373675726</v>
      </c>
      <c r="N104" s="62" t="n">
        <f aca="false">(FOM_Curves!D103+FOM_Curves!X103+FOM_Curves!Y103)*FOM_Curves!A103</f>
        <v>9.8549047501092</v>
      </c>
      <c r="O104" s="62" t="n">
        <f aca="false">(FOM_Curves!D103+FOM_Curves!Z103+FOM_Curves!AA103)*FOM_Curves!A103</f>
        <v>8.08799108999658</v>
      </c>
    </row>
    <row r="105" customFormat="false" ht="12.75" hidden="false" customHeight="false" outlineLevel="0" collapsed="false">
      <c r="C105" s="61" t="n">
        <v>40087</v>
      </c>
      <c r="D105" s="62" t="n">
        <f aca="false">FOM_Curves!D104*FOM_Curves!A104</f>
        <v>9.52975562506149</v>
      </c>
      <c r="E105" s="62" t="n">
        <f aca="false">(FOM_Curves!D104+FOM_Curves!F104+FOM_Curves!G104)*FOM_Curves!A104</f>
        <v>10.1482939265986</v>
      </c>
      <c r="F105" s="62" t="n">
        <f aca="false">(FOM_Curves!D104+FOM_Curves!H104+FOM_Curves!I104)*FOM_Curves!A104</f>
        <v>10.6815166003375</v>
      </c>
      <c r="G105" s="62" t="n">
        <f aca="false">(FOM_Curves!D104+FOM_Curves!J104+FOM_Curves!K104)*FOM_Curves!A104</f>
        <v>9.59374234591016</v>
      </c>
      <c r="H105" s="62" t="n">
        <f aca="false">(FOM_Curves!D104+FOM_Curves!L104+FOM_Curves!M104)*FOM_Curves!A104</f>
        <v>8.8045727887766</v>
      </c>
      <c r="I105" s="62" t="n">
        <f aca="false">(FOM_Curves!$D$9+FOM_Curves!N104+FOM_Curves!O104)*FOM_Curves!A104</f>
        <v>5.27463868862513</v>
      </c>
      <c r="J105" s="62" t="n">
        <f aca="false">(FOM_Curves!D104+FOM_Curves!P104+FOM_Curves!Q104)*FOM_Curves!A104</f>
        <v>9.39111772988938</v>
      </c>
      <c r="K105" s="62" t="n">
        <f aca="false">(FOM_Curves!D104+FOM_Curves!R104+FOM_Curves!S104)*FOM_Curves!A104</f>
        <v>9.26314428819205</v>
      </c>
      <c r="L105" s="62" t="n">
        <f aca="false">(FOM_Curves!D104+FOM_Curves!T104+FOM_Curves!U104)*FOM_Curves!A104</f>
        <v>10.1653570521583</v>
      </c>
      <c r="M105" s="62" t="n">
        <f aca="false">(FOM_Curves!D104+FOM_Curves!V104+FOM_Curves!W104)*FOM_Curves!A104</f>
        <v>9.40178218336416</v>
      </c>
      <c r="N105" s="62" t="n">
        <f aca="false">(FOM_Curves!D104+FOM_Curves!X104+FOM_Curves!Y104)*FOM_Curves!A104</f>
        <v>10.2549384613464</v>
      </c>
      <c r="O105" s="62" t="n">
        <f aca="false">(FOM_Curves!D104+FOM_Curves!Z104+FOM_Curves!AA104)*FOM_Curves!A104</f>
        <v>8.53847879310564</v>
      </c>
    </row>
    <row r="106" customFormat="false" ht="12.75" hidden="false" customHeight="false" outlineLevel="0" collapsed="false">
      <c r="C106" s="61" t="n">
        <v>40118</v>
      </c>
      <c r="D106" s="62" t="n">
        <f aca="false">FOM_Curves!D105*FOM_Curves!A105</f>
        <v>9.84719809960812</v>
      </c>
      <c r="E106" s="62" t="n">
        <f aca="false">(FOM_Curves!D105+FOM_Curves!F105+FOM_Curves!G105)*FOM_Curves!A105</f>
        <v>10.4642437886501</v>
      </c>
      <c r="F106" s="62" t="n">
        <f aca="false">(FOM_Curves!D105+FOM_Curves!H105+FOM_Curves!I105)*FOM_Curves!A105</f>
        <v>11.1451217903516</v>
      </c>
      <c r="G106" s="62" t="n">
        <f aca="false">(FOM_Curves!D105+FOM_Curves!J105+FOM_Curves!K105)*FOM_Curves!A105</f>
        <v>9.91103041226764</v>
      </c>
      <c r="H106" s="62" t="n">
        <f aca="false">(FOM_Curves!D105+FOM_Curves!L105+FOM_Curves!M105)*FOM_Curves!A105</f>
        <v>9.12376522280026</v>
      </c>
      <c r="I106" s="62" t="n">
        <f aca="false">(FOM_Curves!$D$9+FOM_Curves!N105+FOM_Curves!O105)*FOM_Curves!A105</f>
        <v>5.2619103068995</v>
      </c>
      <c r="J106" s="62" t="n">
        <f aca="false">(FOM_Curves!D105+FOM_Curves!P105+FOM_Curves!Q105)*FOM_Curves!A105</f>
        <v>9.7088947555125</v>
      </c>
      <c r="K106" s="62" t="n">
        <f aca="false">(FOM_Curves!D105+FOM_Curves!R105+FOM_Curves!S105)*FOM_Curves!A105</f>
        <v>9.58123013019347</v>
      </c>
      <c r="L106" s="62" t="n">
        <f aca="false">(FOM_Curves!D105+FOM_Curves!T105+FOM_Curves!U105)*FOM_Curves!A105</f>
        <v>10.6089303640117</v>
      </c>
      <c r="M106" s="62" t="n">
        <f aca="false">(FOM_Curves!D105+FOM_Curves!V105+FOM_Curves!W105)*FOM_Curves!A105</f>
        <v>9.71953347428909</v>
      </c>
      <c r="N106" s="62" t="n">
        <f aca="false">(FOM_Curves!D105+FOM_Curves!X105+FOM_Curves!Y105)*FOM_Curves!A105</f>
        <v>10.570630976416</v>
      </c>
      <c r="O106" s="62" t="n">
        <f aca="false">(FOM_Curves!D105+FOM_Curves!Z105+FOM_Curves!AA105)*FOM_Curves!A105</f>
        <v>8.85830598632937</v>
      </c>
    </row>
    <row r="107" customFormat="false" ht="12.75" hidden="false" customHeight="false" outlineLevel="0" collapsed="false">
      <c r="C107" s="61" t="n">
        <v>40148</v>
      </c>
      <c r="D107" s="62" t="n">
        <f aca="false">FOM_Curves!D106*FOM_Curves!A106</f>
        <v>9.87766574571229</v>
      </c>
      <c r="E107" s="62" t="n">
        <f aca="false">(FOM_Curves!D106+FOM_Curves!F106+FOM_Curves!G106)*FOM_Curves!A106</f>
        <v>10.4931627517838</v>
      </c>
      <c r="F107" s="62" t="n">
        <f aca="false">(FOM_Curves!D106+FOM_Curves!H106+FOM_Curves!I106)*FOM_Curves!A106</f>
        <v>11.1723318619316</v>
      </c>
      <c r="G107" s="62" t="n">
        <f aca="false">(FOM_Curves!D106+FOM_Curves!J106+FOM_Curves!K106)*FOM_Curves!A106</f>
        <v>9.94133784978865</v>
      </c>
      <c r="H107" s="62" t="n">
        <f aca="false">(FOM_Curves!D106+FOM_Curves!L106+FOM_Curves!M106)*FOM_Curves!A106</f>
        <v>9.15604856618024</v>
      </c>
      <c r="I107" s="62" t="n">
        <f aca="false">(FOM_Curves!$D$9+FOM_Curves!N106+FOM_Curves!O106)*FOM_Curves!A106</f>
        <v>5.24870377936109</v>
      </c>
      <c r="J107" s="62" t="n">
        <f aca="false">(FOM_Curves!D106+FOM_Curves!P106+FOM_Curves!Q106)*FOM_Curves!A106</f>
        <v>9.73970952021352</v>
      </c>
      <c r="K107" s="62" t="n">
        <f aca="false">(FOM_Curves!D106+FOM_Curves!R106+FOM_Curves!S106)*FOM_Curves!A106</f>
        <v>9.6123653120608</v>
      </c>
      <c r="L107" s="62" t="n">
        <f aca="false">(FOM_Curves!D106+FOM_Curves!T106+FOM_Curves!U106)*FOM_Curves!A106</f>
        <v>10.786054430535</v>
      </c>
      <c r="M107" s="62" t="n">
        <f aca="false">(FOM_Curves!D106+FOM_Curves!V106+FOM_Curves!W106)*FOM_Curves!A106</f>
        <v>9.75032153755958</v>
      </c>
      <c r="N107" s="62" t="n">
        <f aca="false">(FOM_Curves!D106+FOM_Curves!X106+FOM_Curves!Y106)*FOM_Curves!A106</f>
        <v>10.5992829252443</v>
      </c>
      <c r="O107" s="62" t="n">
        <f aca="false">(FOM_Curves!D106+FOM_Curves!Z106+FOM_Curves!AA106)*FOM_Curves!A106</f>
        <v>8.89124786092644</v>
      </c>
    </row>
    <row r="108" customFormat="false" ht="12.75" hidden="false" customHeight="false" outlineLevel="0" collapsed="false">
      <c r="C108" s="61" t="n">
        <v>40179</v>
      </c>
      <c r="D108" s="62" t="n">
        <f aca="false">FOM_Curves!D107*FOM_Curves!A107</f>
        <v>9.67487863938404</v>
      </c>
      <c r="E108" s="62" t="n">
        <f aca="false">(FOM_Curves!D107+FOM_Curves!F107+FOM_Curves!G107)*FOM_Curves!A107</f>
        <v>10.2888206099358</v>
      </c>
      <c r="F108" s="62" t="n">
        <f aca="false">(FOM_Curves!D107+FOM_Curves!H107+FOM_Curves!I107)*FOM_Curves!A107</f>
        <v>10.9662738188204</v>
      </c>
      <c r="G108" s="62" t="n">
        <f aca="false">(FOM_Curves!D107+FOM_Curves!J107+FOM_Curves!K107)*FOM_Curves!A107</f>
        <v>9.73838987771698</v>
      </c>
      <c r="H108" s="62" t="n">
        <f aca="false">(FOM_Curves!D107+FOM_Curves!L107+FOM_Curves!M107)*FOM_Curves!A107</f>
        <v>8.95508460494409</v>
      </c>
      <c r="I108" s="62" t="n">
        <f aca="false">(FOM_Curves!$D$9+FOM_Curves!N107+FOM_Curves!O107)*FOM_Curves!A107</f>
        <v>5.23544307991176</v>
      </c>
      <c r="J108" s="62" t="n">
        <f aca="false">(FOM_Curves!D107+FOM_Curves!P107+FOM_Curves!Q107)*FOM_Curves!A107</f>
        <v>9.53727095632934</v>
      </c>
      <c r="K108" s="62" t="n">
        <f aca="false">(FOM_Curves!D107+FOM_Curves!R107+FOM_Curves!S107)*FOM_Curves!A107</f>
        <v>9.41024847966347</v>
      </c>
      <c r="L108" s="62" t="n">
        <f aca="false">(FOM_Curves!D107+FOM_Curves!T107+FOM_Curves!U107)*FOM_Curves!A107</f>
        <v>10.3057569401579</v>
      </c>
      <c r="M108" s="62" t="n">
        <f aca="false">(FOM_Curves!D107+FOM_Curves!V107+FOM_Curves!W107)*FOM_Curves!A107</f>
        <v>9.54785616271817</v>
      </c>
      <c r="N108" s="62" t="n">
        <f aca="false">(FOM_Curves!D107+FOM_Curves!X107+FOM_Curves!Y107)*FOM_Curves!A107</f>
        <v>10.394672673824</v>
      </c>
      <c r="O108" s="62" t="n">
        <f aca="false">(FOM_Curves!D107+FOM_Curves!Z107+FOM_Curves!AA107)*FOM_Curves!A107</f>
        <v>8.690945059635</v>
      </c>
    </row>
    <row r="109" customFormat="false" ht="12.75" hidden="false" customHeight="false" outlineLevel="0" collapsed="false">
      <c r="C109" s="61" t="n">
        <v>40210</v>
      </c>
      <c r="D109" s="62" t="n">
        <f aca="false">FOM_Curves!D108*FOM_Curves!A108</f>
        <v>9.36751553577362</v>
      </c>
      <c r="E109" s="62" t="n">
        <f aca="false">(FOM_Curves!D108+FOM_Curves!F108+FOM_Curves!G108)*FOM_Curves!A108</f>
        <v>9.98004755502376</v>
      </c>
      <c r="F109" s="62" t="n">
        <f aca="false">(FOM_Curves!D108+FOM_Curves!H108+FOM_Curves!I108)*FOM_Curves!A108</f>
        <v>10.6559449555756</v>
      </c>
      <c r="G109" s="62" t="n">
        <f aca="false">(FOM_Curves!D108+FOM_Curves!J108+FOM_Curves!K108)*FOM_Curves!A108</f>
        <v>9.43088091707536</v>
      </c>
      <c r="H109" s="62" t="n">
        <f aca="false">(FOM_Curves!D108+FOM_Curves!L108+FOM_Curves!M108)*FOM_Curves!A108</f>
        <v>8.64937454768726</v>
      </c>
      <c r="I109" s="62" t="n">
        <f aca="false">(FOM_Curves!$D$9+FOM_Curves!N108+FOM_Curves!O108)*FOM_Curves!A108</f>
        <v>5.22341959863995</v>
      </c>
      <c r="J109" s="62" t="n">
        <f aca="false">(FOM_Curves!D108+FOM_Curves!P108+FOM_Curves!Q108)*FOM_Curves!A108</f>
        <v>9.23022387628652</v>
      </c>
      <c r="K109" s="62" t="n">
        <f aca="false">(FOM_Curves!D108+FOM_Curves!R108+FOM_Curves!S108)*FOM_Curves!A108</f>
        <v>9.10349311368305</v>
      </c>
      <c r="L109" s="62" t="n">
        <f aca="false">(FOM_Curves!D108+FOM_Curves!T108+FOM_Curves!U108)*FOM_Curves!A108</f>
        <v>9.61675270222712</v>
      </c>
      <c r="M109" s="62" t="n">
        <f aca="false">(FOM_Curves!D108+FOM_Curves!V108+FOM_Curves!W108)*FOM_Curves!A108</f>
        <v>9.24078477317015</v>
      </c>
      <c r="N109" s="62" t="n">
        <f aca="false">(FOM_Curves!D108+FOM_Curves!X108+FOM_Curves!Y108)*FOM_Curves!A108</f>
        <v>10.08565652386</v>
      </c>
      <c r="O109" s="62" t="n">
        <f aca="false">(FOM_Curves!D108+FOM_Curves!Z108+FOM_Curves!AA108)*FOM_Curves!A108</f>
        <v>8.38583441539165</v>
      </c>
    </row>
    <row r="110" customFormat="false" ht="12.75" hidden="false" customHeight="false" outlineLevel="0" collapsed="false">
      <c r="C110" s="61" t="n">
        <v>40238</v>
      </c>
      <c r="D110" s="62" t="n">
        <f aca="false">FOM_Curves!D109*FOM_Curves!A109</f>
        <v>9.01910869137158</v>
      </c>
      <c r="E110" s="62" t="n">
        <f aca="false">(FOM_Curves!D109+FOM_Curves!F109+FOM_Curves!G109)*FOM_Curves!A109</f>
        <v>9.65114153589657</v>
      </c>
      <c r="F110" s="62" t="n">
        <f aca="false">(FOM_Curves!D109+FOM_Curves!H109+FOM_Curves!I109)*FOM_Curves!A109</f>
        <v>10.1040984078061</v>
      </c>
      <c r="G110" s="62" t="n">
        <f aca="false">(FOM_Curves!D109+FOM_Curves!J109+FOM_Curves!K109)*FOM_Curves!A109</f>
        <v>9.08231197582408</v>
      </c>
      <c r="H110" s="62" t="n">
        <f aca="false">(FOM_Curves!D109+FOM_Curves!L109+FOM_Curves!M109)*FOM_Curves!A109</f>
        <v>8.17639823200493</v>
      </c>
      <c r="I110" s="62" t="n">
        <f aca="false">(FOM_Curves!$D$9+FOM_Curves!N109+FOM_Curves!O109)*FOM_Curves!A109</f>
        <v>5.08365084612932</v>
      </c>
      <c r="J110" s="62" t="n">
        <f aca="false">(FOM_Curves!D109+FOM_Curves!P109+FOM_Curves!Q109)*FOM_Curves!A109</f>
        <v>8.8821682417245</v>
      </c>
      <c r="K110" s="62" t="n">
        <f aca="false">(FOM_Curves!D109+FOM_Curves!R109+FOM_Curves!S109)*FOM_Curves!A109</f>
        <v>8.61355428280138</v>
      </c>
      <c r="L110" s="62" t="n">
        <f aca="false">(FOM_Curves!D109+FOM_Curves!T109+FOM_Curves!U109)*FOM_Curves!A109</f>
        <v>8.52401629649367</v>
      </c>
      <c r="M110" s="62" t="n">
        <f aca="false">(FOM_Curves!D109+FOM_Curves!V109+FOM_Curves!W109)*FOM_Curves!A109</f>
        <v>8.89270212246658</v>
      </c>
      <c r="N110" s="62" t="n">
        <f aca="false">(FOM_Curves!D109+FOM_Curves!X109+FOM_Curves!Y109)*FOM_Curves!A109</f>
        <v>9.65114153589657</v>
      </c>
      <c r="O110" s="62" t="n">
        <f aca="false">(FOM_Curves!D109+FOM_Curves!Z109+FOM_Curves!AA109)*FOM_Curves!A109</f>
        <v>7.76901652463917</v>
      </c>
    </row>
    <row r="111" customFormat="false" ht="12.75" hidden="false" customHeight="false" outlineLevel="0" collapsed="false">
      <c r="C111" s="61" t="n">
        <v>40269</v>
      </c>
      <c r="D111" s="62" t="n">
        <f aca="false">FOM_Curves!D110*FOM_Curves!A110</f>
        <v>9.00504325364705</v>
      </c>
      <c r="E111" s="62" t="n">
        <f aca="false">(FOM_Curves!D110+FOM_Curves!F110+FOM_Curves!G110)*FOM_Curves!A110</f>
        <v>9.63550135775303</v>
      </c>
      <c r="F111" s="62" t="n">
        <f aca="false">(FOM_Curves!D110+FOM_Curves!H110+FOM_Curves!I110)*FOM_Curves!A110</f>
        <v>10.0873296656956</v>
      </c>
      <c r="G111" s="62" t="n">
        <f aca="false">(FOM_Curves!D110+FOM_Curves!J110+FOM_Curves!K110)*FOM_Curves!A110</f>
        <v>9.06808906405765</v>
      </c>
      <c r="H111" s="62" t="n">
        <f aca="false">(FOM_Curves!D110+FOM_Curves!L110+FOM_Curves!M110)*FOM_Curves!A110</f>
        <v>8.16443244817241</v>
      </c>
      <c r="I111" s="62" t="n">
        <f aca="false">(FOM_Curves!$D$9+FOM_Curves!N110+FOM_Curves!O110)*FOM_Curves!A110</f>
        <v>5.07098468402575</v>
      </c>
      <c r="J111" s="62" t="n">
        <f aca="false">(FOM_Curves!D110+FOM_Curves!P110+FOM_Curves!Q110)*FOM_Curves!A110</f>
        <v>8.86844399775742</v>
      </c>
      <c r="K111" s="62" t="n">
        <f aca="false">(FOM_Curves!D110+FOM_Curves!R110+FOM_Curves!S110)*FOM_Curves!A110</f>
        <v>8.60049930351238</v>
      </c>
      <c r="L111" s="62" t="n">
        <f aca="false">(FOM_Curves!D110+FOM_Curves!T110+FOM_Curves!U110)*FOM_Curves!A110</f>
        <v>8.5111844054307</v>
      </c>
      <c r="M111" s="62" t="n">
        <f aca="false">(FOM_Curves!D110+FOM_Curves!V110+FOM_Curves!W110)*FOM_Curves!A110</f>
        <v>8.87895163282586</v>
      </c>
      <c r="N111" s="62" t="n">
        <f aca="false">(FOM_Curves!D110+FOM_Curves!X110+FOM_Curves!Y110)*FOM_Curves!A110</f>
        <v>9.63550135775303</v>
      </c>
      <c r="O111" s="62" t="n">
        <f aca="false">(FOM_Curves!D110+FOM_Curves!Z110+FOM_Curves!AA110)*FOM_Curves!A110</f>
        <v>7.75806327144502</v>
      </c>
    </row>
    <row r="112" customFormat="false" ht="12.75" hidden="false" customHeight="false" outlineLevel="0" collapsed="false">
      <c r="C112" s="61" t="n">
        <v>40299</v>
      </c>
      <c r="D112" s="62" t="n">
        <f aca="false">FOM_Curves!D111*FOM_Curves!A111</f>
        <v>9.06555578194164</v>
      </c>
      <c r="E112" s="62" t="n">
        <f aca="false">(FOM_Curves!D111+FOM_Curves!F111+FOM_Curves!G111)*FOM_Curves!A111</f>
        <v>9.69438046045783</v>
      </c>
      <c r="F112" s="62" t="n">
        <f aca="false">(FOM_Curves!D111+FOM_Curves!H111+FOM_Curves!I111)*FOM_Curves!A111</f>
        <v>10.1450381467278</v>
      </c>
      <c r="G112" s="62" t="n">
        <f aca="false">(FOM_Curves!D111+FOM_Curves!J111+FOM_Curves!K111)*FOM_Curves!A111</f>
        <v>9.12843824979326</v>
      </c>
      <c r="H112" s="62" t="n">
        <f aca="false">(FOM_Curves!D111+FOM_Curves!L111+FOM_Curves!M111)*FOM_Curves!A111</f>
        <v>8.2271228772534</v>
      </c>
      <c r="I112" s="62" t="n">
        <f aca="false">(FOM_Curves!$D$9+FOM_Curves!N111+FOM_Curves!O111)*FOM_Curves!A111</f>
        <v>5.05784649753184</v>
      </c>
      <c r="J112" s="62" t="n">
        <f aca="false">(FOM_Curves!D111+FOM_Curves!P111+FOM_Curves!Q111)*FOM_Curves!A111</f>
        <v>8.9293104349298</v>
      </c>
      <c r="K112" s="62" t="n">
        <f aca="false">(FOM_Curves!D111+FOM_Curves!R111+FOM_Curves!S111)*FOM_Curves!A111</f>
        <v>8.66205994656043</v>
      </c>
      <c r="L112" s="62" t="n">
        <f aca="false">(FOM_Curves!D111+FOM_Curves!T111+FOM_Curves!U111)*FOM_Curves!A111</f>
        <v>8.5729764504373</v>
      </c>
      <c r="M112" s="62" t="n">
        <f aca="false">(FOM_Curves!D111+FOM_Curves!V111+FOM_Curves!W111)*FOM_Curves!A111</f>
        <v>8.93979084623841</v>
      </c>
      <c r="N112" s="62" t="n">
        <f aca="false">(FOM_Curves!D111+FOM_Curves!X111+FOM_Curves!Y111)*FOM_Curves!A111</f>
        <v>9.69438046045783</v>
      </c>
      <c r="O112" s="62" t="n">
        <f aca="false">(FOM_Curves!D111+FOM_Curves!Z111+FOM_Curves!AA111)*FOM_Curves!A111</f>
        <v>7.82180394433744</v>
      </c>
    </row>
    <row r="113" customFormat="false" ht="12.75" hidden="false" customHeight="false" outlineLevel="0" collapsed="false">
      <c r="C113" s="61" t="n">
        <v>40330</v>
      </c>
      <c r="D113" s="62" t="n">
        <f aca="false">FOM_Curves!D112*FOM_Curves!A112</f>
        <v>9.13676710912996</v>
      </c>
      <c r="E113" s="62" t="n">
        <f aca="false">(FOM_Curves!D112+FOM_Curves!F112+FOM_Curves!G112)*FOM_Curves!A112</f>
        <v>9.76400512577504</v>
      </c>
      <c r="F113" s="62" t="n">
        <f aca="false">(FOM_Curves!D112+FOM_Curves!H112+FOM_Curves!I112)*FOM_Curves!A112</f>
        <v>10.2135257043707</v>
      </c>
      <c r="G113" s="62" t="n">
        <f aca="false">(FOM_Curves!D112+FOM_Curves!J112+FOM_Curves!K112)*FOM_Curves!A112</f>
        <v>9.19949091079447</v>
      </c>
      <c r="H113" s="62" t="n">
        <f aca="false">(FOM_Curves!D112+FOM_Curves!L112+FOM_Curves!M112)*FOM_Curves!A112</f>
        <v>8.30044975360319</v>
      </c>
      <c r="I113" s="62" t="n">
        <f aca="false">(FOM_Curves!$D$9+FOM_Curves!N112+FOM_Curves!O112)*FOM_Curves!A112</f>
        <v>5.04508444721524</v>
      </c>
      <c r="J113" s="62" t="n">
        <f aca="false">(FOM_Curves!D112+FOM_Curves!P112+FOM_Curves!Q112)*FOM_Curves!A112</f>
        <v>9.00086553885686</v>
      </c>
      <c r="K113" s="62" t="n">
        <f aca="false">(FOM_Curves!D112+FOM_Curves!R112+FOM_Curves!S112)*FOM_Curves!A112</f>
        <v>8.73428938178271</v>
      </c>
      <c r="L113" s="62" t="n">
        <f aca="false">(FOM_Curves!D112+FOM_Curves!T112+FOM_Curves!U112)*FOM_Curves!A112</f>
        <v>8.64543066275799</v>
      </c>
      <c r="M113" s="62" t="n">
        <f aca="false">(FOM_Curves!D112+FOM_Curves!V112+FOM_Curves!W112)*FOM_Curves!A112</f>
        <v>9.01131950580095</v>
      </c>
      <c r="N113" s="62" t="n">
        <f aca="false">(FOM_Curves!D112+FOM_Curves!X112+FOM_Curves!Y112)*FOM_Curves!A112</f>
        <v>9.76400512577504</v>
      </c>
      <c r="O113" s="62" t="n">
        <f aca="false">(FOM_Curves!D112+FOM_Curves!Z112+FOM_Curves!AA112)*FOM_Curves!A112</f>
        <v>7.89615097757844</v>
      </c>
    </row>
    <row r="114" customFormat="false" ht="12.75" hidden="false" customHeight="false" outlineLevel="0" collapsed="false">
      <c r="C114" s="61" t="n">
        <v>40360</v>
      </c>
      <c r="D114" s="62" t="n">
        <f aca="false">FOM_Curves!D113*FOM_Curves!A113</f>
        <v>9.19412312951769</v>
      </c>
      <c r="E114" s="62" t="n">
        <f aca="false">(FOM_Curves!D113+FOM_Curves!F113+FOM_Curves!G113)*FOM_Curves!A113</f>
        <v>9.81971554023561</v>
      </c>
      <c r="F114" s="62" t="n">
        <f aca="false">(FOM_Curves!D113+FOM_Curves!H113+FOM_Curves!I113)*FOM_Curves!A113</f>
        <v>10.2680567679168</v>
      </c>
      <c r="G114" s="62" t="n">
        <f aca="false">(FOM_Curves!D113+FOM_Curves!J113+FOM_Curves!K113)*FOM_Curves!A113</f>
        <v>9.25668237058948</v>
      </c>
      <c r="H114" s="62" t="n">
        <f aca="false">(FOM_Curves!D113+FOM_Curves!L113+FOM_Curves!M113)*FOM_Curves!A113</f>
        <v>8.35999991522713</v>
      </c>
      <c r="I114" s="62" t="n">
        <f aca="false">(FOM_Curves!$D$9+FOM_Curves!N113+FOM_Curves!O113)*FOM_Curves!A113</f>
        <v>5.0318482902078</v>
      </c>
      <c r="J114" s="62" t="n">
        <f aca="false">(FOM_Curves!D113+FOM_Curves!P113+FOM_Curves!Q113)*FOM_Curves!A113</f>
        <v>9.05857810719547</v>
      </c>
      <c r="K114" s="62" t="n">
        <f aca="false">(FOM_Curves!D113+FOM_Curves!R113+FOM_Curves!S113)*FOM_Curves!A113</f>
        <v>8.79270133264036</v>
      </c>
      <c r="L114" s="62" t="n">
        <f aca="false">(FOM_Curves!D113+FOM_Curves!T113+FOM_Curves!U113)*FOM_Curves!A113</f>
        <v>8.70407574112199</v>
      </c>
      <c r="M114" s="62" t="n">
        <f aca="false">(FOM_Curves!D113+FOM_Curves!V113+FOM_Curves!W113)*FOM_Curves!A113</f>
        <v>9.06900464737411</v>
      </c>
      <c r="N114" s="62" t="n">
        <f aca="false">(FOM_Curves!D113+FOM_Curves!X113+FOM_Curves!Y113)*FOM_Curves!A113</f>
        <v>9.81971554023561</v>
      </c>
      <c r="O114" s="62" t="n">
        <f aca="false">(FOM_Curves!D113+FOM_Curves!Z113+FOM_Curves!AA113)*FOM_Curves!A113</f>
        <v>7.95675917523696</v>
      </c>
    </row>
    <row r="115" customFormat="false" ht="12.75" hidden="false" customHeight="false" outlineLevel="0" collapsed="false">
      <c r="C115" s="61" t="n">
        <v>40391</v>
      </c>
      <c r="D115" s="62" t="n">
        <f aca="false">FOM_Curves!D114*FOM_Curves!A114</f>
        <v>9.1573699838385</v>
      </c>
      <c r="E115" s="62" t="n">
        <f aca="false">(FOM_Curves!D114+FOM_Curves!F114+FOM_Curves!G114)*FOM_Curves!A114</f>
        <v>9.78131070497217</v>
      </c>
      <c r="F115" s="62" t="n">
        <f aca="false">(FOM_Curves!D114+FOM_Curves!H114+FOM_Curves!I114)*FOM_Curves!A114</f>
        <v>10.2284682217846</v>
      </c>
      <c r="G115" s="62" t="n">
        <f aca="false">(FOM_Curves!D114+FOM_Curves!J114+FOM_Curves!K114)*FOM_Curves!A114</f>
        <v>9.21976405595186</v>
      </c>
      <c r="H115" s="62" t="n">
        <f aca="false">(FOM_Curves!D114+FOM_Curves!L114+FOM_Curves!M114)*FOM_Curves!A114</f>
        <v>8.32544902232694</v>
      </c>
      <c r="I115" s="62" t="n">
        <f aca="false">(FOM_Curves!$D$9+FOM_Curves!N114+FOM_Curves!O114)*FOM_Curves!A114</f>
        <v>5.01856320031849</v>
      </c>
      <c r="J115" s="62" t="n">
        <f aca="false">(FOM_Curves!D114+FOM_Curves!P114+FOM_Curves!Q114)*FOM_Curves!A114</f>
        <v>9.02218282759287</v>
      </c>
      <c r="K115" s="62" t="n">
        <f aca="false">(FOM_Curves!D114+FOM_Curves!R114+FOM_Curves!S114)*FOM_Curves!A114</f>
        <v>8.75700802111106</v>
      </c>
      <c r="L115" s="62" t="n">
        <f aca="false">(FOM_Curves!D114+FOM_Curves!T114+FOM_Curves!U114)*FOM_Curves!A114</f>
        <v>8.66861641895045</v>
      </c>
      <c r="M115" s="62" t="n">
        <f aca="false">(FOM_Curves!D114+FOM_Curves!V114+FOM_Curves!W114)*FOM_Curves!A114</f>
        <v>9.03258183961176</v>
      </c>
      <c r="N115" s="62" t="n">
        <f aca="false">(FOM_Curves!D114+FOM_Curves!X114+FOM_Curves!Y114)*FOM_Curves!A114</f>
        <v>9.78131070497217</v>
      </c>
      <c r="O115" s="62" t="n">
        <f aca="false">(FOM_Curves!D114+FOM_Curves!Z114+FOM_Curves!AA114)*FOM_Curves!A114</f>
        <v>7.92327021059785</v>
      </c>
    </row>
    <row r="116" customFormat="false" ht="12.75" hidden="false" customHeight="false" outlineLevel="0" collapsed="false">
      <c r="C116" s="61" t="n">
        <v>40422</v>
      </c>
      <c r="D116" s="62" t="n">
        <f aca="false">FOM_Curves!D115*FOM_Curves!A115</f>
        <v>9.17116683782287</v>
      </c>
      <c r="E116" s="62" t="n">
        <f aca="false">(FOM_Curves!D115+FOM_Curves!F115+FOM_Curves!G115)*FOM_Curves!A115</f>
        <v>9.7935034248726</v>
      </c>
      <c r="F116" s="62" t="n">
        <f aca="false">(FOM_Curves!D115+FOM_Curves!H115+FOM_Curves!I115)*FOM_Curves!A115</f>
        <v>10.2395113122582</v>
      </c>
      <c r="G116" s="62" t="n">
        <f aca="false">(FOM_Curves!D115+FOM_Curves!J115+FOM_Curves!K115)*FOM_Curves!A115</f>
        <v>9.23340049652784</v>
      </c>
      <c r="H116" s="62" t="n">
        <f aca="false">(FOM_Curves!D115+FOM_Curves!L115+FOM_Curves!M115)*FOM_Curves!A115</f>
        <v>8.34138472175656</v>
      </c>
      <c r="I116" s="62" t="n">
        <f aca="false">(FOM_Curves!$D$9+FOM_Curves!N115+FOM_Curves!O115)*FOM_Curves!A115</f>
        <v>5.00566061517</v>
      </c>
      <c r="J116" s="62" t="n">
        <f aca="false">(FOM_Curves!D115+FOM_Curves!P115+FOM_Curves!Q115)*FOM_Curves!A115</f>
        <v>9.03632724396209</v>
      </c>
      <c r="K116" s="62" t="n">
        <f aca="false">(FOM_Curves!D115+FOM_Curves!R115+FOM_Curves!S115)*FOM_Curves!A115</f>
        <v>8.77183419446596</v>
      </c>
      <c r="L116" s="62" t="n">
        <f aca="false">(FOM_Curves!D115+FOM_Curves!T115+FOM_Curves!U115)*FOM_Curves!A115</f>
        <v>8.68366984463391</v>
      </c>
      <c r="M116" s="62" t="n">
        <f aca="false">(FOM_Curves!D115+FOM_Curves!V115+FOM_Curves!W115)*FOM_Curves!A115</f>
        <v>9.04669952041292</v>
      </c>
      <c r="N116" s="62" t="n">
        <f aca="false">(FOM_Curves!D115+FOM_Curves!X115+FOM_Curves!Y115)*FOM_Curves!A115</f>
        <v>9.7935034248726</v>
      </c>
      <c r="O116" s="62" t="n">
        <f aca="false">(FOM_Curves!D115+FOM_Curves!Z115+FOM_Curves!AA115)*FOM_Curves!A115</f>
        <v>7.94023724536206</v>
      </c>
    </row>
    <row r="117" customFormat="false" ht="12.75" hidden="false" customHeight="false" outlineLevel="0" collapsed="false">
      <c r="C117" s="61" t="n">
        <v>40452</v>
      </c>
      <c r="D117" s="62" t="n">
        <f aca="false">FOM_Curves!D116*FOM_Curves!A116</f>
        <v>9.47147205828873</v>
      </c>
      <c r="E117" s="62" t="n">
        <f aca="false">(FOM_Curves!D116+FOM_Curves!F116+FOM_Curves!G116)*FOM_Curves!A116</f>
        <v>10.2824849562462</v>
      </c>
      <c r="F117" s="62" t="n">
        <f aca="false">(FOM_Curves!D116+FOM_Curves!H116+FOM_Curves!I116)*FOM_Curves!A116</f>
        <v>10.5928215243421</v>
      </c>
      <c r="G117" s="62" t="n">
        <f aca="false">(FOM_Curves!D116+FOM_Curves!J116+FOM_Curves!K116)*FOM_Curves!A116</f>
        <v>9.53353937190792</v>
      </c>
      <c r="H117" s="62" t="n">
        <f aca="false">(FOM_Curves!D116+FOM_Curves!L116+FOM_Curves!M116)*FOM_Curves!A116</f>
        <v>8.76804250393788</v>
      </c>
      <c r="I117" s="62" t="n">
        <f aca="false">(FOM_Curves!$D$9+FOM_Curves!N116+FOM_Curves!O116)*FOM_Curves!A116</f>
        <v>5.11641555267541</v>
      </c>
      <c r="J117" s="62" t="n">
        <f aca="false">(FOM_Curves!D116+FOM_Curves!P116+FOM_Curves!Q116)*FOM_Curves!A116</f>
        <v>9.33699287878048</v>
      </c>
      <c r="K117" s="62" t="n">
        <f aca="false">(FOM_Curves!D116+FOM_Curves!R116+FOM_Curves!S116)*FOM_Curves!A116</f>
        <v>9.21285825154209</v>
      </c>
      <c r="L117" s="62" t="n">
        <f aca="false">(FOM_Curves!D116+FOM_Curves!T116+FOM_Curves!U116)*FOM_Curves!A116</f>
        <v>10.0880073735727</v>
      </c>
      <c r="M117" s="62" t="n">
        <f aca="false">(FOM_Curves!D116+FOM_Curves!V116+FOM_Curves!W116)*FOM_Curves!A116</f>
        <v>9.34733743105034</v>
      </c>
      <c r="N117" s="62" t="n">
        <f aca="false">(FOM_Curves!D116+FOM_Curves!X116+FOM_Curves!Y116)*FOM_Curves!A116</f>
        <v>10.1790394335475</v>
      </c>
      <c r="O117" s="62" t="n">
        <f aca="false">(FOM_Curves!D116+FOM_Curves!Z116+FOM_Curves!AA116)*FOM_Curves!A116</f>
        <v>8.31328810182121</v>
      </c>
    </row>
    <row r="118" customFormat="false" ht="12.75" hidden="false" customHeight="false" outlineLevel="0" collapsed="false">
      <c r="C118" s="61" t="n">
        <v>40483</v>
      </c>
      <c r="D118" s="62" t="n">
        <f aca="false">FOM_Curves!D117*FOM_Curves!A117</f>
        <v>9.77698547832442</v>
      </c>
      <c r="E118" s="62" t="n">
        <f aca="false">(FOM_Curves!D117+FOM_Curves!F117+FOM_Curves!G117)*FOM_Curves!A117</f>
        <v>10.5858876116092</v>
      </c>
      <c r="F118" s="62" t="n">
        <f aca="false">(FOM_Curves!D117+FOM_Curves!H117+FOM_Curves!I117)*FOM_Curves!A117</f>
        <v>11.0398632986567</v>
      </c>
      <c r="G118" s="62" t="n">
        <f aca="false">(FOM_Curves!D117+FOM_Curves!J117+FOM_Curves!K117)*FOM_Curves!A117</f>
        <v>9.83889125383091</v>
      </c>
      <c r="H118" s="62" t="n">
        <f aca="false">(FOM_Curves!D117+FOM_Curves!L117+FOM_Curves!M117)*FOM_Curves!A117</f>
        <v>9.07538668925091</v>
      </c>
      <c r="I118" s="62" t="n">
        <f aca="false">(FOM_Curves!$D$9+FOM_Curves!N117+FOM_Curves!O117)*FOM_Curves!A117</f>
        <v>5.1030994275847</v>
      </c>
      <c r="J118" s="62" t="n">
        <f aca="false">(FOM_Curves!D117+FOM_Curves!P117+FOM_Curves!Q117)*FOM_Curves!A117</f>
        <v>9.64285629806036</v>
      </c>
      <c r="K118" s="62" t="n">
        <f aca="false">(FOM_Curves!D117+FOM_Curves!R117+FOM_Curves!S117)*FOM_Curves!A117</f>
        <v>9.51904474704739</v>
      </c>
      <c r="L118" s="62" t="n">
        <f aca="false">(FOM_Curves!D117+FOM_Curves!T117+FOM_Curves!U117)*FOM_Curves!A117</f>
        <v>10.5157277327018</v>
      </c>
      <c r="M118" s="62" t="n">
        <f aca="false">(FOM_Curves!D117+FOM_Curves!V117+FOM_Curves!W117)*FOM_Curves!A117</f>
        <v>9.65317392731145</v>
      </c>
      <c r="N118" s="62" t="n">
        <f aca="false">(FOM_Curves!D117+FOM_Curves!X117+FOM_Curves!Y117)*FOM_Curves!A117</f>
        <v>10.4827113190984</v>
      </c>
      <c r="O118" s="62" t="n">
        <f aca="false">(FOM_Curves!D117+FOM_Curves!Z117+FOM_Curves!AA117)*FOM_Curves!A117</f>
        <v>8.6218071324065</v>
      </c>
    </row>
    <row r="119" customFormat="false" ht="12.75" hidden="false" customHeight="false" outlineLevel="0" collapsed="false">
      <c r="C119" s="61" t="n">
        <v>40513</v>
      </c>
      <c r="D119" s="62" t="n">
        <f aca="false">FOM_Curves!D118*FOM_Curves!A118</f>
        <v>9.8091840666519</v>
      </c>
      <c r="E119" s="62" t="n">
        <f aca="false">(FOM_Curves!D118+FOM_Curves!F118+FOM_Curves!G118)*FOM_Curves!A118</f>
        <v>10.6158976204393</v>
      </c>
      <c r="F119" s="62" t="n">
        <f aca="false">(FOM_Curves!D118+FOM_Curves!H118+FOM_Curves!I118)*FOM_Curves!A118</f>
        <v>11.0686450230751</v>
      </c>
      <c r="G119" s="62" t="n">
        <f aca="false">(FOM_Curves!D118+FOM_Curves!J118+FOM_Curves!K118)*FOM_Curves!A118</f>
        <v>9.87092234882951</v>
      </c>
      <c r="H119" s="62" t="n">
        <f aca="false">(FOM_Curves!D118+FOM_Curves!L118+FOM_Curves!M118)*FOM_Curves!A118</f>
        <v>9.10948353530571</v>
      </c>
      <c r="I119" s="62" t="n">
        <f aca="false">(FOM_Curves!$D$9+FOM_Curves!N118+FOM_Curves!O118)*FOM_Curves!A118</f>
        <v>5.08929239417395</v>
      </c>
      <c r="J119" s="62" t="n">
        <f aca="false">(FOM_Curves!D118+FOM_Curves!P118+FOM_Curves!Q118)*FOM_Curves!A118</f>
        <v>9.67541778860042</v>
      </c>
      <c r="K119" s="62" t="n">
        <f aca="false">(FOM_Curves!D118+FOM_Curves!R118+FOM_Curves!S118)*FOM_Curves!A118</f>
        <v>9.55194122424521</v>
      </c>
      <c r="L119" s="62" t="n">
        <f aca="false">(FOM_Curves!D118+FOM_Curves!T118+FOM_Curves!U118)*FOM_Curves!A118</f>
        <v>10.6899835590524</v>
      </c>
      <c r="M119" s="62" t="n">
        <f aca="false">(FOM_Curves!D118+FOM_Curves!V118+FOM_Curves!W118)*FOM_Curves!A118</f>
        <v>9.68570750229669</v>
      </c>
      <c r="N119" s="62" t="n">
        <f aca="false">(FOM_Curves!D118+FOM_Curves!X118+FOM_Curves!Y118)*FOM_Curves!A118</f>
        <v>10.5130004834766</v>
      </c>
      <c r="O119" s="62" t="n">
        <f aca="false">(FOM_Curves!D118+FOM_Curves!Z118+FOM_Curves!AA118)*FOM_Curves!A118</f>
        <v>8.65712208072552</v>
      </c>
    </row>
    <row r="120" customFormat="false" ht="12.75" hidden="false" customHeight="false" outlineLevel="0" collapsed="false">
      <c r="C120" s="61" t="n">
        <v>40544</v>
      </c>
      <c r="D120" s="62" t="n">
        <f aca="false">FOM_Curves!D119*FOM_Curves!A119</f>
        <v>9.61008455108532</v>
      </c>
      <c r="E120" s="62" t="n">
        <f aca="false">(FOM_Curves!D119+FOM_Curves!F119+FOM_Curves!G119)*FOM_Curves!A119</f>
        <v>10.4146020404661</v>
      </c>
      <c r="F120" s="62" t="n">
        <f aca="false">(FOM_Curves!D119+FOM_Curves!H119+FOM_Curves!I119)*FOM_Curves!A119</f>
        <v>10.8661169579757</v>
      </c>
      <c r="G120" s="62" t="n">
        <f aca="false">(FOM_Curves!D119+FOM_Curves!J119+FOM_Curves!K119)*FOM_Curves!A119</f>
        <v>9.67165476710936</v>
      </c>
      <c r="H120" s="62" t="n">
        <f aca="false">(FOM_Curves!D119+FOM_Curves!L119+FOM_Curves!M119)*FOM_Curves!A119</f>
        <v>8.91228876947955</v>
      </c>
      <c r="I120" s="62" t="n">
        <f aca="false">(FOM_Curves!$D$9+FOM_Curves!N119+FOM_Curves!O119)*FOM_Curves!A119</f>
        <v>5.0754381409149</v>
      </c>
      <c r="J120" s="62" t="n">
        <f aca="false">(FOM_Curves!D119+FOM_Curves!P119+FOM_Curves!Q119)*FOM_Curves!A119</f>
        <v>9.47668241636657</v>
      </c>
      <c r="K120" s="62" t="n">
        <f aca="false">(FOM_Curves!D119+FOM_Curves!R119+FOM_Curves!S119)*FOM_Curves!A119</f>
        <v>9.3535419843185</v>
      </c>
      <c r="L120" s="62" t="n">
        <f aca="false">(FOM_Curves!D119+FOM_Curves!T119+FOM_Curves!U119)*FOM_Curves!A119</f>
        <v>10.2216820302574</v>
      </c>
      <c r="M120" s="62" t="n">
        <f aca="false">(FOM_Curves!D119+FOM_Curves!V119+FOM_Curves!W119)*FOM_Curves!A119</f>
        <v>9.48694411903725</v>
      </c>
      <c r="N120" s="62" t="n">
        <f aca="false">(FOM_Curves!D119+FOM_Curves!X119+FOM_Curves!Y119)*FOM_Curves!A119</f>
        <v>10.3119850137594</v>
      </c>
      <c r="O120" s="62" t="n">
        <f aca="false">(FOM_Curves!D119+FOM_Curves!Z119+FOM_Curves!AA119)*FOM_Curves!A119</f>
        <v>8.46114952918177</v>
      </c>
    </row>
    <row r="121" customFormat="false" ht="12.75" hidden="false" customHeight="false" outlineLevel="0" collapsed="false">
      <c r="C121" s="61" t="n">
        <v>40575</v>
      </c>
      <c r="D121" s="62" t="n">
        <f aca="false">FOM_Curves!D120*FOM_Curves!A120</f>
        <v>9.30993425174768</v>
      </c>
      <c r="E121" s="62" t="n">
        <f aca="false">(FOM_Curves!D120+FOM_Curves!F120+FOM_Curves!G120)*FOM_Curves!A120</f>
        <v>10.1124618442018</v>
      </c>
      <c r="F121" s="62" t="n">
        <f aca="false">(FOM_Curves!D120+FOM_Curves!H120+FOM_Curves!I120)*FOM_Curves!A120</f>
        <v>10.562859982824</v>
      </c>
      <c r="G121" s="62" t="n">
        <f aca="false">(FOM_Curves!D120+FOM_Curves!J120+FOM_Curves!K120)*FOM_Curves!A120</f>
        <v>9.37135217974161</v>
      </c>
      <c r="H121" s="62" t="n">
        <f aca="false">(FOM_Curves!D120+FOM_Curves!L120+FOM_Curves!M120)*FOM_Curves!A120</f>
        <v>8.61386440114972</v>
      </c>
      <c r="I121" s="62" t="n">
        <f aca="false">(FOM_Curves!$D$9+FOM_Curves!N120+FOM_Curves!O120)*FOM_Curves!A120</f>
        <v>5.06288453096691</v>
      </c>
      <c r="J121" s="62" t="n">
        <f aca="false">(FOM_Curves!D120+FOM_Curves!P120+FOM_Curves!Q120)*FOM_Curves!A120</f>
        <v>9.17686207442748</v>
      </c>
      <c r="K121" s="62" t="n">
        <f aca="false">(FOM_Curves!D120+FOM_Curves!R120+FOM_Curves!S120)*FOM_Curves!A120</f>
        <v>9.0540262184396</v>
      </c>
      <c r="L121" s="62" t="n">
        <f aca="false">(FOM_Curves!D120+FOM_Curves!T120+FOM_Curves!U120)*FOM_Curves!A120</f>
        <v>9.5515114351905</v>
      </c>
      <c r="M121" s="62" t="n">
        <f aca="false">(FOM_Curves!D120+FOM_Curves!V120+FOM_Curves!W120)*FOM_Curves!A120</f>
        <v>9.1870983957598</v>
      </c>
      <c r="N121" s="62" t="n">
        <f aca="false">(FOM_Curves!D120+FOM_Curves!X120+FOM_Curves!Y120)*FOM_Curves!A120</f>
        <v>10.0100986308786</v>
      </c>
      <c r="O121" s="62" t="n">
        <f aca="false">(FOM_Curves!D120+FOM_Curves!Z120+FOM_Curves!AA120)*FOM_Curves!A120</f>
        <v>8.16383258810442</v>
      </c>
    </row>
    <row r="122" customFormat="false" ht="12.75" hidden="false" customHeight="false" outlineLevel="0" collapsed="false">
      <c r="C122" s="61" t="n">
        <v>40603</v>
      </c>
      <c r="D122" s="62" t="n">
        <f aca="false">FOM_Curves!D121*FOM_Curves!A121</f>
        <v>8.96988553000478</v>
      </c>
      <c r="E122" s="62" t="n">
        <f aca="false">(FOM_Curves!D121+FOM_Curves!F121+FOM_Curves!G121)*FOM_Curves!A121</f>
        <v>9.93353318453129</v>
      </c>
      <c r="F122" s="62" t="n">
        <f aca="false">(FOM_Curves!D121+FOM_Curves!H121+FOM_Curves!I121)*FOM_Curves!A121</f>
        <v>10.0254063719332</v>
      </c>
      <c r="G122" s="62" t="n">
        <f aca="false">(FOM_Curves!D121+FOM_Curves!J121+FOM_Curves!K121)*FOM_Curves!A121</f>
        <v>9.03113432160604</v>
      </c>
      <c r="H122" s="62" t="n">
        <f aca="false">(FOM_Curves!D121+FOM_Curves!L121+FOM_Curves!M121)*FOM_Curves!A121</f>
        <v>8.15323497532129</v>
      </c>
      <c r="I122" s="62" t="n">
        <f aca="false">(FOM_Curves!$D$9+FOM_Curves!N121+FOM_Curves!O121)*FOM_Curves!A121</f>
        <v>4.92644447112815</v>
      </c>
      <c r="J122" s="62" t="n">
        <f aca="false">(FOM_Curves!D121+FOM_Curves!P121+FOM_Curves!Q121)*FOM_Curves!A121</f>
        <v>8.83717981486871</v>
      </c>
      <c r="K122" s="62" t="n">
        <f aca="false">(FOM_Curves!D121+FOM_Curves!R121+FOM_Curves!S121)*FOM_Curves!A121</f>
        <v>8.57687245056335</v>
      </c>
      <c r="L122" s="62" t="n">
        <f aca="false">(FOM_Curves!D121+FOM_Curves!T121+FOM_Curves!U121)*FOM_Curves!A121</f>
        <v>8.49010332912823</v>
      </c>
      <c r="M122" s="62" t="n">
        <f aca="false">(FOM_Curves!D121+FOM_Curves!V121+FOM_Curves!W121)*FOM_Curves!A121</f>
        <v>8.84738794680225</v>
      </c>
      <c r="N122" s="62" t="n">
        <f aca="false">(FOM_Curves!D121+FOM_Curves!X121+FOM_Curves!Y121)*FOM_Curves!A121</f>
        <v>9.58645669879081</v>
      </c>
      <c r="O122" s="62" t="n">
        <f aca="false">(FOM_Curves!D121+FOM_Curves!Z121+FOM_Curves!AA121)*FOM_Curves!A121</f>
        <v>7.81966787864508</v>
      </c>
    </row>
    <row r="123" customFormat="false" ht="12.75" hidden="false" customHeight="false" outlineLevel="0" collapsed="false">
      <c r="C123" s="61" t="n">
        <v>40634</v>
      </c>
      <c r="D123" s="62" t="n">
        <f aca="false">FOM_Curves!D122*FOM_Curves!A122</f>
        <v>8.95398219333863</v>
      </c>
      <c r="E123" s="62" t="n">
        <f aca="false">(FOM_Curves!D122+FOM_Curves!F122+FOM_Curves!G122)*FOM_Curves!A122</f>
        <v>9.82952792230636</v>
      </c>
      <c r="F123" s="62" t="n">
        <f aca="false">(FOM_Curves!D122+FOM_Curves!H122+FOM_Curves!I122)*FOM_Curves!A122</f>
        <v>9.92115480091926</v>
      </c>
      <c r="G123" s="62" t="n">
        <f aca="false">(FOM_Curves!D122+FOM_Curves!J122+FOM_Curves!K122)*FOM_Curves!A122</f>
        <v>9.01506677908056</v>
      </c>
      <c r="H123" s="62" t="n">
        <f aca="false">(FOM_Curves!D122+FOM_Curves!L122+FOM_Curves!M122)*FOM_Curves!A122</f>
        <v>8.13952105011283</v>
      </c>
      <c r="I123" s="62" t="n">
        <f aca="false">(FOM_Curves!$D$9+FOM_Curves!N122+FOM_Curves!O122)*FOM_Curves!A122</f>
        <v>4.91323684650963</v>
      </c>
      <c r="J123" s="62" t="n">
        <f aca="false">(FOM_Curves!D122+FOM_Curves!P122+FOM_Curves!Q122)*FOM_Curves!A122</f>
        <v>8.82163225756443</v>
      </c>
      <c r="K123" s="62" t="n">
        <f aca="false">(FOM_Curves!D122+FOM_Curves!R122+FOM_Curves!S122)*FOM_Curves!A122</f>
        <v>8.56202276816121</v>
      </c>
      <c r="L123" s="62" t="n">
        <f aca="false">(FOM_Curves!D122+FOM_Curves!T122+FOM_Curves!U122)*FOM_Curves!A122</f>
        <v>8.78090920040314</v>
      </c>
      <c r="M123" s="62" t="n">
        <f aca="false">(FOM_Curves!D122+FOM_Curves!V122+FOM_Curves!W122)*FOM_Curves!A122</f>
        <v>8.83181302185476</v>
      </c>
      <c r="N123" s="62" t="n">
        <f aca="false">(FOM_Curves!D122+FOM_Curves!X122+FOM_Curves!Y122)*FOM_Curves!A122</f>
        <v>9.4833819364354</v>
      </c>
      <c r="O123" s="62" t="n">
        <f aca="false">(FOM_Curves!D122+FOM_Curves!Z122+FOM_Curves!AA122)*FOM_Curves!A122</f>
        <v>7.806845352778</v>
      </c>
    </row>
    <row r="124" customFormat="false" ht="12.75" hidden="false" customHeight="false" outlineLevel="0" collapsed="false">
      <c r="C124" s="61" t="n">
        <v>40664</v>
      </c>
      <c r="D124" s="62" t="n">
        <f aca="false">FOM_Curves!D123*FOM_Curves!A123</f>
        <v>9.01025062379216</v>
      </c>
      <c r="E124" s="62" t="n">
        <f aca="false">(FOM_Curves!D123+FOM_Curves!F123+FOM_Curves!G123)*FOM_Curves!A123</f>
        <v>9.88335659973146</v>
      </c>
      <c r="F124" s="62" t="n">
        <f aca="false">(FOM_Curves!D123+FOM_Curves!H123+FOM_Curves!I123)*FOM_Curves!A123</f>
        <v>9.97472815535301</v>
      </c>
      <c r="G124" s="62" t="n">
        <f aca="false">(FOM_Curves!D123+FOM_Curves!J123+FOM_Curves!K123)*FOM_Curves!A123</f>
        <v>9.07116499420653</v>
      </c>
      <c r="H124" s="62" t="n">
        <f aca="false">(FOM_Curves!D123+FOM_Curves!L123+FOM_Curves!M123)*FOM_Curves!A123</f>
        <v>8.19805901826723</v>
      </c>
      <c r="I124" s="62" t="n">
        <f aca="false">(FOM_Curves!$D$9+FOM_Curves!N123+FOM_Curves!O123)*FOM_Curves!A123</f>
        <v>4.89954586032912</v>
      </c>
      <c r="J124" s="62" t="n">
        <f aca="false">(FOM_Curves!D123+FOM_Curves!P123+FOM_Curves!Q123)*FOM_Curves!A123</f>
        <v>8.87826948789436</v>
      </c>
      <c r="K124" s="62" t="n">
        <f aca="false">(FOM_Curves!D123+FOM_Curves!R123+FOM_Curves!S123)*FOM_Curves!A123</f>
        <v>8.61938341363329</v>
      </c>
      <c r="L124" s="62" t="n">
        <f aca="false">(FOM_Curves!D123+FOM_Curves!T123+FOM_Curves!U123)*FOM_Curves!A123</f>
        <v>8.83765990761811</v>
      </c>
      <c r="M124" s="62" t="n">
        <f aca="false">(FOM_Curves!D123+FOM_Curves!V123+FOM_Curves!W123)*FOM_Curves!A123</f>
        <v>8.88842188296342</v>
      </c>
      <c r="N124" s="62" t="n">
        <f aca="false">(FOM_Curves!D123+FOM_Curves!X123+FOM_Curves!Y123)*FOM_Curves!A123</f>
        <v>9.53817516738336</v>
      </c>
      <c r="O124" s="62" t="n">
        <f aca="false">(FOM_Curves!D123+FOM_Curves!Z123+FOM_Curves!AA123)*FOM_Curves!A123</f>
        <v>7.86630732821654</v>
      </c>
    </row>
    <row r="125" customFormat="false" ht="12.75" hidden="false" customHeight="false" outlineLevel="0" collapsed="false">
      <c r="C125" s="61" t="n">
        <v>40695</v>
      </c>
      <c r="D125" s="62" t="n">
        <f aca="false">FOM_Curves!D124*FOM_Curves!A124</f>
        <v>9.0769331070138</v>
      </c>
      <c r="E125" s="62" t="n">
        <f aca="false">(FOM_Curves!D124+FOM_Curves!F124+FOM_Curves!G124)*FOM_Curves!A124</f>
        <v>9.94767069452432</v>
      </c>
      <c r="F125" s="62" t="n">
        <f aca="false">(FOM_Curves!D124+FOM_Curves!H124+FOM_Curves!I124)*FOM_Curves!A124</f>
        <v>10.0387943955429</v>
      </c>
      <c r="G125" s="62" t="n">
        <f aca="false">(FOM_Curves!D124+FOM_Curves!J124+FOM_Curves!K124)*FOM_Curves!A124</f>
        <v>9.13768224102616</v>
      </c>
      <c r="H125" s="62" t="n">
        <f aca="false">(FOM_Curves!D124+FOM_Curves!L124+FOM_Curves!M124)*FOM_Curves!A124</f>
        <v>8.26694465351563</v>
      </c>
      <c r="I125" s="62" t="n">
        <f aca="false">(FOM_Curves!$D$9+FOM_Curves!N124+FOM_Curves!O124)*FOM_Curves!A124</f>
        <v>4.88625534572767</v>
      </c>
      <c r="J125" s="62" t="n">
        <f aca="false">(FOM_Curves!D124+FOM_Curves!P124+FOM_Curves!Q124)*FOM_Curves!A124</f>
        <v>8.94530998332034</v>
      </c>
      <c r="K125" s="62" t="n">
        <f aca="false">(FOM_Curves!D124+FOM_Curves!R124+FOM_Curves!S124)*FOM_Curves!A124</f>
        <v>8.6871261637678</v>
      </c>
      <c r="L125" s="62" t="n">
        <f aca="false">(FOM_Curves!D124+FOM_Curves!T124+FOM_Curves!U124)*FOM_Curves!A124</f>
        <v>8.90481056064544</v>
      </c>
      <c r="M125" s="62" t="n">
        <f aca="false">(FOM_Curves!D124+FOM_Curves!V124+FOM_Curves!W124)*FOM_Curves!A124</f>
        <v>8.95543483898907</v>
      </c>
      <c r="N125" s="62" t="n">
        <f aca="false">(FOM_Curves!D124+FOM_Curves!X124+FOM_Curves!Y124)*FOM_Curves!A124</f>
        <v>9.6034256017876</v>
      </c>
      <c r="O125" s="62" t="n">
        <f aca="false">(FOM_Curves!D124+FOM_Curves!Z124+FOM_Curves!AA124)*FOM_Curves!A124</f>
        <v>7.93608992901816</v>
      </c>
    </row>
    <row r="126" customFormat="false" ht="12.75" hidden="false" customHeight="false" outlineLevel="0" collapsed="false">
      <c r="C126" s="61" t="n">
        <v>40725</v>
      </c>
      <c r="D126" s="62" t="n">
        <f aca="false">FOM_Curves!D125*FOM_Curves!A125</f>
        <v>9.1300943151142</v>
      </c>
      <c r="E126" s="62" t="n">
        <f aca="false">(FOM_Curves!D125+FOM_Curves!F125+FOM_Curves!G125)*FOM_Curves!A125</f>
        <v>9.99837708753466</v>
      </c>
      <c r="F126" s="62" t="n">
        <f aca="false">(FOM_Curves!D125+FOM_Curves!H125+FOM_Curves!I125)*FOM_Curves!A125</f>
        <v>10.0892438892996</v>
      </c>
      <c r="G126" s="62" t="n">
        <f aca="false">(FOM_Curves!D125+FOM_Curves!J125+FOM_Curves!K125)*FOM_Curves!A125</f>
        <v>9.19067218295749</v>
      </c>
      <c r="H126" s="62" t="n">
        <f aca="false">(FOM_Curves!D125+FOM_Curves!L125+FOM_Curves!M125)*FOM_Curves!A125</f>
        <v>8.32238941053703</v>
      </c>
      <c r="I126" s="62" t="n">
        <f aca="false">(FOM_Curves!$D$9+FOM_Curves!N125+FOM_Curves!O125)*FOM_Curves!A125</f>
        <v>4.87247983686179</v>
      </c>
      <c r="J126" s="62" t="n">
        <f aca="false">(FOM_Curves!D125+FOM_Curves!P125+FOM_Curves!Q125)*FOM_Curves!A125</f>
        <v>8.99884226812041</v>
      </c>
      <c r="K126" s="62" t="n">
        <f aca="false">(FOM_Curves!D125+FOM_Curves!R125+FOM_Curves!S125)*FOM_Curves!A125</f>
        <v>8.74138632978644</v>
      </c>
      <c r="L126" s="62" t="n">
        <f aca="false">(FOM_Curves!D125+FOM_Curves!T125+FOM_Curves!U125)*FOM_Curves!A125</f>
        <v>8.95845702289155</v>
      </c>
      <c r="M126" s="62" t="n">
        <f aca="false">(FOM_Curves!D125+FOM_Curves!V125+FOM_Curves!W125)*FOM_Curves!A125</f>
        <v>9.00893857942763</v>
      </c>
      <c r="N126" s="62" t="n">
        <f aca="false">(FOM_Curves!D125+FOM_Curves!X125+FOM_Curves!Y125)*FOM_Curves!A125</f>
        <v>9.65510250308936</v>
      </c>
      <c r="O126" s="62" t="n">
        <f aca="false">(FOM_Curves!D125+FOM_Curves!Z125+FOM_Curves!AA125)*FOM_Curves!A125</f>
        <v>7.99246436961266</v>
      </c>
    </row>
    <row r="127" customFormat="false" ht="12.75" hidden="false" customHeight="false" outlineLevel="0" collapsed="false">
      <c r="C127" s="61" t="n">
        <v>40756</v>
      </c>
      <c r="D127" s="62" t="n">
        <f aca="false">FOM_Curves!D126*FOM_Curves!A126</f>
        <v>9.09212157024062</v>
      </c>
      <c r="E127" s="62" t="n">
        <f aca="false">(FOM_Curves!D126+FOM_Curves!F126+FOM_Curves!G126)*FOM_Curves!A126</f>
        <v>9.95794202759938</v>
      </c>
      <c r="F127" s="62" t="n">
        <f aca="false">(FOM_Curves!D126+FOM_Curves!H126+FOM_Curves!I126)*FOM_Curves!A126</f>
        <v>10.0485511452299</v>
      </c>
      <c r="G127" s="62" t="n">
        <f aca="false">(FOM_Curves!D126+FOM_Curves!J126+FOM_Curves!K126)*FOM_Curves!A126</f>
        <v>9.152527648661</v>
      </c>
      <c r="H127" s="62" t="n">
        <f aca="false">(FOM_Curves!D126+FOM_Curves!L126+FOM_Curves!M126)*FOM_Curves!A126</f>
        <v>8.28670719130224</v>
      </c>
      <c r="I127" s="62" t="n">
        <f aca="false">(FOM_Curves!$D$9+FOM_Curves!N126+FOM_Curves!O126)*FOM_Curves!A126</f>
        <v>4.85866224094577</v>
      </c>
      <c r="J127" s="62" t="n">
        <f aca="false">(FOM_Curves!D126+FOM_Curves!P126+FOM_Curves!Q126)*FOM_Curves!A126</f>
        <v>8.96124173366314</v>
      </c>
      <c r="K127" s="62" t="n">
        <f aca="false">(FOM_Curves!D126+FOM_Curves!R126+FOM_Curves!S126)*FOM_Curves!A126</f>
        <v>8.70451590037653</v>
      </c>
      <c r="L127" s="62" t="n">
        <f aca="false">(FOM_Curves!D126+FOM_Curves!T126+FOM_Curves!U126)*FOM_Curves!A126</f>
        <v>8.92097101471622</v>
      </c>
      <c r="M127" s="62" t="n">
        <f aca="false">(FOM_Curves!D126+FOM_Curves!V126+FOM_Curves!W126)*FOM_Curves!A126</f>
        <v>8.97130941339987</v>
      </c>
      <c r="N127" s="62" t="n">
        <f aca="false">(FOM_Curves!D126+FOM_Curves!X126+FOM_Curves!Y126)*FOM_Curves!A126</f>
        <v>9.61564091655057</v>
      </c>
      <c r="O127" s="62" t="n">
        <f aca="false">(FOM_Curves!D126+FOM_Curves!Z126+FOM_Curves!AA126)*FOM_Curves!A126</f>
        <v>7.95771466073168</v>
      </c>
    </row>
    <row r="128" customFormat="false" ht="12.75" hidden="false" customHeight="false" outlineLevel="0" collapsed="false">
      <c r="C128" s="61" t="n">
        <v>40787</v>
      </c>
      <c r="D128" s="62" t="n">
        <f aca="false">FOM_Curves!D127*FOM_Curves!A127</f>
        <v>9.10316814717832</v>
      </c>
      <c r="E128" s="62" t="n">
        <f aca="false">(FOM_Curves!D127+FOM_Curves!F127+FOM_Curves!G127)*FOM_Curves!A127</f>
        <v>9.96659867619269</v>
      </c>
      <c r="F128" s="62" t="n">
        <f aca="false">(FOM_Curves!D127+FOM_Curves!H127+FOM_Curves!I127)*FOM_Curves!A127</f>
        <v>10.056957685043</v>
      </c>
      <c r="G128" s="62" t="n">
        <f aca="false">(FOM_Curves!D127+FOM_Curves!J127+FOM_Curves!K127)*FOM_Curves!A127</f>
        <v>9.16340748641188</v>
      </c>
      <c r="H128" s="62" t="n">
        <f aca="false">(FOM_Curves!D127+FOM_Curves!L127+FOM_Curves!M127)*FOM_Curves!A127</f>
        <v>8.2999769573975</v>
      </c>
      <c r="I128" s="62" t="n">
        <f aca="false">(FOM_Curves!$D$9+FOM_Curves!N127+FOM_Curves!O127)*FOM_Curves!A127</f>
        <v>4.84525085235277</v>
      </c>
      <c r="J128" s="62" t="n">
        <f aca="false">(FOM_Curves!D127+FOM_Curves!P127+FOM_Curves!Q127)*FOM_Curves!A127</f>
        <v>8.97264957883893</v>
      </c>
      <c r="K128" s="62" t="n">
        <f aca="false">(FOM_Curves!D127+FOM_Curves!R127+FOM_Curves!S127)*FOM_Curves!A127</f>
        <v>8.7166323870963</v>
      </c>
      <c r="L128" s="62" t="n">
        <f aca="false">(FOM_Curves!D127+FOM_Curves!T127+FOM_Curves!U127)*FOM_Curves!A127</f>
        <v>8.93249001934989</v>
      </c>
      <c r="M128" s="62" t="n">
        <f aca="false">(FOM_Curves!D127+FOM_Curves!V127+FOM_Curves!W127)*FOM_Curves!A127</f>
        <v>8.9826894687112</v>
      </c>
      <c r="N128" s="62" t="n">
        <f aca="false">(FOM_Curves!D127+FOM_Curves!X127+FOM_Curves!Y127)*FOM_Curves!A127</f>
        <v>9.62524242053585</v>
      </c>
      <c r="O128" s="62" t="n">
        <f aca="false">(FOM_Curves!D127+FOM_Curves!Z127+FOM_Curves!AA127)*FOM_Curves!A127</f>
        <v>7.97188951089366</v>
      </c>
    </row>
    <row r="129" customFormat="false" ht="12.75" hidden="false" customHeight="false" outlineLevel="0" collapsed="false">
      <c r="C129" s="61" t="n">
        <v>40817</v>
      </c>
      <c r="D129" s="62" t="n">
        <f aca="false">FOM_Curves!D128*FOM_Curves!A128</f>
        <v>9.39140375082632</v>
      </c>
      <c r="E129" s="62" t="n">
        <f aca="false">(FOM_Curves!D128+FOM_Curves!F128+FOM_Curves!G128)*FOM_Curves!A128</f>
        <v>10.0921800673788</v>
      </c>
      <c r="F129" s="62" t="n">
        <f aca="false">(FOM_Curves!D128+FOM_Curves!H128+FOM_Curves!I128)*FOM_Curves!A128</f>
        <v>10.3925127744727</v>
      </c>
      <c r="G129" s="62" t="n">
        <f aca="false">(FOM_Curves!D128+FOM_Curves!J128+FOM_Curves!K128)*FOM_Curves!A128</f>
        <v>9.4514702922451</v>
      </c>
      <c r="H129" s="62" t="n">
        <f aca="false">(FOM_Curves!D128+FOM_Curves!L128+FOM_Curves!M128)*FOM_Curves!A128</f>
        <v>8.71064961474681</v>
      </c>
      <c r="I129" s="62" t="n">
        <f aca="false">(FOM_Curves!$D$9+FOM_Curves!N128+FOM_Curves!O128)*FOM_Curves!A128</f>
        <v>4.9514852309548</v>
      </c>
      <c r="J129" s="62" t="n">
        <f aca="false">(FOM_Curves!D128+FOM_Curves!P128+FOM_Curves!Q128)*FOM_Curves!A128</f>
        <v>9.26125957775229</v>
      </c>
      <c r="K129" s="62" t="n">
        <f aca="false">(FOM_Curves!D128+FOM_Curves!R128+FOM_Curves!S128)*FOM_Curves!A128</f>
        <v>9.14112649491473</v>
      </c>
      <c r="L129" s="62" t="n">
        <f aca="false">(FOM_Curves!D128+FOM_Curves!T128+FOM_Curves!U128)*FOM_Curves!A128</f>
        <v>9.98806472891953</v>
      </c>
      <c r="M129" s="62" t="n">
        <f aca="false">(FOM_Curves!D128+FOM_Curves!V128+FOM_Curves!W128)*FOM_Curves!A128</f>
        <v>9.27127066798876</v>
      </c>
      <c r="N129" s="62" t="n">
        <f aca="false">(FOM_Curves!D128+FOM_Curves!X128+FOM_Curves!Y128)*FOM_Curves!A128</f>
        <v>9.99206916501412</v>
      </c>
      <c r="O129" s="62" t="n">
        <f aca="false">(FOM_Curves!D128+FOM_Curves!Z128+FOM_Curves!AA128)*FOM_Curves!A128</f>
        <v>8.36054313419693</v>
      </c>
    </row>
    <row r="130" customFormat="false" ht="12.75" hidden="false" customHeight="false" outlineLevel="0" collapsed="false">
      <c r="C130" s="61" t="n">
        <v>40848</v>
      </c>
      <c r="D130" s="62" t="n">
        <f aca="false">FOM_Curves!D129*FOM_Curves!A129</f>
        <v>9.68175077983777</v>
      </c>
      <c r="E130" s="62" t="n">
        <f aca="false">(FOM_Curves!D129+FOM_Curves!F129+FOM_Curves!G129)*FOM_Curves!A129</f>
        <v>10.3803618040504</v>
      </c>
      <c r="F130" s="62" t="n">
        <f aca="false">(FOM_Curves!D129+FOM_Curves!H129+FOM_Curves!I129)*FOM_Curves!A129</f>
        <v>10.8194887335554</v>
      </c>
      <c r="G130" s="62" t="n">
        <f aca="false">(FOM_Curves!D129+FOM_Curves!J129+FOM_Curves!K129)*FOM_Curves!A129</f>
        <v>9.74163172477028</v>
      </c>
      <c r="H130" s="62" t="n">
        <f aca="false">(FOM_Curves!D129+FOM_Curves!L129+FOM_Curves!M129)*FOM_Curves!A129</f>
        <v>9.00310007060268</v>
      </c>
      <c r="I130" s="62" t="n">
        <f aca="false">(FOM_Curves!$D$9+FOM_Curves!N129+FOM_Curves!O129)*FOM_Curves!A129</f>
        <v>4.93618589393646</v>
      </c>
      <c r="J130" s="62" t="n">
        <f aca="false">(FOM_Curves!D129+FOM_Curves!P129+FOM_Curves!Q129)*FOM_Curves!A129</f>
        <v>9.55200873248401</v>
      </c>
      <c r="K130" s="62" t="n">
        <f aca="false">(FOM_Curves!D129+FOM_Curves!R129+FOM_Curves!S129)*FOM_Curves!A129</f>
        <v>9.43224684261899</v>
      </c>
      <c r="L130" s="62" t="n">
        <f aca="false">(FOM_Curves!D129+FOM_Curves!T129+FOM_Curves!U129)*FOM_Curves!A129</f>
        <v>10.3963300560324</v>
      </c>
      <c r="M130" s="62" t="n">
        <f aca="false">(FOM_Curves!D129+FOM_Curves!V129+FOM_Curves!W129)*FOM_Curves!A129</f>
        <v>9.56198888997276</v>
      </c>
      <c r="N130" s="62" t="n">
        <f aca="false">(FOM_Curves!D129+FOM_Curves!X129+FOM_Curves!Y129)*FOM_Curves!A129</f>
        <v>10.2805602291629</v>
      </c>
      <c r="O130" s="62" t="n">
        <f aca="false">(FOM_Curves!D129+FOM_Curves!Z129+FOM_Curves!AA129)*FOM_Curves!A129</f>
        <v>8.65406931630202</v>
      </c>
    </row>
    <row r="131" customFormat="false" ht="12.75" hidden="false" customHeight="false" outlineLevel="0" collapsed="false">
      <c r="C131" s="61" t="n">
        <v>40878</v>
      </c>
      <c r="D131" s="62" t="n">
        <f aca="false">FOM_Curves!D130*FOM_Curves!A130</f>
        <v>9.71011809571606</v>
      </c>
      <c r="E131" s="62" t="n">
        <f aca="false">(FOM_Curves!D130+FOM_Curves!F130+FOM_Curves!G130)*FOM_Curves!A130</f>
        <v>10.4063265016365</v>
      </c>
      <c r="F131" s="62" t="n">
        <f aca="false">(FOM_Curves!D130+FOM_Curves!H130+FOM_Curves!I130)*FOM_Curves!A130</f>
        <v>10.8439432139293</v>
      </c>
      <c r="G131" s="62" t="n">
        <f aca="false">(FOM_Curves!D130+FOM_Curves!J130+FOM_Curves!K130)*FOM_Curves!A130</f>
        <v>9.76979310193782</v>
      </c>
      <c r="H131" s="62" t="n">
        <f aca="false">(FOM_Curves!D130+FOM_Curves!L130+FOM_Curves!M130)*FOM_Curves!A130</f>
        <v>9.03380135853621</v>
      </c>
      <c r="I131" s="62" t="n">
        <f aca="false">(FOM_Curves!$D$9+FOM_Curves!N130+FOM_Curves!O130)*FOM_Curves!A130</f>
        <v>4.91920967954641</v>
      </c>
      <c r="J131" s="62" t="n">
        <f aca="false">(FOM_Curves!D130+FOM_Curves!P130+FOM_Curves!Q130)*FOM_Curves!A130</f>
        <v>9.58082224890227</v>
      </c>
      <c r="K131" s="62" t="n">
        <f aca="false">(FOM_Curves!D130+FOM_Curves!R130+FOM_Curves!S130)*FOM_Curves!A130</f>
        <v>9.46147223645876</v>
      </c>
      <c r="L131" s="62" t="n">
        <f aca="false">(FOM_Curves!D130+FOM_Curves!T130+FOM_Curves!U130)*FOM_Curves!A130</f>
        <v>10.5614815178131</v>
      </c>
      <c r="M131" s="62" t="n">
        <f aca="false">(FOM_Curves!D130+FOM_Curves!V130+FOM_Curves!W130)*FOM_Curves!A130</f>
        <v>9.59076808327256</v>
      </c>
      <c r="N131" s="62" t="n">
        <f aca="false">(FOM_Curves!D130+FOM_Curves!X130+FOM_Curves!Y130)*FOM_Curves!A130</f>
        <v>10.3068681579336</v>
      </c>
      <c r="O131" s="62" t="n">
        <f aca="false">(FOM_Curves!D130+FOM_Curves!Z130+FOM_Curves!AA130)*FOM_Curves!A130</f>
        <v>8.68596772880104</v>
      </c>
    </row>
    <row r="132" customFormat="false" ht="12.75" hidden="false" customHeight="false" outlineLevel="0" collapsed="false">
      <c r="C132" s="61" t="n">
        <v>40909</v>
      </c>
      <c r="D132" s="62" t="n">
        <f aca="false">FOM_Curves!D131*FOM_Curves!A131</f>
        <v>9.51011402034018</v>
      </c>
      <c r="E132" s="62" t="n">
        <f aca="false">(FOM_Curves!D131+FOM_Curves!F131+FOM_Curves!G131)*FOM_Curves!A131</f>
        <v>10.2039211922253</v>
      </c>
      <c r="F132" s="62" t="n">
        <f aca="false">(FOM_Curves!D131+FOM_Curves!H131+FOM_Curves!I131)*FOM_Curves!A131</f>
        <v>10.6400285574103</v>
      </c>
      <c r="G132" s="62" t="n">
        <f aca="false">(FOM_Curves!D131+FOM_Curves!J131+FOM_Curves!K131)*FOM_Curves!A131</f>
        <v>9.56958320650176</v>
      </c>
      <c r="H132" s="62" t="n">
        <f aca="false">(FOM_Curves!D131+FOM_Curves!L131+FOM_Curves!M131)*FOM_Curves!A131</f>
        <v>8.83612991050888</v>
      </c>
      <c r="I132" s="62" t="n">
        <f aca="false">(FOM_Curves!$D$9+FOM_Curves!N131+FOM_Curves!O131)*FOM_Curves!A131</f>
        <v>4.90224324592001</v>
      </c>
      <c r="J132" s="62" t="n">
        <f aca="false">(FOM_Curves!D131+FOM_Curves!P131+FOM_Curves!Q131)*FOM_Curves!A131</f>
        <v>9.38126411699007</v>
      </c>
      <c r="K132" s="62" t="n">
        <f aca="false">(FOM_Curves!D131+FOM_Curves!R131+FOM_Curves!S131)*FOM_Curves!A131</f>
        <v>9.26232574466691</v>
      </c>
      <c r="L132" s="62" t="n">
        <f aca="false">(FOM_Curves!D131+FOM_Curves!T131+FOM_Curves!U131)*FOM_Curves!A131</f>
        <v>10.1008412695453</v>
      </c>
      <c r="M132" s="62" t="n">
        <f aca="false">(FOM_Curves!D131+FOM_Curves!V131+FOM_Curves!W131)*FOM_Curves!A131</f>
        <v>9.39117564801701</v>
      </c>
      <c r="N132" s="62" t="n">
        <f aca="false">(FOM_Curves!D131+FOM_Curves!X131+FOM_Curves!Y131)*FOM_Curves!A131</f>
        <v>10.104805881956</v>
      </c>
      <c r="O132" s="62" t="n">
        <f aca="false">(FOM_Curves!D131+FOM_Curves!Z131+FOM_Curves!AA131)*FOM_Curves!A131</f>
        <v>8.48949271782079</v>
      </c>
    </row>
    <row r="133" customFormat="false" ht="12.75" hidden="false" customHeight="false" outlineLevel="0" collapsed="false">
      <c r="C133" s="61" t="n">
        <v>40940</v>
      </c>
      <c r="D133" s="62" t="n">
        <f aca="false">FOM_Curves!D132*FOM_Curves!A132</f>
        <v>9.2125957505685</v>
      </c>
      <c r="E133" s="62" t="n">
        <f aca="false">(FOM_Curves!D132+FOM_Curves!F132+FOM_Curves!G132)*FOM_Curves!A132</f>
        <v>9.90415789806426</v>
      </c>
      <c r="F133" s="62" t="n">
        <f aca="false">(FOM_Curves!D132+FOM_Curves!H132+FOM_Curves!I132)*FOM_Curves!A132</f>
        <v>10.3388541050616</v>
      </c>
      <c r="G133" s="62" t="n">
        <f aca="false">(FOM_Curves!D132+FOM_Curves!J132+FOM_Curves!K132)*FOM_Curves!A132</f>
        <v>9.27187250606814</v>
      </c>
      <c r="H133" s="62" t="n">
        <f aca="false">(FOM_Curves!D132+FOM_Curves!L132+FOM_Curves!M132)*FOM_Curves!A132</f>
        <v>8.54079252157262</v>
      </c>
      <c r="I133" s="62" t="n">
        <f aca="false">(FOM_Curves!$D$9+FOM_Curves!N132+FOM_Curves!O132)*FOM_Curves!A132</f>
        <v>4.88638054502003</v>
      </c>
      <c r="J133" s="62" t="n">
        <f aca="false">(FOM_Curves!D132+FOM_Curves!P132+FOM_Curves!Q132)*FOM_Curves!A132</f>
        <v>9.08416278031929</v>
      </c>
      <c r="K133" s="62" t="n">
        <f aca="false">(FOM_Curves!D132+FOM_Curves!R132+FOM_Curves!S132)*FOM_Curves!A132</f>
        <v>8.96560926932002</v>
      </c>
      <c r="L133" s="62" t="n">
        <f aca="false">(FOM_Curves!D132+FOM_Curves!T132+FOM_Curves!U132)*FOM_Curves!A132</f>
        <v>9.44575098886707</v>
      </c>
      <c r="M133" s="62" t="n">
        <f aca="false">(FOM_Curves!D132+FOM_Curves!V132+FOM_Curves!W132)*FOM_Curves!A132</f>
        <v>9.09404223956923</v>
      </c>
      <c r="N133" s="62" t="n">
        <f aca="false">(FOM_Curves!D132+FOM_Curves!X132+FOM_Curves!Y132)*FOM_Curves!A132</f>
        <v>9.80536330556487</v>
      </c>
      <c r="O133" s="62" t="n">
        <f aca="false">(FOM_Curves!D132+FOM_Curves!Z132+FOM_Curves!AA132)*FOM_Curves!A132</f>
        <v>8.19527393514077</v>
      </c>
    </row>
    <row r="134" customFormat="false" ht="12.75" hidden="false" customHeight="false" outlineLevel="0" collapsed="false">
      <c r="C134" s="61" t="n">
        <v>40969</v>
      </c>
      <c r="D134" s="62" t="n">
        <f aca="false">FOM_Curves!D133*FOM_Curves!A133</f>
        <v>8.87741316633281</v>
      </c>
      <c r="E134" s="62" t="n">
        <f aca="false">(FOM_Curves!D133+FOM_Curves!F133+FOM_Curves!G133)*FOM_Curves!A133</f>
        <v>9.72410001595533</v>
      </c>
      <c r="F134" s="62" t="n">
        <f aca="false">(FOM_Curves!D133+FOM_Curves!H133+FOM_Curves!I133)*FOM_Curves!A133</f>
        <v>9.81270677928792</v>
      </c>
      <c r="G134" s="62" t="n">
        <f aca="false">(FOM_Curves!D133+FOM_Curves!J133+FOM_Curves!K133)*FOM_Curves!A133</f>
        <v>8.93648434188787</v>
      </c>
      <c r="H134" s="62" t="n">
        <f aca="false">(FOM_Curves!D133+FOM_Curves!L133+FOM_Curves!M133)*FOM_Curves!A133</f>
        <v>8.08979749226536</v>
      </c>
      <c r="I134" s="62" t="n">
        <f aca="false">(FOM_Curves!$D$9+FOM_Curves!N133+FOM_Curves!O133)*FOM_Curves!A133</f>
        <v>4.75129155381193</v>
      </c>
      <c r="J134" s="62" t="n">
        <f aca="false">(FOM_Curves!D133+FOM_Curves!P133+FOM_Curves!Q133)*FOM_Curves!A133</f>
        <v>8.74942561929685</v>
      </c>
      <c r="K134" s="62" t="n">
        <f aca="false">(FOM_Curves!D133+FOM_Curves!R133+FOM_Curves!S133)*FOM_Curves!A133</f>
        <v>8.49837312318785</v>
      </c>
      <c r="L134" s="62" t="n">
        <f aca="false">(FOM_Curves!D133+FOM_Curves!T133+FOM_Curves!U133)*FOM_Curves!A133</f>
        <v>8.41468895781818</v>
      </c>
      <c r="M134" s="62" t="n">
        <f aca="false">(FOM_Curves!D133+FOM_Curves!V133+FOM_Curves!W133)*FOM_Curves!A133</f>
        <v>8.75927081522269</v>
      </c>
      <c r="N134" s="62" t="n">
        <f aca="false">(FOM_Curves!D133+FOM_Curves!X133+FOM_Curves!Y133)*FOM_Curves!A133</f>
        <v>9.38936335447666</v>
      </c>
      <c r="O134" s="62" t="n">
        <f aca="false">(FOM_Curves!D133+FOM_Curves!Z133+FOM_Curves!AA133)*FOM_Curves!A133</f>
        <v>7.63416870986476</v>
      </c>
    </row>
    <row r="135" customFormat="false" ht="12.75" hidden="false" customHeight="false" outlineLevel="0" collapsed="false">
      <c r="C135" s="61" t="n">
        <v>41000</v>
      </c>
      <c r="D135" s="62" t="n">
        <f aca="false">FOM_Curves!D134*FOM_Curves!A134</f>
        <v>8.85538270980084</v>
      </c>
      <c r="E135" s="62" t="n">
        <f aca="false">(FOM_Curves!D134+FOM_Curves!F134+FOM_Curves!G134)*FOM_Curves!A134</f>
        <v>9.69921973256303</v>
      </c>
      <c r="F135" s="62" t="n">
        <f aca="false">(FOM_Curves!D134+FOM_Curves!H134+FOM_Curves!I134)*FOM_Curves!A134</f>
        <v>9.78752825820093</v>
      </c>
      <c r="G135" s="62" t="n">
        <f aca="false">(FOM_Curves!D134+FOM_Curves!J134+FOM_Curves!K134)*FOM_Curves!A134</f>
        <v>8.91425506022612</v>
      </c>
      <c r="H135" s="62" t="n">
        <f aca="false">(FOM_Curves!D134+FOM_Curves!L134+FOM_Curves!M134)*FOM_Curves!A134</f>
        <v>8.07041803746393</v>
      </c>
      <c r="I135" s="62" t="n">
        <f aca="false">(FOM_Curves!$D$9+FOM_Curves!N134+FOM_Curves!O134)*FOM_Curves!A134</f>
        <v>4.73529938587245</v>
      </c>
      <c r="J135" s="62" t="n">
        <f aca="false">(FOM_Curves!D134+FOM_Curves!P134+FOM_Curves!Q134)*FOM_Curves!A134</f>
        <v>8.72782595054609</v>
      </c>
      <c r="K135" s="62" t="n">
        <f aca="false">(FOM_Curves!D134+FOM_Curves!R134+FOM_Curves!S134)*FOM_Curves!A134</f>
        <v>8.4776184612387</v>
      </c>
      <c r="L135" s="62" t="n">
        <f aca="false">(FOM_Curves!D134+FOM_Curves!T134+FOM_Curves!U134)*FOM_Curves!A134</f>
        <v>8.68857771692925</v>
      </c>
      <c r="M135" s="62" t="n">
        <f aca="false">(FOM_Curves!D134+FOM_Curves!V134+FOM_Curves!W134)*FOM_Curves!A134</f>
        <v>8.73763800895031</v>
      </c>
      <c r="N135" s="62" t="n">
        <f aca="false">(FOM_Curves!D134+FOM_Curves!X134+FOM_Curves!Y134)*FOM_Curves!A134</f>
        <v>9.36560974681984</v>
      </c>
      <c r="O135" s="62" t="n">
        <f aca="false">(FOM_Curves!D134+FOM_Curves!Z134+FOM_Curves!AA134)*FOM_Curves!A134</f>
        <v>7.61632184841785</v>
      </c>
    </row>
    <row r="136" customFormat="false" ht="12.75" hidden="false" customHeight="false" outlineLevel="0" collapsed="false">
      <c r="C136" s="61" t="n">
        <v>41030</v>
      </c>
      <c r="D136" s="62" t="n">
        <f aca="false">FOM_Curves!D135*FOM_Curves!A135</f>
        <v>8.90272159703598</v>
      </c>
      <c r="E136" s="62" t="n">
        <f aca="false">(FOM_Curves!D135+FOM_Curves!F135+FOM_Curves!G135)*FOM_Curves!A135</f>
        <v>9.74361567429583</v>
      </c>
      <c r="F136" s="62" t="n">
        <f aca="false">(FOM_Curves!D135+FOM_Curves!H135+FOM_Curves!I135)*FOM_Curves!A135</f>
        <v>9.83161621726489</v>
      </c>
      <c r="G136" s="62" t="n">
        <f aca="false">(FOM_Curves!D135+FOM_Curves!J135+FOM_Curves!K135)*FOM_Curves!A135</f>
        <v>8.96138862568202</v>
      </c>
      <c r="H136" s="62" t="n">
        <f aca="false">(FOM_Curves!D135+FOM_Curves!L135+FOM_Curves!M135)*FOM_Curves!A135</f>
        <v>8.12049454842217</v>
      </c>
      <c r="I136" s="62" t="n">
        <f aca="false">(FOM_Curves!$D$9+FOM_Curves!N135+FOM_Curves!O135)*FOM_Curves!A135</f>
        <v>4.71878467076284</v>
      </c>
      <c r="J136" s="62" t="n">
        <f aca="false">(FOM_Curves!D135+FOM_Curves!P135+FOM_Curves!Q135)*FOM_Curves!A135</f>
        <v>8.77560970163624</v>
      </c>
      <c r="K136" s="62" t="n">
        <f aca="false">(FOM_Curves!D135+FOM_Curves!R135+FOM_Curves!S135)*FOM_Curves!A135</f>
        <v>8.52627482989058</v>
      </c>
      <c r="L136" s="62" t="n">
        <f aca="false">(FOM_Curves!D135+FOM_Curves!T135+FOM_Curves!U135)*FOM_Curves!A135</f>
        <v>8.73649834920555</v>
      </c>
      <c r="M136" s="62" t="n">
        <f aca="false">(FOM_Curves!D135+FOM_Curves!V135+FOM_Curves!W135)*FOM_Curves!A135</f>
        <v>8.78538753974391</v>
      </c>
      <c r="N136" s="62" t="n">
        <f aca="false">(FOM_Curves!D135+FOM_Curves!X135+FOM_Curves!Y135)*FOM_Curves!A135</f>
        <v>9.41116917863496</v>
      </c>
      <c r="O136" s="62" t="n">
        <f aca="false">(FOM_Curves!D135+FOM_Curves!Z135+FOM_Curves!AA135)*FOM_Curves!A135</f>
        <v>7.66798103134864</v>
      </c>
    </row>
    <row r="137" customFormat="false" ht="12.75" hidden="false" customHeight="false" outlineLevel="0" collapsed="false">
      <c r="C137" s="61" t="n">
        <v>41061</v>
      </c>
      <c r="D137" s="62" t="n">
        <f aca="false">FOM_Curves!D136*FOM_Curves!A136</f>
        <v>8.96029151968496</v>
      </c>
      <c r="E137" s="62" t="n">
        <f aca="false">(FOM_Curves!D136+FOM_Curves!F136+FOM_Curves!G136)*FOM_Curves!A136</f>
        <v>9.79833944866039</v>
      </c>
      <c r="F137" s="62" t="n">
        <f aca="false">(FOM_Curves!D136+FOM_Curves!H136+FOM_Curves!I136)*FOM_Curves!A136</f>
        <v>9.886042138902</v>
      </c>
      <c r="G137" s="62" t="n">
        <f aca="false">(FOM_Curves!D136+FOM_Curves!J136+FOM_Curves!K136)*FOM_Curves!A136</f>
        <v>9.01875997984604</v>
      </c>
      <c r="H137" s="62" t="n">
        <f aca="false">(FOM_Curves!D136+FOM_Curves!L136+FOM_Curves!M136)*FOM_Curves!A136</f>
        <v>8.18071205087061</v>
      </c>
      <c r="I137" s="62" t="n">
        <f aca="false">(FOM_Curves!$D$9+FOM_Curves!N136+FOM_Curves!O136)*FOM_Curves!A136</f>
        <v>4.70281314562258</v>
      </c>
      <c r="J137" s="62" t="n">
        <f aca="false">(FOM_Curves!D136+FOM_Curves!P136+FOM_Curves!Q136)*FOM_Curves!A136</f>
        <v>8.83360985600262</v>
      </c>
      <c r="K137" s="62" t="n">
        <f aca="false">(FOM_Curves!D136+FOM_Curves!R136+FOM_Curves!S136)*FOM_Curves!A136</f>
        <v>8.58511890031805</v>
      </c>
      <c r="L137" s="62" t="n">
        <f aca="false">(FOM_Curves!D136+FOM_Curves!T136+FOM_Curves!U136)*FOM_Curves!A136</f>
        <v>8.79463088256191</v>
      </c>
      <c r="M137" s="62" t="n">
        <f aca="false">(FOM_Curves!D136+FOM_Curves!V136+FOM_Curves!W136)*FOM_Curves!A136</f>
        <v>8.84335459936281</v>
      </c>
      <c r="N137" s="62" t="n">
        <f aca="false">(FOM_Curves!D136+FOM_Curves!X136+FOM_Curves!Y136)*FOM_Curves!A136</f>
        <v>9.46701817441429</v>
      </c>
      <c r="O137" s="62" t="n">
        <f aca="false">(FOM_Curves!D136+FOM_Curves!Z136+FOM_Curves!AA136)*FOM_Curves!A136</f>
        <v>7.7297291505226</v>
      </c>
    </row>
    <row r="138" customFormat="false" ht="12.75" hidden="false" customHeight="false" outlineLevel="0" collapsed="false">
      <c r="C138" s="61" t="n">
        <v>41091</v>
      </c>
      <c r="D138" s="62" t="n">
        <f aca="false">FOM_Curves!D137*FOM_Curves!A137</f>
        <v>9.00461010565997</v>
      </c>
      <c r="E138" s="62" t="n">
        <f aca="false">(FOM_Curves!D137+FOM_Curves!F137+FOM_Curves!G137)*FOM_Curves!A137</f>
        <v>9.83971899068828</v>
      </c>
      <c r="F138" s="62" t="n">
        <f aca="false">(FOM_Curves!D137+FOM_Curves!H137+FOM_Curves!I137)*FOM_Curves!A137</f>
        <v>9.92711410656334</v>
      </c>
      <c r="G138" s="62" t="n">
        <f aca="false">(FOM_Curves!D137+FOM_Curves!J137+FOM_Curves!K137)*FOM_Curves!A137</f>
        <v>9.06287351624334</v>
      </c>
      <c r="H138" s="62" t="n">
        <f aca="false">(FOM_Curves!D137+FOM_Curves!L137+FOM_Curves!M137)*FOM_Curves!A137</f>
        <v>8.22776463121502</v>
      </c>
      <c r="I138" s="62" t="n">
        <f aca="false">(FOM_Curves!$D$9+FOM_Curves!N137+FOM_Curves!O137)*FOM_Curves!A137</f>
        <v>4.68632032458913</v>
      </c>
      <c r="J138" s="62" t="n">
        <f aca="false">(FOM_Curves!D137+FOM_Curves!P137+FOM_Curves!Q137)*FOM_Curves!A137</f>
        <v>8.87837271606266</v>
      </c>
      <c r="K138" s="62" t="n">
        <f aca="false">(FOM_Curves!D137+FOM_Curves!R137+FOM_Curves!S137)*FOM_Curves!A137</f>
        <v>8.63075322108334</v>
      </c>
      <c r="L138" s="62" t="n">
        <f aca="false">(FOM_Curves!D137+FOM_Curves!T137+FOM_Curves!U137)*FOM_Curves!A137</f>
        <v>8.83953044234042</v>
      </c>
      <c r="M138" s="62" t="n">
        <f aca="false">(FOM_Curves!D137+FOM_Curves!V137+FOM_Curves!W137)*FOM_Curves!A137</f>
        <v>8.88808328449323</v>
      </c>
      <c r="N138" s="62" t="n">
        <f aca="false">(FOM_Curves!D137+FOM_Curves!X137+FOM_Curves!Y137)*FOM_Curves!A137</f>
        <v>9.50955966404918</v>
      </c>
      <c r="O138" s="62" t="n">
        <f aca="false">(FOM_Curves!D137+FOM_Curves!Z137+FOM_Curves!AA137)*FOM_Curves!A137</f>
        <v>7.77836230642798</v>
      </c>
    </row>
    <row r="139" customFormat="false" ht="12.75" hidden="false" customHeight="false" outlineLevel="0" collapsed="false">
      <c r="C139" s="61" t="n">
        <v>41122</v>
      </c>
      <c r="D139" s="62" t="n">
        <f aca="false">FOM_Curves!D138*FOM_Curves!A138</f>
        <v>8.96133019661272</v>
      </c>
      <c r="E139" s="62" t="n">
        <f aca="false">(FOM_Curves!D138+FOM_Curves!F138+FOM_Curves!G138)*FOM_Curves!A138</f>
        <v>9.79350209695684</v>
      </c>
      <c r="F139" s="62" t="n">
        <f aca="false">(FOM_Curves!D138+FOM_Curves!H138+FOM_Curves!I138)*FOM_Curves!A138</f>
        <v>9.8805898539696</v>
      </c>
      <c r="G139" s="62" t="n">
        <f aca="false">(FOM_Curves!D138+FOM_Curves!J138+FOM_Curves!K138)*FOM_Curves!A138</f>
        <v>9.01938870128789</v>
      </c>
      <c r="H139" s="62" t="n">
        <f aca="false">(FOM_Curves!D138+FOM_Curves!L138+FOM_Curves!M138)*FOM_Curves!A138</f>
        <v>8.18721680094377</v>
      </c>
      <c r="I139" s="62" t="n">
        <f aca="false">(FOM_Curves!$D$9+FOM_Curves!N138+FOM_Curves!O138)*FOM_Curves!A138</f>
        <v>4.66983905937296</v>
      </c>
      <c r="J139" s="62" t="n">
        <f aca="false">(FOM_Curves!D138+FOM_Curves!P138+FOM_Curves!Q138)*FOM_Curves!A138</f>
        <v>8.83553676981651</v>
      </c>
      <c r="K139" s="62" t="n">
        <f aca="false">(FOM_Curves!D138+FOM_Curves!R138+FOM_Curves!S138)*FOM_Curves!A138</f>
        <v>8.58878812494704</v>
      </c>
      <c r="L139" s="62" t="n">
        <f aca="false">(FOM_Curves!D138+FOM_Curves!T138+FOM_Curves!U138)*FOM_Curves!A138</f>
        <v>8.79683110003307</v>
      </c>
      <c r="M139" s="62" t="n">
        <f aca="false">(FOM_Curves!D138+FOM_Curves!V138+FOM_Curves!W138)*FOM_Curves!A138</f>
        <v>8.84521318726238</v>
      </c>
      <c r="N139" s="62" t="n">
        <f aca="false">(FOM_Curves!D138+FOM_Curves!X138+FOM_Curves!Y138)*FOM_Curves!A138</f>
        <v>9.46450390379754</v>
      </c>
      <c r="O139" s="62" t="n">
        <f aca="false">(FOM_Curves!D138+FOM_Curves!Z138+FOM_Curves!AA138)*FOM_Curves!A138</f>
        <v>7.73939394524343</v>
      </c>
    </row>
    <row r="140" customFormat="false" ht="12.75" hidden="false" customHeight="false" outlineLevel="0" collapsed="false">
      <c r="C140" s="61" t="n">
        <v>41153</v>
      </c>
      <c r="D140" s="62" t="n">
        <f aca="false">FOM_Curves!D139*FOM_Curves!A139</f>
        <v>8.9654610456831</v>
      </c>
      <c r="E140" s="62" t="n">
        <f aca="false">(FOM_Curves!D139+FOM_Curves!F139+FOM_Curves!G139)*FOM_Curves!A139</f>
        <v>9.79479271173532</v>
      </c>
      <c r="F140" s="62" t="n">
        <f aca="false">(FOM_Curves!D139+FOM_Curves!H139+FOM_Curves!I139)*FOM_Curves!A139</f>
        <v>9.88158323492683</v>
      </c>
      <c r="G140" s="62" t="n">
        <f aca="false">(FOM_Curves!D139+FOM_Curves!J139+FOM_Curves!K139)*FOM_Curves!A139</f>
        <v>9.02332139447744</v>
      </c>
      <c r="H140" s="62" t="n">
        <f aca="false">(FOM_Curves!D139+FOM_Curves!L139+FOM_Curves!M139)*FOM_Curves!A139</f>
        <v>8.19398972842522</v>
      </c>
      <c r="I140" s="62" t="n">
        <f aca="false">(FOM_Curves!$D$9+FOM_Curves!N139+FOM_Curves!O139)*FOM_Curves!A139</f>
        <v>4.65390072135814</v>
      </c>
      <c r="J140" s="62" t="n">
        <f aca="false">(FOM_Curves!D139+FOM_Curves!P139+FOM_Curves!Q139)*FOM_Curves!A139</f>
        <v>8.8400969566287</v>
      </c>
      <c r="K140" s="62" t="n">
        <f aca="false">(FOM_Curves!D139+FOM_Curves!R139+FOM_Curves!S139)*FOM_Curves!A139</f>
        <v>8.59419047425275</v>
      </c>
      <c r="L140" s="62" t="n">
        <f aca="false">(FOM_Curves!D139+FOM_Curves!T139+FOM_Curves!U139)*FOM_Curves!A139</f>
        <v>8.8015233907658</v>
      </c>
      <c r="M140" s="62" t="n">
        <f aca="false">(FOM_Curves!D139+FOM_Curves!V139+FOM_Curves!W139)*FOM_Curves!A139</f>
        <v>8.84974034809442</v>
      </c>
      <c r="N140" s="62" t="n">
        <f aca="false">(FOM_Curves!D139+FOM_Curves!X139+FOM_Curves!Y139)*FOM_Curves!A139</f>
        <v>9.46691740190072</v>
      </c>
      <c r="O140" s="62" t="n">
        <f aca="false">(FOM_Curves!D139+FOM_Curves!Z139+FOM_Curves!AA139)*FOM_Curves!A139</f>
        <v>7.74769431176929</v>
      </c>
    </row>
    <row r="141" customFormat="false" ht="12.75" hidden="false" customHeight="false" outlineLevel="0" collapsed="false">
      <c r="C141" s="61" t="n">
        <v>41183</v>
      </c>
      <c r="D141" s="62" t="n">
        <f aca="false">FOM_Curves!D140*FOM_Curves!A140</f>
        <v>9.23548798007331</v>
      </c>
      <c r="E141" s="62" t="n">
        <f aca="false">(FOM_Curves!D140+FOM_Curves!F140+FOM_Curves!G140)*FOM_Curves!A140</f>
        <v>9.90813823353823</v>
      </c>
      <c r="F141" s="62" t="n">
        <f aca="false">(FOM_Curves!D140+FOM_Curves!H140+FOM_Curves!I140)*FOM_Curves!A140</f>
        <v>10.1964169135946</v>
      </c>
      <c r="G141" s="62" t="n">
        <f aca="false">(FOM_Curves!D140+FOM_Curves!J140+FOM_Curves!K140)*FOM_Curves!A140</f>
        <v>9.29314371608459</v>
      </c>
      <c r="H141" s="62" t="n">
        <f aca="false">(FOM_Curves!D140+FOM_Curves!L140+FOM_Curves!M140)*FOM_Curves!A140</f>
        <v>8.58205630527882</v>
      </c>
      <c r="I141" s="62" t="n">
        <f aca="false">(FOM_Curves!$D$9+FOM_Curves!N140+FOM_Curves!O140)*FOM_Curves!A140</f>
        <v>4.7527545051964</v>
      </c>
      <c r="J141" s="62" t="n">
        <f aca="false">(FOM_Curves!D140+FOM_Curves!P140+FOM_Curves!Q140)*FOM_Curves!A140</f>
        <v>9.11056721871554</v>
      </c>
      <c r="K141" s="62" t="n">
        <f aca="false">(FOM_Curves!D140+FOM_Curves!R140+FOM_Curves!S140)*FOM_Curves!A140</f>
        <v>8.99525574669299</v>
      </c>
      <c r="L141" s="62" t="n">
        <f aca="false">(FOM_Curves!D140+FOM_Curves!T140+FOM_Curves!U140)*FOM_Curves!A140</f>
        <v>9.80820162445201</v>
      </c>
      <c r="M141" s="62" t="n">
        <f aca="false">(FOM_Curves!D140+FOM_Curves!V140+FOM_Curves!W140)*FOM_Curves!A140</f>
        <v>9.12017650805076</v>
      </c>
      <c r="N141" s="62" t="n">
        <f aca="false">(FOM_Curves!D140+FOM_Curves!X140+FOM_Curves!Y140)*FOM_Curves!A140</f>
        <v>9.8120453401861</v>
      </c>
      <c r="O141" s="62" t="n">
        <f aca="false">(FOM_Curves!D140+FOM_Curves!Z140+FOM_Curves!AA140)*FOM_Curves!A140</f>
        <v>8.14410239181001</v>
      </c>
    </row>
    <row r="142" customFormat="false" ht="12.75" hidden="false" customHeight="false" outlineLevel="0" collapsed="false">
      <c r="C142" s="61" t="n">
        <v>41214</v>
      </c>
      <c r="D142" s="62" t="n">
        <f aca="false">FOM_Curves!D141*FOM_Curves!A141</f>
        <v>9.51023519051325</v>
      </c>
      <c r="E142" s="62" t="n">
        <f aca="false">(FOM_Curves!D141+FOM_Curves!F141+FOM_Curves!G141)*FOM_Curves!A141</f>
        <v>10.1805770124203</v>
      </c>
      <c r="F142" s="62" t="n">
        <f aca="false">(FOM_Curves!D141+FOM_Curves!H141+FOM_Curves!I141)*FOM_Curves!A141</f>
        <v>10.6019347290476</v>
      </c>
      <c r="G142" s="62" t="n">
        <f aca="false">(FOM_Curves!D141+FOM_Curves!J141+FOM_Curves!K141)*FOM_Curves!A141</f>
        <v>9.56769306096243</v>
      </c>
      <c r="H142" s="62" t="n">
        <f aca="false">(FOM_Curves!D141+FOM_Curves!L141+FOM_Curves!M141)*FOM_Curves!A141</f>
        <v>8.85904599208922</v>
      </c>
      <c r="I142" s="62" t="n">
        <f aca="false">(FOM_Curves!$D$9+FOM_Curves!N141+FOM_Curves!O141)*FOM_Curves!A141</f>
        <v>4.73644378736064</v>
      </c>
      <c r="J142" s="62" t="n">
        <f aca="false">(FOM_Curves!D141+FOM_Curves!P141+FOM_Curves!Q141)*FOM_Curves!A141</f>
        <v>9.38574313787336</v>
      </c>
      <c r="K142" s="62" t="n">
        <f aca="false">(FOM_Curves!D141+FOM_Curves!R141+FOM_Curves!S141)*FOM_Curves!A141</f>
        <v>9.270827396975</v>
      </c>
      <c r="L142" s="62" t="n">
        <f aca="false">(FOM_Curves!D141+FOM_Curves!T141+FOM_Curves!U141)*FOM_Curves!A141</f>
        <v>10.1958991112068</v>
      </c>
      <c r="M142" s="62" t="n">
        <f aca="false">(FOM_Curves!D141+FOM_Curves!V141+FOM_Curves!W141)*FOM_Curves!A141</f>
        <v>9.39531944961489</v>
      </c>
      <c r="N142" s="62" t="n">
        <f aca="false">(FOM_Curves!D141+FOM_Curves!X141+FOM_Curves!Y141)*FOM_Curves!A141</f>
        <v>10.084813895005</v>
      </c>
      <c r="O142" s="62" t="n">
        <f aca="false">(FOM_Curves!D141+FOM_Curves!Z141+FOM_Curves!AA141)*FOM_Curves!A141</f>
        <v>8.42259186601244</v>
      </c>
    </row>
    <row r="143" customFormat="false" ht="12.75" hidden="false" customHeight="false" outlineLevel="0" collapsed="false">
      <c r="C143" s="61" t="n">
        <v>41244</v>
      </c>
      <c r="D143" s="62" t="n">
        <f aca="false">FOM_Curves!D142*FOM_Curves!A142</f>
        <v>9.53558116744319</v>
      </c>
      <c r="E143" s="62" t="n">
        <f aca="false">(FOM_Curves!D142+FOM_Curves!F142+FOM_Curves!G142)*FOM_Curves!A142</f>
        <v>10.203539419941</v>
      </c>
      <c r="F143" s="62" t="n">
        <f aca="false">(FOM_Curves!D142+FOM_Curves!H142+FOM_Curves!I142)*FOM_Curves!A142</f>
        <v>10.6233988929396</v>
      </c>
      <c r="G143" s="62" t="n">
        <f aca="false">(FOM_Curves!D142+FOM_Curves!J142+FOM_Curves!K142)*FOM_Curves!A142</f>
        <v>9.592834731943</v>
      </c>
      <c r="H143" s="62" t="n">
        <f aca="false">(FOM_Curves!D142+FOM_Curves!L142+FOM_Curves!M142)*FOM_Curves!A142</f>
        <v>8.88670743644535</v>
      </c>
      <c r="I143" s="62" t="n">
        <f aca="false">(FOM_Curves!$D$9+FOM_Curves!N142+FOM_Curves!O142)*FOM_Curves!A142</f>
        <v>4.71960216693425</v>
      </c>
      <c r="J143" s="62" t="n">
        <f aca="false">(FOM_Curves!D142+FOM_Curves!P142+FOM_Curves!Q142)*FOM_Curves!A142</f>
        <v>9.4115317776936</v>
      </c>
      <c r="K143" s="62" t="n">
        <f aca="false">(FOM_Curves!D142+FOM_Curves!R142+FOM_Curves!S142)*FOM_Curves!A142</f>
        <v>9.29702464869398</v>
      </c>
      <c r="L143" s="62" t="n">
        <f aca="false">(FOM_Curves!D142+FOM_Curves!T142+FOM_Curves!U142)*FOM_Curves!A142</f>
        <v>10.3523986876405</v>
      </c>
      <c r="M143" s="62" t="n">
        <f aca="false">(FOM_Curves!D142+FOM_Curves!V142+FOM_Curves!W142)*FOM_Curves!A142</f>
        <v>9.42107403844357</v>
      </c>
      <c r="N143" s="62" t="n">
        <f aca="false">(FOM_Curves!D142+FOM_Curves!X142+FOM_Curves!Y142)*FOM_Curves!A142</f>
        <v>10.1081168124413</v>
      </c>
      <c r="O143" s="62" t="n">
        <f aca="false">(FOM_Curves!D142+FOM_Curves!Z142+FOM_Curves!AA142)*FOM_Curves!A142</f>
        <v>8.45180191834081</v>
      </c>
    </row>
    <row r="144" customFormat="false" ht="12.75" hidden="false" customHeight="false" outlineLevel="0" collapsed="false">
      <c r="C144" s="61" t="n">
        <v>41275</v>
      </c>
      <c r="D144" s="62" t="n">
        <f aca="false">FOM_Curves!D143*FOM_Curves!A143</f>
        <v>9.34184247478964</v>
      </c>
      <c r="E144" s="62" t="n">
        <f aca="false">(FOM_Curves!D143+FOM_Curves!F143+FOM_Curves!G143)*FOM_Curves!A143</f>
        <v>10.007419037879</v>
      </c>
      <c r="F144" s="62" t="n">
        <f aca="false">(FOM_Curves!D143+FOM_Curves!H143+FOM_Curves!I143)*FOM_Curves!A143</f>
        <v>10.4257814489637</v>
      </c>
      <c r="G144" s="62" t="n">
        <f aca="false">(FOM_Curves!D143+FOM_Curves!J143+FOM_Curves!K143)*FOM_Curves!A143</f>
        <v>9.39889189448301</v>
      </c>
      <c r="H144" s="62" t="n">
        <f aca="false">(FOM_Curves!D143+FOM_Curves!L143+FOM_Curves!M143)*FOM_Curves!A143</f>
        <v>8.69528238493142</v>
      </c>
      <c r="I144" s="62" t="n">
        <f aca="false">(FOM_Curves!$D$9+FOM_Curves!N143+FOM_Curves!O143)*FOM_Curves!A143</f>
        <v>4.70277383005695</v>
      </c>
      <c r="J144" s="62" t="n">
        <f aca="false">(FOM_Curves!D143+FOM_Curves!P143+FOM_Curves!Q143)*FOM_Curves!A143</f>
        <v>9.21823539878733</v>
      </c>
      <c r="K144" s="62" t="n">
        <f aca="false">(FOM_Curves!D143+FOM_Curves!R143+FOM_Curves!S143)*FOM_Curves!A143</f>
        <v>9.10413655940059</v>
      </c>
      <c r="L144" s="62" t="n">
        <f aca="false">(FOM_Curves!D143+FOM_Curves!T143+FOM_Curves!U143)*FOM_Curves!A143</f>
        <v>9.90853337707713</v>
      </c>
      <c r="M144" s="62" t="n">
        <f aca="false">(FOM_Curves!D143+FOM_Curves!V143+FOM_Curves!W143)*FOM_Curves!A143</f>
        <v>9.22774363540289</v>
      </c>
      <c r="N144" s="62" t="n">
        <f aca="false">(FOM_Curves!D143+FOM_Curves!X143+FOM_Curves!Y143)*FOM_Curves!A143</f>
        <v>9.91233667172335</v>
      </c>
      <c r="O144" s="62" t="n">
        <f aca="false">(FOM_Curves!D143+FOM_Curves!Z143+FOM_Curves!AA143)*FOM_Curves!A143</f>
        <v>8.2619242570786</v>
      </c>
    </row>
    <row r="145" customFormat="false" ht="12.75" hidden="false" customHeight="false" outlineLevel="0" collapsed="false">
      <c r="C145" s="61" t="n">
        <v>41306</v>
      </c>
      <c r="D145" s="62" t="n">
        <f aca="false">FOM_Curves!D144*FOM_Curves!A144</f>
        <v>9.05577867984331</v>
      </c>
      <c r="E145" s="62" t="n">
        <f aca="false">(FOM_Curves!D144+FOM_Curves!F144+FOM_Curves!G144)*FOM_Curves!A144</f>
        <v>9.71920568935564</v>
      </c>
      <c r="F145" s="62" t="n">
        <f aca="false">(FOM_Curves!D144+FOM_Curves!H144+FOM_Curves!I144)*FOM_Curves!A144</f>
        <v>10.1362169524777</v>
      </c>
      <c r="G145" s="62" t="n">
        <f aca="false">(FOM_Curves!D144+FOM_Curves!J144+FOM_Curves!K144)*FOM_Curves!A144</f>
        <v>9.11264385208722</v>
      </c>
      <c r="H145" s="62" t="n">
        <f aca="false">(FOM_Curves!D144+FOM_Curves!L144+FOM_Curves!M144)*FOM_Curves!A144</f>
        <v>8.41130672774562</v>
      </c>
      <c r="I145" s="62" t="n">
        <f aca="false">(FOM_Curves!$D$9+FOM_Curves!N144+FOM_Curves!O144)*FOM_Curves!A144</f>
        <v>4.68758569863998</v>
      </c>
      <c r="J145" s="62" t="n">
        <f aca="false">(FOM_Curves!D144+FOM_Curves!P144+FOM_Curves!Q144)*FOM_Curves!A144</f>
        <v>8.93257080664816</v>
      </c>
      <c r="K145" s="62" t="n">
        <f aca="false">(FOM_Curves!D144+FOM_Curves!R144+FOM_Curves!S144)*FOM_Curves!A144</f>
        <v>8.81884046216033</v>
      </c>
      <c r="L145" s="62" t="n">
        <f aca="false">(FOM_Curves!D144+FOM_Curves!T144+FOM_Curves!U144)*FOM_Curves!A144</f>
        <v>9.27944835733604</v>
      </c>
      <c r="M145" s="62" t="n">
        <f aca="false">(FOM_Curves!D144+FOM_Curves!V144+FOM_Curves!W144)*FOM_Curves!A144</f>
        <v>8.94204833535548</v>
      </c>
      <c r="N145" s="62" t="n">
        <f aca="false">(FOM_Curves!D144+FOM_Curves!X144+FOM_Curves!Y144)*FOM_Curves!A144</f>
        <v>9.62443040228245</v>
      </c>
      <c r="O145" s="62" t="n">
        <f aca="false">(FOM_Curves!D144+FOM_Curves!Z144+FOM_Curves!AA144)*FOM_Curves!A144</f>
        <v>7.97934517414629</v>
      </c>
    </row>
    <row r="146" customFormat="false" ht="12.75" hidden="false" customHeight="false" outlineLevel="0" collapsed="false">
      <c r="C146" s="61" t="n">
        <v>41334</v>
      </c>
      <c r="D146" s="62" t="n">
        <f aca="false">FOM_Curves!D145*FOM_Curves!A145</f>
        <v>8.73245742797925</v>
      </c>
      <c r="E146" s="62" t="n">
        <f aca="false">(FOM_Curves!D145+FOM_Curves!F145+FOM_Curves!G145)*FOM_Curves!A145</f>
        <v>9.54460335509747</v>
      </c>
      <c r="F146" s="62" t="n">
        <f aca="false">(FOM_Curves!D145+FOM_Curves!H145+FOM_Curves!I145)*FOM_Curves!A145</f>
        <v>9.62959537072612</v>
      </c>
      <c r="G146" s="62" t="n">
        <f aca="false">(FOM_Curves!D145+FOM_Curves!J145+FOM_Curves!K145)*FOM_Curves!A145</f>
        <v>8.78911877173169</v>
      </c>
      <c r="H146" s="62" t="n">
        <f aca="false">(FOM_Curves!D145+FOM_Curves!L145+FOM_Curves!M145)*FOM_Curves!A145</f>
        <v>7.97697284461347</v>
      </c>
      <c r="I146" s="62" t="n">
        <f aca="false">(FOM_Curves!$D$9+FOM_Curves!N145+FOM_Curves!O145)*FOM_Curves!A145</f>
        <v>4.55746074915409</v>
      </c>
      <c r="J146" s="62" t="n">
        <f aca="false">(FOM_Curves!D145+FOM_Curves!P145+FOM_Curves!Q145)*FOM_Curves!A145</f>
        <v>8.60969118318231</v>
      </c>
      <c r="K146" s="62" t="n">
        <f aca="false">(FOM_Curves!D145+FOM_Curves!R145+FOM_Curves!S145)*FOM_Curves!A145</f>
        <v>8.36888047223447</v>
      </c>
      <c r="L146" s="62" t="n">
        <f aca="false">(FOM_Curves!D145+FOM_Curves!T145+FOM_Curves!U145)*FOM_Curves!A145</f>
        <v>8.28861023525186</v>
      </c>
      <c r="M146" s="62" t="n">
        <f aca="false">(FOM_Curves!D145+FOM_Curves!V145+FOM_Curves!W145)*FOM_Curves!A145</f>
        <v>8.61913474047439</v>
      </c>
      <c r="N146" s="62" t="n">
        <f aca="false">(FOM_Curves!D145+FOM_Curves!X145+FOM_Curves!Y145)*FOM_Curves!A145</f>
        <v>9.22352240716701</v>
      </c>
      <c r="O146" s="62" t="n">
        <f aca="false">(FOM_Curves!D145+FOM_Curves!Z145+FOM_Curves!AA145)*FOM_Curves!A145</f>
        <v>7.46437124654539</v>
      </c>
    </row>
    <row r="147" customFormat="false" ht="12.75" hidden="false" customHeight="false" outlineLevel="0" collapsed="false">
      <c r="C147" s="61" t="n">
        <v>41365</v>
      </c>
      <c r="D147" s="62" t="n">
        <f aca="false">FOM_Curves!D146*FOM_Curves!A146</f>
        <v>8.70961108154918</v>
      </c>
      <c r="E147" s="62" t="n">
        <f aca="false">(FOM_Curves!D146+FOM_Curves!F146+FOM_Curves!G146)*FOM_Curves!A146</f>
        <v>9.51893204644732</v>
      </c>
      <c r="F147" s="62" t="n">
        <f aca="false">(FOM_Curves!D146+FOM_Curves!H146+FOM_Curves!I146)*FOM_Curves!A146</f>
        <v>9.6036284264948</v>
      </c>
      <c r="G147" s="62" t="n">
        <f aca="false">(FOM_Curves!D146+FOM_Curves!J146+FOM_Curves!K146)*FOM_Curves!A146</f>
        <v>8.76607533491417</v>
      </c>
      <c r="H147" s="62" t="n">
        <f aca="false">(FOM_Curves!D146+FOM_Curves!L146+FOM_Curves!M146)*FOM_Curves!A146</f>
        <v>7.95675437001603</v>
      </c>
      <c r="I147" s="62" t="n">
        <f aca="false">(FOM_Curves!$D$9+FOM_Curves!N146+FOM_Curves!O146)*FOM_Curves!A146</f>
        <v>4.54160811232376</v>
      </c>
      <c r="J147" s="62" t="n">
        <f aca="false">(FOM_Curves!D146+FOM_Curves!P146+FOM_Curves!Q146)*FOM_Curves!A146</f>
        <v>8.58727186592505</v>
      </c>
      <c r="K147" s="62" t="n">
        <f aca="false">(FOM_Curves!D146+FOM_Curves!R146+FOM_Curves!S146)*FOM_Curves!A146</f>
        <v>8.34729878912385</v>
      </c>
      <c r="L147" s="62" t="n">
        <f aca="false">(FOM_Curves!D146+FOM_Curves!T146+FOM_Curves!U146)*FOM_Curves!A146</f>
        <v>8.54962903034839</v>
      </c>
      <c r="M147" s="62" t="n">
        <f aca="false">(FOM_Curves!D146+FOM_Curves!V146+FOM_Curves!W146)*FOM_Curves!A146</f>
        <v>8.59668257481921</v>
      </c>
      <c r="N147" s="62" t="n">
        <f aca="false">(FOM_Curves!D146+FOM_Curves!X146+FOM_Curves!Y146)*FOM_Curves!A146</f>
        <v>9.19896794404573</v>
      </c>
      <c r="O147" s="62" t="n">
        <f aca="false">(FOM_Curves!D146+FOM_Curves!Z146+FOM_Curves!AA146)*FOM_Curves!A146</f>
        <v>7.44593479272624</v>
      </c>
    </row>
    <row r="148" customFormat="false" ht="12.75" hidden="false" customHeight="false" outlineLevel="0" collapsed="false">
      <c r="C148" s="61" t="n">
        <v>41395</v>
      </c>
      <c r="D148" s="62" t="n">
        <f aca="false">FOM_Curves!D147*FOM_Curves!A147</f>
        <v>8.75323736519343</v>
      </c>
      <c r="E148" s="62" t="n">
        <f aca="false">(FOM_Curves!D147+FOM_Curves!F147+FOM_Curves!G147)*FOM_Curves!A147</f>
        <v>9.55964166450423</v>
      </c>
      <c r="F148" s="62" t="n">
        <f aca="false">(FOM_Curves!D147+FOM_Curves!H147+FOM_Curves!I147)*FOM_Curves!A147</f>
        <v>9.64403281210653</v>
      </c>
      <c r="G148" s="62" t="n">
        <f aca="false">(FOM_Curves!D147+FOM_Curves!J147+FOM_Curves!K147)*FOM_Curves!A147</f>
        <v>8.80949813026163</v>
      </c>
      <c r="H148" s="62" t="n">
        <f aca="false">(FOM_Curves!D147+FOM_Curves!L147+FOM_Curves!M147)*FOM_Curves!A147</f>
        <v>8.00309383095082</v>
      </c>
      <c r="I148" s="62" t="n">
        <f aca="false">(FOM_Curves!$D$9+FOM_Curves!N147+FOM_Curves!O147)*FOM_Curves!A147</f>
        <v>4.52524087031853</v>
      </c>
      <c r="J148" s="62" t="n">
        <f aca="false">(FOM_Curves!D147+FOM_Curves!P147+FOM_Curves!Q147)*FOM_Curves!A147</f>
        <v>8.63133904087901</v>
      </c>
      <c r="K148" s="62" t="n">
        <f aca="false">(FOM_Curves!D147+FOM_Curves!R147+FOM_Curves!S147)*FOM_Curves!A147</f>
        <v>8.39223078933918</v>
      </c>
      <c r="L148" s="62" t="n">
        <f aca="false">(FOM_Curves!D147+FOM_Curves!T147+FOM_Curves!U147)*FOM_Curves!A147</f>
        <v>8.59383186416688</v>
      </c>
      <c r="M148" s="62" t="n">
        <f aca="false">(FOM_Curves!D147+FOM_Curves!V147+FOM_Curves!W147)*FOM_Curves!A147</f>
        <v>8.64071583505704</v>
      </c>
      <c r="N148" s="62" t="n">
        <f aca="false">(FOM_Curves!D147+FOM_Curves!X147+FOM_Curves!Y147)*FOM_Curves!A147</f>
        <v>9.24083066245112</v>
      </c>
      <c r="O148" s="62" t="n">
        <f aca="false">(FOM_Curves!D147+FOM_Curves!Z147+FOM_Curves!AA147)*FOM_Curves!A147</f>
        <v>7.49411412333631</v>
      </c>
    </row>
    <row r="149" customFormat="false" ht="12.75" hidden="false" customHeight="false" outlineLevel="0" collapsed="false">
      <c r="C149" s="61" t="n">
        <v>41426</v>
      </c>
      <c r="D149" s="62" t="n">
        <f aca="false">FOM_Curves!D148*FOM_Curves!A148</f>
        <v>8.80672162198032</v>
      </c>
      <c r="E149" s="62" t="n">
        <f aca="false">(FOM_Curves!D148+FOM_Curves!F148+FOM_Curves!G148)*FOM_Curves!A148</f>
        <v>9.61030576998065</v>
      </c>
      <c r="F149" s="62" t="n">
        <f aca="false">(FOM_Curves!D148+FOM_Curves!H148+FOM_Curves!I148)*FOM_Curves!A148</f>
        <v>9.69440178546905</v>
      </c>
      <c r="G149" s="62" t="n">
        <f aca="false">(FOM_Curves!D148+FOM_Curves!J148+FOM_Curves!K148)*FOM_Curves!A148</f>
        <v>8.86278563230593</v>
      </c>
      <c r="H149" s="62" t="n">
        <f aca="false">(FOM_Curves!D148+FOM_Curves!L148+FOM_Curves!M148)*FOM_Curves!A148</f>
        <v>8.0592014843056</v>
      </c>
      <c r="I149" s="62" t="n">
        <f aca="false">(FOM_Curves!$D$9+FOM_Curves!N148+FOM_Curves!O148)*FOM_Curves!A148</f>
        <v>4.50941523052276</v>
      </c>
      <c r="J149" s="62" t="n">
        <f aca="false">(FOM_Curves!D148+FOM_Curves!P148+FOM_Curves!Q148)*FOM_Curves!A148</f>
        <v>8.68524959960818</v>
      </c>
      <c r="K149" s="62" t="n">
        <f aca="false">(FOM_Curves!D148+FOM_Curves!R148+FOM_Curves!S148)*FOM_Curves!A148</f>
        <v>8.44697755572436</v>
      </c>
      <c r="L149" s="62" t="n">
        <f aca="false">(FOM_Curves!D148+FOM_Curves!T148+FOM_Curves!U148)*FOM_Curves!A148</f>
        <v>8.64787359272444</v>
      </c>
      <c r="M149" s="62" t="n">
        <f aca="false">(FOM_Curves!D148+FOM_Curves!V148+FOM_Curves!W148)*FOM_Curves!A148</f>
        <v>8.69459360132911</v>
      </c>
      <c r="N149" s="62" t="n">
        <f aca="false">(FOM_Curves!D148+FOM_Curves!X148+FOM_Curves!Y148)*FOM_Curves!A148</f>
        <v>9.29260971146889</v>
      </c>
      <c r="O149" s="62" t="n">
        <f aca="false">(FOM_Curves!D148+FOM_Curves!Z148+FOM_Curves!AA148)*FOM_Curves!A148</f>
        <v>7.55200076521832</v>
      </c>
    </row>
    <row r="150" customFormat="false" ht="12.75" hidden="false" customHeight="false" outlineLevel="0" collapsed="false">
      <c r="C150" s="61" t="n">
        <v>41456</v>
      </c>
      <c r="D150" s="62" t="n">
        <f aca="false">FOM_Curves!D149*FOM_Curves!A149</f>
        <v>8.84743165921831</v>
      </c>
      <c r="E150" s="62" t="n">
        <f aca="false">(FOM_Curves!D149+FOM_Curves!F149+FOM_Curves!G149)*FOM_Curves!A149</f>
        <v>9.64810420756385</v>
      </c>
      <c r="F150" s="62" t="n">
        <f aca="false">(FOM_Curves!D149+FOM_Curves!H149+FOM_Curves!I149)*FOM_Curves!A149</f>
        <v>9.73189552076281</v>
      </c>
      <c r="G150" s="62" t="n">
        <f aca="false">(FOM_Curves!D149+FOM_Curves!J149+FOM_Curves!K149)*FOM_Curves!A149</f>
        <v>8.90329253468428</v>
      </c>
      <c r="H150" s="62" t="n">
        <f aca="false">(FOM_Curves!D149+FOM_Curves!L149+FOM_Curves!M149)*FOM_Curves!A149</f>
        <v>8.10261998633873</v>
      </c>
      <c r="I150" s="62" t="n">
        <f aca="false">(FOM_Curves!$D$9+FOM_Curves!N149+FOM_Curves!O149)*FOM_Curves!A149</f>
        <v>4.49307641664607</v>
      </c>
      <c r="J150" s="62" t="n">
        <f aca="false">(FOM_Curves!D149+FOM_Curves!P149+FOM_Curves!Q149)*FOM_Curves!A149</f>
        <v>8.72639976237537</v>
      </c>
      <c r="K150" s="62" t="n">
        <f aca="false">(FOM_Curves!D149+FOM_Curves!R149+FOM_Curves!S149)*FOM_Curves!A149</f>
        <v>8.48899104164501</v>
      </c>
      <c r="L150" s="62" t="n">
        <f aca="false">(FOM_Curves!D149+FOM_Curves!T149+FOM_Curves!U149)*FOM_Curves!A149</f>
        <v>8.6891591787314</v>
      </c>
      <c r="M150" s="62" t="n">
        <f aca="false">(FOM_Curves!D149+FOM_Curves!V149+FOM_Curves!W149)*FOM_Curves!A149</f>
        <v>8.73570990828637</v>
      </c>
      <c r="N150" s="62" t="n">
        <f aca="false">(FOM_Curves!D149+FOM_Curves!X149+FOM_Curves!Y149)*FOM_Curves!A149</f>
        <v>9.33155924659003</v>
      </c>
      <c r="O150" s="62" t="n">
        <f aca="false">(FOM_Curves!D149+FOM_Curves!Z149+FOM_Curves!AA149)*FOM_Curves!A149</f>
        <v>7.59725594395875</v>
      </c>
    </row>
    <row r="151" customFormat="false" ht="12.75" hidden="false" customHeight="false" outlineLevel="0" collapsed="false">
      <c r="C151" s="61" t="n">
        <v>41487</v>
      </c>
      <c r="D151" s="62" t="n">
        <f aca="false">FOM_Curves!D150*FOM_Curves!A150</f>
        <v>8.8041561429596</v>
      </c>
      <c r="E151" s="62" t="n">
        <f aca="false">(FOM_Curves!D150+FOM_Curves!F150+FOM_Curves!G150)*FOM_Curves!A150</f>
        <v>9.60191973825464</v>
      </c>
      <c r="F151" s="62" t="n">
        <f aca="false">(FOM_Curves!D150+FOM_Curves!H150+FOM_Curves!I150)*FOM_Curves!A150</f>
        <v>9.68540662613436</v>
      </c>
      <c r="G151" s="62" t="n">
        <f aca="false">(FOM_Curves!D150+FOM_Curves!J150+FOM_Curves!K150)*FOM_Curves!A150</f>
        <v>8.85981406821274</v>
      </c>
      <c r="H151" s="62" t="n">
        <f aca="false">(FOM_Curves!D150+FOM_Curves!L150+FOM_Curves!M150)*FOM_Curves!A150</f>
        <v>8.0620504729177</v>
      </c>
      <c r="I151" s="62" t="n">
        <f aca="false">(FOM_Curves!$D$9+FOM_Curves!N150+FOM_Curves!O150)*FOM_Curves!A150</f>
        <v>4.47675245452777</v>
      </c>
      <c r="J151" s="62" t="n">
        <f aca="false">(FOM_Curves!D150+FOM_Curves!P150+FOM_Curves!Q150)*FOM_Curves!A150</f>
        <v>8.68356397157779</v>
      </c>
      <c r="K151" s="62" t="n">
        <f aca="false">(FOM_Curves!D150+FOM_Curves!R150+FOM_Curves!S150)*FOM_Curves!A150</f>
        <v>8.44701778925193</v>
      </c>
      <c r="L151" s="62" t="n">
        <f aca="false">(FOM_Curves!D150+FOM_Curves!T150+FOM_Curves!U150)*FOM_Curves!A150</f>
        <v>8.6464586880757</v>
      </c>
      <c r="M151" s="62" t="n">
        <f aca="false">(FOM_Curves!D150+FOM_Curves!V150+FOM_Curves!W150)*FOM_Curves!A150</f>
        <v>8.69284029245331</v>
      </c>
      <c r="N151" s="62" t="n">
        <f aca="false">(FOM_Curves!D150+FOM_Curves!X150+FOM_Curves!Y150)*FOM_Curves!A150</f>
        <v>9.28652482848683</v>
      </c>
      <c r="O151" s="62" t="n">
        <f aca="false">(FOM_Curves!D150+FOM_Curves!Z150+FOM_Curves!AA150)*FOM_Curves!A150</f>
        <v>7.55852143915221</v>
      </c>
    </row>
    <row r="152" customFormat="false" ht="12.75" hidden="false" customHeight="false" outlineLevel="0" collapsed="false">
      <c r="C152" s="61" t="n">
        <v>41518</v>
      </c>
      <c r="D152" s="62" t="n">
        <f aca="false">FOM_Curves!D151*FOM_Curves!A151</f>
        <v>8.80639372552261</v>
      </c>
      <c r="E152" s="62" t="n">
        <f aca="false">(FOM_Curves!D151+FOM_Curves!F151+FOM_Curves!G151)*FOM_Curves!A151</f>
        <v>9.60134477033729</v>
      </c>
      <c r="F152" s="62" t="n">
        <f aca="false">(FOM_Curves!D151+FOM_Curves!H151+FOM_Curves!I151)*FOM_Curves!A151</f>
        <v>9.68453732153882</v>
      </c>
      <c r="G152" s="62" t="n">
        <f aca="false">(FOM_Curves!D151+FOM_Curves!J151+FOM_Curves!K151)*FOM_Curves!A151</f>
        <v>8.86185542632363</v>
      </c>
      <c r="H152" s="62" t="n">
        <f aca="false">(FOM_Curves!D151+FOM_Curves!L151+FOM_Curves!M151)*FOM_Curves!A151</f>
        <v>8.06690438150895</v>
      </c>
      <c r="I152" s="62" t="n">
        <f aca="false">(FOM_Curves!$D$9+FOM_Curves!N151+FOM_Curves!O151)*FOM_Curves!A151</f>
        <v>4.46096946776237</v>
      </c>
      <c r="J152" s="62" t="n">
        <f aca="false">(FOM_Curves!D151+FOM_Curves!P151+FOM_Curves!Q151)*FOM_Curves!A151</f>
        <v>8.68622670712039</v>
      </c>
      <c r="K152" s="62" t="n">
        <f aca="false">(FOM_Curves!D151+FOM_Curves!R151+FOM_Curves!S151)*FOM_Curves!A151</f>
        <v>8.45051447871604</v>
      </c>
      <c r="L152" s="62" t="n">
        <f aca="false">(FOM_Curves!D151+FOM_Curves!T151+FOM_Curves!U151)*FOM_Curves!A151</f>
        <v>8.64925223991971</v>
      </c>
      <c r="M152" s="62" t="n">
        <f aca="false">(FOM_Curves!D151+FOM_Curves!V151+FOM_Curves!W151)*FOM_Curves!A151</f>
        <v>8.69547032392056</v>
      </c>
      <c r="N152" s="62" t="n">
        <f aca="false">(FOM_Curves!D151+FOM_Curves!X151+FOM_Curves!Y151)*FOM_Curves!A151</f>
        <v>9.28706179913148</v>
      </c>
      <c r="O152" s="62" t="n">
        <f aca="false">(FOM_Curves!D151+FOM_Curves!Z151+FOM_Curves!AA151)*FOM_Curves!A151</f>
        <v>7.56514954564493</v>
      </c>
    </row>
    <row r="153" customFormat="false" ht="12.75" hidden="false" customHeight="false" outlineLevel="0" collapsed="false">
      <c r="C153" s="61" t="n">
        <v>41548</v>
      </c>
      <c r="D153" s="62" t="n">
        <f aca="false">FOM_Curves!D152*FOM_Curves!A152</f>
        <v>9.06341727859311</v>
      </c>
      <c r="E153" s="62" t="n">
        <f aca="false">(FOM_Curves!D152+FOM_Curves!F152+FOM_Curves!G152)*FOM_Curves!A152</f>
        <v>9.70810705554821</v>
      </c>
      <c r="F153" s="62" t="n">
        <f aca="false">(FOM_Curves!D152+FOM_Curves!H152+FOM_Curves!I152)*FOM_Curves!A152</f>
        <v>9.98440267424326</v>
      </c>
      <c r="G153" s="62" t="n">
        <f aca="false">(FOM_Curves!D152+FOM_Curves!J152+FOM_Curves!K152)*FOM_Curves!A152</f>
        <v>9.11867640233212</v>
      </c>
      <c r="H153" s="62" t="n">
        <f aca="false">(FOM_Curves!D152+FOM_Curves!L152+FOM_Curves!M152)*FOM_Curves!A152</f>
        <v>8.43714720955101</v>
      </c>
      <c r="I153" s="62" t="n">
        <f aca="false">(FOM_Curves!$D$9+FOM_Curves!N152+FOM_Curves!O152)*FOM_Curves!A152</f>
        <v>4.55519376688563</v>
      </c>
      <c r="J153" s="62" t="n">
        <f aca="false">(FOM_Curves!D152+FOM_Curves!P152+FOM_Curves!Q152)*FOM_Curves!A152</f>
        <v>8.94368917715859</v>
      </c>
      <c r="K153" s="62" t="n">
        <f aca="false">(FOM_Curves!D152+FOM_Curves!R152+FOM_Curves!S152)*FOM_Curves!A152</f>
        <v>8.83317092968057</v>
      </c>
      <c r="L153" s="62" t="n">
        <f aca="false">(FOM_Curves!D152+FOM_Curves!T152+FOM_Curves!U152)*FOM_Curves!A152</f>
        <v>9.6123245744006</v>
      </c>
      <c r="M153" s="62" t="n">
        <f aca="false">(FOM_Curves!D152+FOM_Curves!V152+FOM_Curves!W152)*FOM_Curves!A152</f>
        <v>8.95289903111509</v>
      </c>
      <c r="N153" s="62" t="n">
        <f aca="false">(FOM_Curves!D152+FOM_Curves!X152+FOM_Curves!Y152)*FOM_Curves!A152</f>
        <v>9.6160085159832</v>
      </c>
      <c r="O153" s="62" t="n">
        <f aca="false">(FOM_Curves!D152+FOM_Curves!Z152+FOM_Curves!AA152)*FOM_Curves!A152</f>
        <v>7.94368063239708</v>
      </c>
    </row>
    <row r="154" customFormat="false" ht="12.75" hidden="false" customHeight="false" outlineLevel="0" collapsed="false">
      <c r="C154" s="61" t="n">
        <v>41579</v>
      </c>
      <c r="D154" s="62" t="n">
        <f aca="false">FOM_Curves!D153*FOM_Curves!A153</f>
        <v>9.32496420860539</v>
      </c>
      <c r="E154" s="62" t="n">
        <f aca="false">(FOM_Curves!D153+FOM_Curves!F153+FOM_Curves!G153)*FOM_Curves!A153</f>
        <v>9.9673689862871</v>
      </c>
      <c r="F154" s="62" t="n">
        <f aca="false">(FOM_Curves!D153+FOM_Curves!H153+FOM_Curves!I153)*FOM_Curves!A153</f>
        <v>10.3711662751156</v>
      </c>
      <c r="G154" s="62" t="n">
        <f aca="false">(FOM_Curves!D153+FOM_Curves!J153+FOM_Curves!K153)*FOM_Curves!A153</f>
        <v>9.38002747526383</v>
      </c>
      <c r="H154" s="62" t="n">
        <f aca="false">(FOM_Curves!D153+FOM_Curves!L153+FOM_Curves!M153)*FOM_Curves!A153</f>
        <v>8.70091385314317</v>
      </c>
      <c r="I154" s="62" t="n">
        <f aca="false">(FOM_Curves!$D$9+FOM_Curves!N153+FOM_Curves!O153)*FOM_Curves!A153</f>
        <v>4.53904861487671</v>
      </c>
      <c r="J154" s="62" t="n">
        <f aca="false">(FOM_Curves!D153+FOM_Curves!P153+FOM_Curves!Q153)*FOM_Curves!A153</f>
        <v>9.20566046417879</v>
      </c>
      <c r="K154" s="62" t="n">
        <f aca="false">(FOM_Curves!D153+FOM_Curves!R153+FOM_Curves!S153)*FOM_Curves!A153</f>
        <v>9.09553393086193</v>
      </c>
      <c r="L154" s="62" t="n">
        <f aca="false">(FOM_Curves!D153+FOM_Curves!T153+FOM_Curves!U153)*FOM_Curves!A153</f>
        <v>9.98205252406268</v>
      </c>
      <c r="M154" s="62" t="n">
        <f aca="false">(FOM_Curves!D153+FOM_Curves!V153+FOM_Curves!W153)*FOM_Curves!A153</f>
        <v>9.21483767528853</v>
      </c>
      <c r="N154" s="62" t="n">
        <f aca="false">(FOM_Curves!D153+FOM_Curves!X153+FOM_Curves!Y153)*FOM_Curves!A153</f>
        <v>9.87559687518971</v>
      </c>
      <c r="O154" s="62" t="n">
        <f aca="false">(FOM_Curves!D153+FOM_Curves!Z153+FOM_Curves!AA153)*FOM_Curves!A153</f>
        <v>8.20919303043502</v>
      </c>
    </row>
    <row r="155" customFormat="false" ht="12.75" hidden="false" customHeight="false" outlineLevel="0" collapsed="false">
      <c r="C155" s="61" t="n">
        <v>41609</v>
      </c>
      <c r="D155" s="62" t="n">
        <f aca="false">FOM_Curves!D154*FOM_Curves!A154</f>
        <v>9.34741293869714</v>
      </c>
      <c r="E155" s="62" t="n">
        <f aca="false">(FOM_Curves!D154+FOM_Curves!F154+FOM_Curves!G154)*FOM_Curves!A154</f>
        <v>9.98745882122555</v>
      </c>
      <c r="F155" s="62" t="n">
        <f aca="false">(FOM_Curves!D154+FOM_Curves!H154+FOM_Curves!I154)*FOM_Curves!A154</f>
        <v>10.3897733759577</v>
      </c>
      <c r="G155" s="62" t="n">
        <f aca="false">(FOM_Curves!D154+FOM_Curves!J154+FOM_Curves!K154)*FOM_Curves!A154</f>
        <v>9.40227401434243</v>
      </c>
      <c r="H155" s="62" t="n">
        <f aca="false">(FOM_Curves!D154+FOM_Curves!L154+FOM_Curves!M154)*FOM_Curves!A154</f>
        <v>8.72565408138382</v>
      </c>
      <c r="I155" s="62" t="n">
        <f aca="false">(FOM_Curves!$D$9+FOM_Curves!N154+FOM_Curves!O154)*FOM_Curves!A154</f>
        <v>4.52238133569364</v>
      </c>
      <c r="J155" s="62" t="n">
        <f aca="false">(FOM_Curves!D154+FOM_Curves!P154+FOM_Curves!Q154)*FOM_Curves!A154</f>
        <v>9.228547274799</v>
      </c>
      <c r="K155" s="62" t="n">
        <f aca="false">(FOM_Curves!D154+FOM_Curves!R154+FOM_Curves!S154)*FOM_Curves!A154</f>
        <v>9.11882512350842</v>
      </c>
      <c r="L155" s="62" t="n">
        <f aca="false">(FOM_Curves!D154+FOM_Curves!T154+FOM_Curves!U154)*FOM_Curves!A154</f>
        <v>10.1300976179033</v>
      </c>
      <c r="M155" s="62" t="n">
        <f aca="false">(FOM_Curves!D154+FOM_Curves!V154+FOM_Curves!W154)*FOM_Curves!A154</f>
        <v>9.23769078740655</v>
      </c>
      <c r="N155" s="62" t="n">
        <f aca="false">(FOM_Curves!D154+FOM_Curves!X154+FOM_Curves!Y154)*FOM_Curves!A154</f>
        <v>9.89602369515006</v>
      </c>
      <c r="O155" s="62" t="n">
        <f aca="false">(FOM_Curves!D154+FOM_Curves!Z154+FOM_Curves!AA154)*FOM_Curves!A154</f>
        <v>8.23573547498754</v>
      </c>
    </row>
    <row r="156" customFormat="false" ht="12.75" hidden="false" customHeight="false" outlineLevel="0" collapsed="false">
      <c r="C156" s="61" t="n">
        <v>41640</v>
      </c>
      <c r="D156" s="62" t="n">
        <f aca="false">FOM_Curves!D155*FOM_Curves!A155</f>
        <v>9.15995178179997</v>
      </c>
      <c r="E156" s="62" t="n">
        <f aca="false">(FOM_Curves!D155+FOM_Curves!F155+FOM_Curves!G155)*FOM_Curves!A155</f>
        <v>9.79764111519231</v>
      </c>
      <c r="F156" s="62" t="n">
        <f aca="false">(FOM_Curves!D155+FOM_Curves!H155+FOM_Curves!I155)*FOM_Curves!A155</f>
        <v>10.1984744104675</v>
      </c>
      <c r="G156" s="62" t="n">
        <f aca="false">(FOM_Curves!D155+FOM_Curves!J155+FOM_Curves!K155)*FOM_Curves!A155</f>
        <v>9.21461086751932</v>
      </c>
      <c r="H156" s="62" t="n">
        <f aca="false">(FOM_Curves!D155+FOM_Curves!L155+FOM_Curves!M155)*FOM_Curves!A155</f>
        <v>8.54048214364741</v>
      </c>
      <c r="I156" s="62" t="n">
        <f aca="false">(FOM_Curves!$D$9+FOM_Curves!N155+FOM_Curves!O155)*FOM_Curves!A155</f>
        <v>4.50573063279788</v>
      </c>
      <c r="J156" s="62" t="n">
        <f aca="false">(FOM_Curves!D155+FOM_Curves!P155+FOM_Curves!Q155)*FOM_Curves!A155</f>
        <v>9.04152376274139</v>
      </c>
      <c r="K156" s="62" t="n">
        <f aca="false">(FOM_Curves!D155+FOM_Curves!R155+FOM_Curves!S155)*FOM_Curves!A155</f>
        <v>8.93220559130271</v>
      </c>
      <c r="L156" s="62" t="n">
        <f aca="false">(FOM_Curves!D155+FOM_Curves!T155+FOM_Curves!U155)*FOM_Curves!A155</f>
        <v>9.70289869994545</v>
      </c>
      <c r="M156" s="62" t="n">
        <f aca="false">(FOM_Curves!D155+FOM_Curves!V155+FOM_Curves!W155)*FOM_Curves!A155</f>
        <v>9.05063361036129</v>
      </c>
      <c r="N156" s="62" t="n">
        <f aca="false">(FOM_Curves!D155+FOM_Curves!X155+FOM_Curves!Y155)*FOM_Curves!A155</f>
        <v>9.70654263899341</v>
      </c>
      <c r="O156" s="62" t="n">
        <f aca="false">(FOM_Curves!D155+FOM_Curves!Z155+FOM_Curves!AA155)*FOM_Curves!A155</f>
        <v>8.05236396630885</v>
      </c>
    </row>
    <row r="157" customFormat="false" ht="12.75" hidden="false" customHeight="false" outlineLevel="0" collapsed="false">
      <c r="C157" s="61" t="n">
        <v>41671</v>
      </c>
      <c r="D157" s="62" t="n">
        <f aca="false">FOM_Curves!D156*FOM_Curves!A156</f>
        <v>8.8842611944665</v>
      </c>
      <c r="E157" s="62" t="n">
        <f aca="false">(FOM_Curves!D156+FOM_Curves!F156+FOM_Curves!G156)*FOM_Curves!A156</f>
        <v>9.51982408012072</v>
      </c>
      <c r="F157" s="62" t="n">
        <f aca="false">(FOM_Curves!D156+FOM_Curves!H156+FOM_Curves!I156)*FOM_Curves!A156</f>
        <v>9.91932075110338</v>
      </c>
      <c r="G157" s="62" t="n">
        <f aca="false">(FOM_Curves!D156+FOM_Curves!J156+FOM_Curves!K156)*FOM_Curves!A156</f>
        <v>8.93873801323687</v>
      </c>
      <c r="H157" s="62" t="n">
        <f aca="false">(FOM_Curves!D156+FOM_Curves!L156+FOM_Curves!M156)*FOM_Curves!A156</f>
        <v>8.2668572484024</v>
      </c>
      <c r="I157" s="62" t="n">
        <f aca="false">(FOM_Curves!$D$9+FOM_Curves!N156+FOM_Curves!O156)*FOM_Curves!A156</f>
        <v>4.49070576063682</v>
      </c>
      <c r="J157" s="62" t="n">
        <f aca="false">(FOM_Curves!D156+FOM_Curves!P156+FOM_Curves!Q156)*FOM_Curves!A156</f>
        <v>8.76622808713072</v>
      </c>
      <c r="K157" s="62" t="n">
        <f aca="false">(FOM_Curves!D156+FOM_Curves!R156+FOM_Curves!S156)*FOM_Curves!A156</f>
        <v>8.65727444959</v>
      </c>
      <c r="L157" s="62" t="n">
        <f aca="false">(FOM_Curves!D156+FOM_Curves!T156+FOM_Curves!U156)*FOM_Curves!A156</f>
        <v>9.09853668162993</v>
      </c>
      <c r="M157" s="62" t="n">
        <f aca="false">(FOM_Curves!D156+FOM_Curves!V156+FOM_Curves!W156)*FOM_Curves!A156</f>
        <v>8.77530755692578</v>
      </c>
      <c r="N157" s="62" t="n">
        <f aca="false">(FOM_Curves!D156+FOM_Curves!X156+FOM_Curves!Y156)*FOM_Curves!A156</f>
        <v>9.42902938217012</v>
      </c>
      <c r="O157" s="62" t="n">
        <f aca="false">(FOM_Curves!D156+FOM_Curves!Z156+FOM_Curves!AA156)*FOM_Curves!A156</f>
        <v>7.78036370466064</v>
      </c>
    </row>
    <row r="158" customFormat="false" ht="12.75" hidden="false" customHeight="false" outlineLevel="0" collapsed="false">
      <c r="C158" s="61" t="n">
        <v>41699</v>
      </c>
      <c r="D158" s="62" t="n">
        <f aca="false">FOM_Curves!D157*FOM_Curves!A157</f>
        <v>8.57277109323035</v>
      </c>
      <c r="E158" s="62" t="n">
        <f aca="false">(FOM_Curves!D157+FOM_Curves!F157+FOM_Curves!G157)*FOM_Curves!A157</f>
        <v>9.35071592178137</v>
      </c>
      <c r="F158" s="62" t="n">
        <f aca="false">(FOM_Curves!D157+FOM_Curves!H157+FOM_Curves!I157)*FOM_Curves!A157</f>
        <v>9.43212875267625</v>
      </c>
      <c r="G158" s="62" t="n">
        <f aca="false">(FOM_Curves!D157+FOM_Curves!J157+FOM_Curves!K157)*FOM_Curves!A157</f>
        <v>8.62704631382693</v>
      </c>
      <c r="H158" s="62" t="n">
        <f aca="false">(FOM_Curves!D157+FOM_Curves!L157+FOM_Curves!M157)*FOM_Curves!A157</f>
        <v>7.8491014852759</v>
      </c>
      <c r="I158" s="62" t="n">
        <f aca="false">(FOM_Curves!$D$9+FOM_Curves!N157+FOM_Curves!O157)*FOM_Curves!A157</f>
        <v>4.36553690998519</v>
      </c>
      <c r="J158" s="62" t="n">
        <f aca="false">(FOM_Curves!D157+FOM_Curves!P157+FOM_Curves!Q157)*FOM_Curves!A157</f>
        <v>8.45517478193775</v>
      </c>
      <c r="K158" s="62" t="n">
        <f aca="false">(FOM_Curves!D157+FOM_Curves!R157+FOM_Curves!S157)*FOM_Curves!A157</f>
        <v>8.22450509440227</v>
      </c>
      <c r="L158" s="62" t="n">
        <f aca="false">(FOM_Curves!D157+FOM_Curves!T157+FOM_Curves!U157)*FOM_Curves!A157</f>
        <v>8.14761519855711</v>
      </c>
      <c r="M158" s="62" t="n">
        <f aca="false">(FOM_Curves!D157+FOM_Curves!V157+FOM_Curves!W157)*FOM_Curves!A157</f>
        <v>8.46422065203718</v>
      </c>
      <c r="N158" s="62" t="n">
        <f aca="false">(FOM_Curves!D157+FOM_Curves!X157+FOM_Curves!Y157)*FOM_Curves!A157</f>
        <v>9.04315633840074</v>
      </c>
      <c r="O158" s="62" t="n">
        <f aca="false">(FOM_Curves!D157+FOM_Curves!Z157+FOM_Curves!AA157)*FOM_Curves!A157</f>
        <v>7.28570748921992</v>
      </c>
    </row>
    <row r="159" customFormat="false" ht="12.75" hidden="false" customHeight="false" outlineLevel="0" collapsed="false">
      <c r="C159" s="61" t="n">
        <v>41730</v>
      </c>
      <c r="D159" s="62" t="n">
        <f aca="false">FOM_Curves!D158*FOM_Curves!A158</f>
        <v>8.54919820627218</v>
      </c>
      <c r="E159" s="62" t="n">
        <f aca="false">(FOM_Curves!D158+FOM_Curves!F158+FOM_Curves!G158)*FOM_Curves!A158</f>
        <v>9.32434954600798</v>
      </c>
      <c r="F159" s="62" t="n">
        <f aca="false">(FOM_Curves!D158+FOM_Curves!H158+FOM_Curves!I158)*FOM_Curves!A158</f>
        <v>9.4054700350501</v>
      </c>
      <c r="G159" s="62" t="n">
        <f aca="false">(FOM_Curves!D158+FOM_Curves!J158+FOM_Curves!K158)*FOM_Curves!A158</f>
        <v>8.60327853230026</v>
      </c>
      <c r="H159" s="62" t="n">
        <f aca="false">(FOM_Curves!D158+FOM_Curves!L158+FOM_Curves!M158)*FOM_Curves!A158</f>
        <v>7.82812719256446</v>
      </c>
      <c r="I159" s="62" t="n">
        <f aca="false">(FOM_Curves!$D$9+FOM_Curves!N158+FOM_Curves!O158)*FOM_Curves!A158</f>
        <v>4.34986089019183</v>
      </c>
      <c r="J159" s="62" t="n">
        <f aca="false">(FOM_Curves!D158+FOM_Curves!P158+FOM_Curves!Q158)*FOM_Curves!A158</f>
        <v>8.43202416654468</v>
      </c>
      <c r="K159" s="62" t="n">
        <f aca="false">(FOM_Curves!D158+FOM_Curves!R158+FOM_Curves!S158)*FOM_Curves!A158</f>
        <v>8.20218278092534</v>
      </c>
      <c r="L159" s="62" t="n">
        <f aca="false">(FOM_Curves!D158+FOM_Curves!T158+FOM_Curves!U158)*FOM_Curves!A158</f>
        <v>8.39597061585929</v>
      </c>
      <c r="M159" s="62" t="n">
        <f aca="false">(FOM_Curves!D158+FOM_Curves!V158+FOM_Curves!W158)*FOM_Curves!A158</f>
        <v>8.44103755421602</v>
      </c>
      <c r="N159" s="62" t="n">
        <f aca="false">(FOM_Curves!D158+FOM_Curves!X158+FOM_Curves!Y158)*FOM_Curves!A158</f>
        <v>9.0178943651822</v>
      </c>
      <c r="O159" s="62" t="n">
        <f aca="false">(FOM_Curves!D158+FOM_Curves!Z158+FOM_Curves!AA158)*FOM_Curves!A158</f>
        <v>7.26675524001253</v>
      </c>
    </row>
    <row r="160" customFormat="false" ht="12.75" hidden="false" customHeight="false" outlineLevel="0" collapsed="false">
      <c r="C160" s="61" t="n">
        <v>41760</v>
      </c>
      <c r="D160" s="62" t="n">
        <f aca="false">FOM_Curves!D159*FOM_Curves!A159</f>
        <v>8.58923373558871</v>
      </c>
      <c r="E160" s="62" t="n">
        <f aca="false">(FOM_Curves!D159+FOM_Curves!F159+FOM_Curves!G159)*FOM_Curves!A159</f>
        <v>9.36150148390092</v>
      </c>
      <c r="F160" s="62" t="n">
        <f aca="false">(FOM_Curves!D159+FOM_Curves!H159+FOM_Curves!I159)*FOM_Curves!A159</f>
        <v>9.44232020174755</v>
      </c>
      <c r="G160" s="62" t="n">
        <f aca="false">(FOM_Curves!D159+FOM_Curves!J159+FOM_Curves!K159)*FOM_Curves!A159</f>
        <v>8.6431128808198</v>
      </c>
      <c r="H160" s="62" t="n">
        <f aca="false">(FOM_Curves!D159+FOM_Curves!L159+FOM_Curves!M159)*FOM_Curves!A159</f>
        <v>7.87084513250758</v>
      </c>
      <c r="I160" s="62" t="n">
        <f aca="false">(FOM_Curves!$D$9+FOM_Curves!N159+FOM_Curves!O159)*FOM_Curves!A159</f>
        <v>4.33367924808689</v>
      </c>
      <c r="J160" s="62" t="n">
        <f aca="false">(FOM_Curves!D159+FOM_Curves!P159+FOM_Curves!Q159)*FOM_Curves!A159</f>
        <v>8.47249558758803</v>
      </c>
      <c r="K160" s="62" t="n">
        <f aca="false">(FOM_Curves!D159+FOM_Curves!R159+FOM_Curves!S159)*FOM_Curves!A159</f>
        <v>8.24350922035592</v>
      </c>
      <c r="L160" s="62" t="n">
        <f aca="false">(FOM_Curves!D159+FOM_Curves!T159+FOM_Curves!U159)*FOM_Curves!A159</f>
        <v>8.43657615743397</v>
      </c>
      <c r="M160" s="62" t="n">
        <f aca="false">(FOM_Curves!D159+FOM_Curves!V159+FOM_Curves!W159)*FOM_Curves!A159</f>
        <v>8.48147544512654</v>
      </c>
      <c r="N160" s="62" t="n">
        <f aca="false">(FOM_Curves!D159+FOM_Curves!X159+FOM_Curves!Y159)*FOM_Curves!A159</f>
        <v>9.05618632759144</v>
      </c>
      <c r="O160" s="62" t="n">
        <f aca="false">(FOM_Curves!D159+FOM_Curves!Z159+FOM_Curves!AA159)*FOM_Curves!A159</f>
        <v>7.31156044518901</v>
      </c>
    </row>
    <row r="161" customFormat="false" ht="12.75" hidden="false" customHeight="false" outlineLevel="0" collapsed="false">
      <c r="C161" s="61" t="n">
        <v>41791</v>
      </c>
      <c r="D161" s="62" t="n">
        <f aca="false">FOM_Curves!D160*FOM_Curves!A160</f>
        <v>8.63875663457577</v>
      </c>
      <c r="E161" s="62" t="n">
        <f aca="false">(FOM_Curves!D160+FOM_Curves!F160+FOM_Curves!G160)*FOM_Curves!A160</f>
        <v>9.40823676981504</v>
      </c>
      <c r="F161" s="62" t="n">
        <f aca="false">(FOM_Curves!D160+FOM_Curves!H160+FOM_Curves!I160)*FOM_Curves!A160</f>
        <v>9.48876376071217</v>
      </c>
      <c r="G161" s="62" t="n">
        <f aca="false">(FOM_Curves!D160+FOM_Curves!J160+FOM_Curves!K160)*FOM_Curves!A160</f>
        <v>8.69244129517386</v>
      </c>
      <c r="H161" s="62" t="n">
        <f aca="false">(FOM_Curves!D160+FOM_Curves!L160+FOM_Curves!M160)*FOM_Curves!A160</f>
        <v>7.92296115993459</v>
      </c>
      <c r="I161" s="62" t="n">
        <f aca="false">(FOM_Curves!$D$9+FOM_Curves!N160+FOM_Curves!O160)*FOM_Curves!A160</f>
        <v>4.31803620077293</v>
      </c>
      <c r="J161" s="62" t="n">
        <f aca="false">(FOM_Curves!D160+FOM_Curves!P160+FOM_Curves!Q160)*FOM_Curves!A160</f>
        <v>8.52243986994658</v>
      </c>
      <c r="K161" s="62" t="n">
        <f aca="false">(FOM_Curves!D160+FOM_Curves!R160+FOM_Curves!S160)*FOM_Curves!A160</f>
        <v>8.2942800624047</v>
      </c>
      <c r="L161" s="62" t="n">
        <f aca="false">(FOM_Curves!D160+FOM_Curves!T160+FOM_Curves!U160)*FOM_Curves!A160</f>
        <v>8.48665009621452</v>
      </c>
      <c r="M161" s="62" t="n">
        <f aca="false">(FOM_Curves!D160+FOM_Curves!V160+FOM_Curves!W160)*FOM_Curves!A160</f>
        <v>8.53138731337959</v>
      </c>
      <c r="N161" s="62" t="n">
        <f aca="false">(FOM_Curves!D160+FOM_Curves!X160+FOM_Curves!Y160)*FOM_Curves!A160</f>
        <v>9.10402369309254</v>
      </c>
      <c r="O161" s="62" t="n">
        <f aca="false">(FOM_Curves!D160+FOM_Curves!Z160+FOM_Curves!AA160)*FOM_Curves!A160</f>
        <v>7.36569426635383</v>
      </c>
    </row>
    <row r="162" customFormat="false" ht="12.75" hidden="false" customHeight="false" outlineLevel="0" collapsed="false">
      <c r="C162" s="61" t="n">
        <v>41821</v>
      </c>
      <c r="D162" s="62" t="n">
        <f aca="false">FOM_Curves!D161*FOM_Curves!A161</f>
        <v>8.67598153378545</v>
      </c>
      <c r="E162" s="62" t="n">
        <f aca="false">(FOM_Curves!D161+FOM_Curves!F161+FOM_Curves!G161)*FOM_Curves!A161</f>
        <v>9.44258423789061</v>
      </c>
      <c r="F162" s="62" t="n">
        <f aca="false">(FOM_Curves!D161+FOM_Curves!H161+FOM_Curves!I161)*FOM_Curves!A161</f>
        <v>9.5228101022737</v>
      </c>
      <c r="G162" s="62" t="n">
        <f aca="false">(FOM_Curves!D161+FOM_Curves!J161+FOM_Curves!K161)*FOM_Curves!A161</f>
        <v>8.72946544337418</v>
      </c>
      <c r="H162" s="62" t="n">
        <f aca="false">(FOM_Curves!D161+FOM_Curves!L161+FOM_Curves!M161)*FOM_Curves!A161</f>
        <v>7.96286273926903</v>
      </c>
      <c r="I162" s="62" t="n">
        <f aca="false">(FOM_Curves!$D$9+FOM_Curves!N161+FOM_Curves!O161)*FOM_Curves!A161</f>
        <v>4.30188912792033</v>
      </c>
      <c r="J162" s="62" t="n">
        <f aca="false">(FOM_Curves!D161+FOM_Curves!P161+FOM_Curves!Q161)*FOM_Curves!A161</f>
        <v>8.56009972967653</v>
      </c>
      <c r="K162" s="62" t="n">
        <f aca="false">(FOM_Curves!D161+FOM_Curves!R161+FOM_Curves!S161)*FOM_Curves!A161</f>
        <v>8.33279311392442</v>
      </c>
      <c r="L162" s="62" t="n">
        <f aca="false">(FOM_Curves!D161+FOM_Curves!T161+FOM_Curves!U161)*FOM_Curves!A161</f>
        <v>8.52444378995071</v>
      </c>
      <c r="M162" s="62" t="n">
        <f aca="false">(FOM_Curves!D161+FOM_Curves!V161+FOM_Curves!W161)*FOM_Curves!A161</f>
        <v>8.56901371460799</v>
      </c>
      <c r="N162" s="62" t="n">
        <f aca="false">(FOM_Curves!D161+FOM_Curves!X161+FOM_Curves!Y161)*FOM_Curves!A161</f>
        <v>9.13950875022113</v>
      </c>
      <c r="O162" s="62" t="n">
        <f aca="false">(FOM_Curves!D161+FOM_Curves!Z161+FOM_Curves!AA161)*FOM_Curves!A161</f>
        <v>7.40767865536294</v>
      </c>
    </row>
    <row r="163" customFormat="false" ht="12.75" hidden="false" customHeight="false" outlineLevel="0" collapsed="false">
      <c r="C163" s="61" t="n">
        <v>41852</v>
      </c>
      <c r="D163" s="62" t="n">
        <f aca="false">FOM_Curves!D162*FOM_Curves!A162</f>
        <v>8.63279589285382</v>
      </c>
      <c r="E163" s="62" t="n">
        <f aca="false">(FOM_Curves!D162+FOM_Curves!F162+FOM_Curves!G162)*FOM_Curves!A162</f>
        <v>9.39652436398378</v>
      </c>
      <c r="F163" s="62" t="n">
        <f aca="false">(FOM_Curves!D162+FOM_Curves!H162+FOM_Curves!I162)*FOM_Curves!A162</f>
        <v>9.47644943654389</v>
      </c>
      <c r="G163" s="62" t="n">
        <f aca="false">(FOM_Curves!D162+FOM_Curves!J162+FOM_Curves!K162)*FOM_Curves!A162</f>
        <v>8.68607927456057</v>
      </c>
      <c r="H163" s="62" t="n">
        <f aca="false">(FOM_Curves!D162+FOM_Curves!L162+FOM_Curves!M162)*FOM_Curves!A162</f>
        <v>7.92235080343061</v>
      </c>
      <c r="I163" s="62" t="n">
        <f aca="false">(FOM_Curves!$D$9+FOM_Curves!N162+FOM_Curves!O162)*FOM_Curves!A162</f>
        <v>4.28576000194554</v>
      </c>
      <c r="J163" s="62" t="n">
        <f aca="false">(FOM_Curves!D162+FOM_Curves!P162+FOM_Curves!Q162)*FOM_Curves!A162</f>
        <v>8.51734856582255</v>
      </c>
      <c r="K163" s="62" t="n">
        <f aca="false">(FOM_Curves!D162+FOM_Curves!R162+FOM_Curves!S162)*FOM_Curves!A162</f>
        <v>8.2908941935689</v>
      </c>
      <c r="L163" s="62" t="n">
        <f aca="false">(FOM_Curves!D162+FOM_Curves!T162+FOM_Curves!U162)*FOM_Curves!A162</f>
        <v>8.48182631135139</v>
      </c>
      <c r="M163" s="62" t="n">
        <f aca="false">(FOM_Curves!D162+FOM_Curves!V162+FOM_Curves!W162)*FOM_Curves!A162</f>
        <v>8.52622912944034</v>
      </c>
      <c r="N163" s="62" t="n">
        <f aca="false">(FOM_Curves!D162+FOM_Curves!X162+FOM_Curves!Y162)*FOM_Curves!A162</f>
        <v>9.09458520097891</v>
      </c>
      <c r="O163" s="62" t="n">
        <f aca="false">(FOM_Curves!D162+FOM_Curves!Z162+FOM_Curves!AA162)*FOM_Curves!A162</f>
        <v>7.36924721607303</v>
      </c>
    </row>
    <row r="164" customFormat="false" ht="12.75" hidden="false" customHeight="false" outlineLevel="0" collapsed="false">
      <c r="C164" s="61" t="n">
        <v>41883</v>
      </c>
      <c r="D164" s="62" t="n">
        <f aca="false">FOM_Curves!D163*FOM_Curves!A163</f>
        <v>8.63324368492434</v>
      </c>
      <c r="E164" s="62" t="n">
        <f aca="false">(FOM_Curves!D163+FOM_Curves!F163+FOM_Curves!G163)*FOM_Curves!A163</f>
        <v>9.39419372787145</v>
      </c>
      <c r="F164" s="62" t="n">
        <f aca="false">(FOM_Curves!D163+FOM_Curves!H163+FOM_Curves!I163)*FOM_Curves!A163</f>
        <v>9.4738280346915</v>
      </c>
      <c r="G164" s="62" t="n">
        <f aca="false">(FOM_Curves!D163+FOM_Curves!J163+FOM_Curves!K163)*FOM_Curves!A163</f>
        <v>8.68633322280437</v>
      </c>
      <c r="H164" s="62" t="n">
        <f aca="false">(FOM_Curves!D163+FOM_Curves!L163+FOM_Curves!M163)*FOM_Curves!A163</f>
        <v>7.92538317985726</v>
      </c>
      <c r="I164" s="62" t="n">
        <f aca="false">(FOM_Curves!$D$9+FOM_Curves!N163+FOM_Curves!O163)*FOM_Curves!A163</f>
        <v>4.27016849681714</v>
      </c>
      <c r="J164" s="62" t="n">
        <f aca="false">(FOM_Curves!D163+FOM_Curves!P163+FOM_Curves!Q163)*FOM_Curves!A163</f>
        <v>8.51821635285094</v>
      </c>
      <c r="K164" s="62" t="n">
        <f aca="false">(FOM_Curves!D163+FOM_Curves!R163+FOM_Curves!S163)*FOM_Curves!A163</f>
        <v>8.29258581686081</v>
      </c>
      <c r="L164" s="62" t="n">
        <f aca="false">(FOM_Curves!D163+FOM_Curves!T163+FOM_Curves!U163)*FOM_Curves!A163</f>
        <v>8.48282332759759</v>
      </c>
      <c r="M164" s="62" t="n">
        <f aca="false">(FOM_Curves!D163+FOM_Curves!V163+FOM_Curves!W163)*FOM_Curves!A163</f>
        <v>8.52706460916428</v>
      </c>
      <c r="N164" s="62" t="n">
        <f aca="false">(FOM_Curves!D163+FOM_Curves!X163+FOM_Curves!Y163)*FOM_Curves!A163</f>
        <v>9.09335301321794</v>
      </c>
      <c r="O164" s="62" t="n">
        <f aca="false">(FOM_Curves!D163+FOM_Curves!Z163+FOM_Curves!AA163)*FOM_Curves!A163</f>
        <v>7.37429074309973</v>
      </c>
    </row>
    <row r="165" customFormat="false" ht="12.75" hidden="false" customHeight="false" outlineLevel="0" collapsed="false">
      <c r="C165" s="61" t="n">
        <v>41913</v>
      </c>
      <c r="D165" s="62" t="n">
        <f aca="false">FOM_Curves!D164*FOM_Curves!A164</f>
        <v>8.87749556466559</v>
      </c>
      <c r="E165" s="62" t="n">
        <f aca="false">(FOM_Curves!D164+FOM_Curves!F164+FOM_Curves!G164)*FOM_Curves!A164</f>
        <v>9.49453924406842</v>
      </c>
      <c r="F165" s="62" t="n">
        <f aca="false">(FOM_Curves!D164+FOM_Curves!H164+FOM_Curves!I164)*FOM_Curves!A164</f>
        <v>9.75898653524106</v>
      </c>
      <c r="G165" s="62" t="n">
        <f aca="false">(FOM_Curves!D164+FOM_Curves!J164+FOM_Curves!K164)*FOM_Curves!A164</f>
        <v>8.93038502290012</v>
      </c>
      <c r="H165" s="62" t="n">
        <f aca="false">(FOM_Curves!D164+FOM_Curves!L164+FOM_Curves!M164)*FOM_Curves!A164</f>
        <v>8.27808170467427</v>
      </c>
      <c r="I165" s="62" t="n">
        <f aca="false">(FOM_Curves!$D$9+FOM_Curves!N164+FOM_Curves!O164)*FOM_Curves!A164</f>
        <v>4.35985434046629</v>
      </c>
      <c r="J165" s="62" t="n">
        <f aca="false">(FOM_Curves!D164+FOM_Curves!P164+FOM_Curves!Q164)*FOM_Curves!A164</f>
        <v>8.76290173849078</v>
      </c>
      <c r="K165" s="62" t="n">
        <f aca="false">(FOM_Curves!D164+FOM_Curves!R164+FOM_Curves!S164)*FOM_Curves!A164</f>
        <v>8.65712282202172</v>
      </c>
      <c r="L165" s="62" t="n">
        <f aca="false">(FOM_Curves!D164+FOM_Curves!T164+FOM_Curves!U164)*FOM_Curves!A164</f>
        <v>9.40286418312857</v>
      </c>
      <c r="M165" s="62" t="n">
        <f aca="false">(FOM_Curves!D164+FOM_Curves!V164+FOM_Curves!W164)*FOM_Curves!A164</f>
        <v>8.77171664819653</v>
      </c>
      <c r="N165" s="62" t="n">
        <f aca="false">(FOM_Curves!D164+FOM_Curves!X164+FOM_Curves!Y164)*FOM_Curves!A164</f>
        <v>9.40639014701087</v>
      </c>
      <c r="O165" s="62" t="n">
        <f aca="false">(FOM_Curves!D164+FOM_Curves!Z164+FOM_Curves!AA164)*FOM_Curves!A164</f>
        <v>7.69995835216373</v>
      </c>
    </row>
    <row r="166" customFormat="false" ht="12.75" hidden="false" customHeight="false" outlineLevel="0" collapsed="false">
      <c r="C166" s="61" t="n">
        <v>41944</v>
      </c>
      <c r="D166" s="62" t="n">
        <f aca="false">FOM_Curves!D165*FOM_Curves!A165</f>
        <v>9.12607829121189</v>
      </c>
      <c r="E166" s="62" t="n">
        <f aca="false">(FOM_Curves!D165+FOM_Curves!F165+FOM_Curves!G165)*FOM_Curves!A165</f>
        <v>9.74086558828131</v>
      </c>
      <c r="F166" s="62" t="n">
        <f aca="false">(FOM_Curves!D165+FOM_Curves!H165+FOM_Curves!I165)*FOM_Curves!A165</f>
        <v>10.1273033178678</v>
      </c>
      <c r="G166" s="62" t="n">
        <f aca="false">(FOM_Curves!D165+FOM_Curves!J165+FOM_Curves!K165)*FOM_Curves!A165</f>
        <v>9.17877434524641</v>
      </c>
      <c r="H166" s="62" t="n">
        <f aca="false">(FOM_Curves!D165+FOM_Curves!L165+FOM_Curves!M165)*FOM_Curves!A165</f>
        <v>8.52885634548731</v>
      </c>
      <c r="I166" s="62" t="n">
        <f aca="false">(FOM_Curves!$D$9+FOM_Curves!N165+FOM_Curves!O165)*FOM_Curves!A165</f>
        <v>4.34391138757906</v>
      </c>
      <c r="J166" s="62" t="n">
        <f aca="false">(FOM_Curves!D165+FOM_Curves!P165+FOM_Curves!Q165)*FOM_Curves!A165</f>
        <v>9.01190350747042</v>
      </c>
      <c r="K166" s="62" t="n">
        <f aca="false">(FOM_Curves!D165+FOM_Curves!R165+FOM_Curves!S165)*FOM_Curves!A165</f>
        <v>8.90651139940138</v>
      </c>
      <c r="L166" s="62" t="n">
        <f aca="false">(FOM_Curves!D165+FOM_Curves!T165+FOM_Curves!U165)*FOM_Curves!A165</f>
        <v>9.75491786935718</v>
      </c>
      <c r="M166" s="62" t="n">
        <f aca="false">(FOM_Curves!D165+FOM_Curves!V165+FOM_Curves!W165)*FOM_Curves!A165</f>
        <v>9.02068618314285</v>
      </c>
      <c r="N166" s="62" t="n">
        <f aca="false">(FOM_Curves!D165+FOM_Curves!X165+FOM_Curves!Y165)*FOM_Curves!A165</f>
        <v>9.6530388315571</v>
      </c>
      <c r="O166" s="62" t="n">
        <f aca="false">(FOM_Curves!D165+FOM_Curves!Z165+FOM_Curves!AA165)*FOM_Curves!A165</f>
        <v>7.95284375591655</v>
      </c>
    </row>
    <row r="167" customFormat="false" ht="12.75" hidden="false" customHeight="false" outlineLevel="0" collapsed="false">
      <c r="C167" s="61" t="n">
        <v>41974</v>
      </c>
      <c r="D167" s="62" t="n">
        <f aca="false">FOM_Curves!D166*FOM_Curves!A166</f>
        <v>9.14575386152781</v>
      </c>
      <c r="E167" s="62" t="n">
        <f aca="false">(FOM_Curves!D166+FOM_Curves!F166+FOM_Curves!G166)*FOM_Curves!A166</f>
        <v>9.7582122661073</v>
      </c>
      <c r="F167" s="62" t="n">
        <f aca="false">(FOM_Curves!D166+FOM_Curves!H166+FOM_Curves!I166)*FOM_Curves!A166</f>
        <v>10.1431861204144</v>
      </c>
      <c r="G167" s="62" t="n">
        <f aca="false">(FOM_Curves!D166+FOM_Curves!J166+FOM_Curves!K166)*FOM_Curves!A166</f>
        <v>9.19825029620605</v>
      </c>
      <c r="H167" s="62" t="n">
        <f aca="false">(FOM_Curves!D166+FOM_Curves!L166+FOM_Curves!M166)*FOM_Curves!A166</f>
        <v>8.55079426850772</v>
      </c>
      <c r="I167" s="62" t="n">
        <f aca="false">(FOM_Curves!$D$9+FOM_Curves!N166+FOM_Curves!O166)*FOM_Curves!A166</f>
        <v>4.32745609864312</v>
      </c>
      <c r="J167" s="62" t="n">
        <f aca="false">(FOM_Curves!D166+FOM_Curves!P166+FOM_Curves!Q166)*FOM_Curves!A166</f>
        <v>9.03201158639161</v>
      </c>
      <c r="K167" s="62" t="n">
        <f aca="false">(FOM_Curves!D166+FOM_Curves!R166+FOM_Curves!S166)*FOM_Curves!A166</f>
        <v>8.91826931125542</v>
      </c>
      <c r="L167" s="62" t="n">
        <f aca="false">(FOM_Curves!D166+FOM_Curves!T166+FOM_Curves!U166)*FOM_Curves!A166</f>
        <v>9.89470299627073</v>
      </c>
      <c r="M167" s="62" t="n">
        <f aca="false">(FOM_Curves!D166+FOM_Curves!V166+FOM_Curves!W166)*FOM_Curves!A166</f>
        <v>9.04076099217132</v>
      </c>
      <c r="N167" s="62" t="n">
        <f aca="false">(FOM_Curves!D166+FOM_Curves!X166+FOM_Curves!Y166)*FOM_Curves!A166</f>
        <v>9.67071820831023</v>
      </c>
      <c r="O167" s="62" t="n">
        <f aca="false">(FOM_Curves!D166+FOM_Curves!Z166+FOM_Curves!AA166)*FOM_Curves!A166</f>
        <v>7.97696027868101</v>
      </c>
    </row>
    <row r="168" customFormat="false" ht="12.75" hidden="false" customHeight="false" outlineLevel="0" collapsed="false">
      <c r="C168" s="61" t="n">
        <v>42005</v>
      </c>
      <c r="D168" s="62" t="n">
        <f aca="false">FOM_Curves!D167*FOM_Curves!A167</f>
        <v>8.96458664098325</v>
      </c>
      <c r="E168" s="62" t="n">
        <f aca="false">(FOM_Curves!D167+FOM_Curves!F167+FOM_Curves!G167)*FOM_Curves!A167</f>
        <v>9.5747189354595</v>
      </c>
      <c r="F168" s="62" t="n">
        <f aca="false">(FOM_Curves!D167+FOM_Curves!H167+FOM_Curves!I167)*FOM_Curves!A167</f>
        <v>9.95823066341601</v>
      </c>
      <c r="G168" s="62" t="n">
        <f aca="false">(FOM_Curves!D167+FOM_Curves!J167+FOM_Curves!K167)*FOM_Curves!A167</f>
        <v>9.0168836947955</v>
      </c>
      <c r="H168" s="62" t="n">
        <f aca="false">(FOM_Curves!D167+FOM_Curves!L167+FOM_Curves!M167)*FOM_Curves!A167</f>
        <v>8.37188669777775</v>
      </c>
      <c r="I168" s="62" t="n">
        <f aca="false">(FOM_Curves!$D$9+FOM_Curves!N167+FOM_Curves!O167)*FOM_Curves!A167</f>
        <v>4.31102046925651</v>
      </c>
      <c r="J168" s="62" t="n">
        <f aca="false">(FOM_Curves!D167+FOM_Curves!P167+FOM_Curves!Q167)*FOM_Curves!A167</f>
        <v>8.85127635772337</v>
      </c>
      <c r="K168" s="62" t="n">
        <f aca="false">(FOM_Curves!D167+FOM_Curves!R167+FOM_Curves!S167)*FOM_Curves!A167</f>
        <v>8.7379660744635</v>
      </c>
      <c r="L168" s="62" t="n">
        <f aca="false">(FOM_Curves!D167+FOM_Curves!T167+FOM_Curves!U167)*FOM_Curves!A167</f>
        <v>9.4840707088516</v>
      </c>
      <c r="M168" s="62" t="n">
        <f aca="false">(FOM_Curves!D167+FOM_Curves!V167+FOM_Curves!W167)*FOM_Curves!A167</f>
        <v>8.85999253335875</v>
      </c>
      <c r="N168" s="62" t="n">
        <f aca="false">(FOM_Curves!D167+FOM_Curves!X167+FOM_Curves!Y167)*FOM_Curves!A167</f>
        <v>9.48755717910575</v>
      </c>
      <c r="O168" s="62" t="n">
        <f aca="false">(FOM_Curves!D167+FOM_Curves!Z167+FOM_Curves!AA167)*FOM_Curves!A167</f>
        <v>7.80022871128477</v>
      </c>
    </row>
    <row r="169" customFormat="false" ht="12.75" hidden="false" customHeight="false" outlineLevel="0" collapsed="false">
      <c r="C169" s="61" t="n">
        <v>42036</v>
      </c>
      <c r="D169" s="62" t="n">
        <f aca="false">FOM_Curves!D168*FOM_Curves!A168</f>
        <v>8.69922519369759</v>
      </c>
      <c r="E169" s="62" t="n">
        <f aca="false">(FOM_Curves!D168+FOM_Curves!F168+FOM_Curves!G168)*FOM_Curves!A168</f>
        <v>9.30725890668694</v>
      </c>
      <c r="F169" s="62" t="n">
        <f aca="false">(FOM_Curves!D168+FOM_Curves!H168+FOM_Curves!I168)*FOM_Curves!A168</f>
        <v>9.68945152628024</v>
      </c>
      <c r="G169" s="62" t="n">
        <f aca="false">(FOM_Curves!D168+FOM_Curves!J168+FOM_Curves!K168)*FOM_Curves!A168</f>
        <v>8.75134236909668</v>
      </c>
      <c r="H169" s="62" t="n">
        <f aca="false">(FOM_Curves!D168+FOM_Curves!L168+FOM_Curves!M168)*FOM_Curves!A168</f>
        <v>8.10856387250794</v>
      </c>
      <c r="I169" s="62" t="n">
        <f aca="false">(FOM_Curves!$D$9+FOM_Curves!N168+FOM_Curves!O168)*FOM_Curves!A168</f>
        <v>4.29619249206473</v>
      </c>
      <c r="J169" s="62" t="n">
        <f aca="false">(FOM_Curves!D168+FOM_Curves!P168+FOM_Curves!Q168)*FOM_Curves!A168</f>
        <v>8.58630464699957</v>
      </c>
      <c r="K169" s="62" t="n">
        <f aca="false">(FOM_Curves!D168+FOM_Curves!R168+FOM_Curves!S168)*FOM_Curves!A168</f>
        <v>8.47338410030155</v>
      </c>
      <c r="L169" s="62" t="n">
        <f aca="false">(FOM_Curves!D168+FOM_Curves!T168+FOM_Curves!U168)*FOM_Curves!A168</f>
        <v>8.904219416934</v>
      </c>
      <c r="M169" s="62" t="n">
        <f aca="false">(FOM_Curves!D168+FOM_Curves!V168+FOM_Curves!W168)*FOM_Curves!A168</f>
        <v>8.59499084289942</v>
      </c>
      <c r="N169" s="62" t="n">
        <f aca="false">(FOM_Curves!D168+FOM_Curves!X168+FOM_Curves!Y168)*FOM_Curves!A168</f>
        <v>9.22039694768846</v>
      </c>
      <c r="O169" s="62" t="n">
        <f aca="false">(FOM_Curves!D168+FOM_Curves!Z168+FOM_Curves!AA168)*FOM_Curves!A168</f>
        <v>7.53886904903985</v>
      </c>
    </row>
    <row r="170" customFormat="false" ht="12.75" hidden="false" customHeight="false" outlineLevel="0" collapsed="false">
      <c r="C170" s="61" t="n">
        <v>42064</v>
      </c>
      <c r="D170" s="62" t="n">
        <f aca="false">FOM_Curves!D169*FOM_Curves!A169</f>
        <v>8.39950865609746</v>
      </c>
      <c r="E170" s="62" t="n">
        <f aca="false">(FOM_Curves!D169+FOM_Curves!F169+FOM_Curves!G169)*FOM_Curves!A169</f>
        <v>9.14367033779559</v>
      </c>
      <c r="F170" s="62" t="n">
        <f aca="false">(FOM_Curves!D169+FOM_Curves!H169+FOM_Curves!I169)*FOM_Curves!A169</f>
        <v>9.22154772308958</v>
      </c>
      <c r="G170" s="62" t="n">
        <f aca="false">(FOM_Curves!D169+FOM_Curves!J169+FOM_Curves!K169)*FOM_Curves!A169</f>
        <v>8.45142691296012</v>
      </c>
      <c r="H170" s="62" t="n">
        <f aca="false">(FOM_Curves!D169+FOM_Curves!L169+FOM_Curves!M169)*FOM_Curves!A169</f>
        <v>8.39950865609746</v>
      </c>
      <c r="I170" s="62" t="n">
        <f aca="false">(FOM_Curves!$D$9+FOM_Curves!N169+FOM_Curves!O169)*FOM_Curves!A169</f>
        <v>4.17595846032001</v>
      </c>
      <c r="J170" s="62" t="n">
        <f aca="false">(FOM_Curves!D169+FOM_Curves!P169+FOM_Curves!Q169)*FOM_Curves!A169</f>
        <v>8.28701909956169</v>
      </c>
      <c r="K170" s="62" t="n">
        <f aca="false">(FOM_Curves!D169+FOM_Curves!R169+FOM_Curves!S169)*FOM_Curves!A169</f>
        <v>8.06203998649016</v>
      </c>
      <c r="L170" s="62" t="n">
        <f aca="false">(FOM_Curves!D169+FOM_Curves!T169+FOM_Curves!U169)*FOM_Curves!A169</f>
        <v>7.99281564400661</v>
      </c>
      <c r="M170" s="62" t="n">
        <f aca="false">(FOM_Curves!D169+FOM_Curves!V169+FOM_Curves!W169)*FOM_Curves!A169</f>
        <v>8.29567214237214</v>
      </c>
      <c r="N170" s="62" t="n">
        <f aca="false">(FOM_Curves!D169+FOM_Curves!X169+FOM_Curves!Y169)*FOM_Curves!A169</f>
        <v>8.84946688224052</v>
      </c>
      <c r="O170" s="62" t="n">
        <f aca="false">(FOM_Curves!D169+FOM_Curves!Z169+FOM_Curves!AA169)*FOM_Curves!A169</f>
        <v>7.00994573569429</v>
      </c>
    </row>
    <row r="171" customFormat="false" ht="12.75" hidden="false" customHeight="false" outlineLevel="0" collapsed="false">
      <c r="C171" s="61" t="n">
        <v>42095</v>
      </c>
      <c r="D171" s="62" t="n">
        <f aca="false">FOM_Curves!D170*FOM_Curves!A170</f>
        <v>8.37529996114112</v>
      </c>
      <c r="E171" s="62" t="n">
        <f aca="false">(FOM_Curves!D170+FOM_Curves!F170+FOM_Curves!G170)*FOM_Curves!A170</f>
        <v>9.11670582491687</v>
      </c>
      <c r="F171" s="62" t="n">
        <f aca="false">(FOM_Curves!D170+FOM_Curves!H170+FOM_Curves!I170)*FOM_Curves!A170</f>
        <v>9.19429481066084</v>
      </c>
      <c r="G171" s="62" t="n">
        <f aca="false">(FOM_Curves!D170+FOM_Curves!J170+FOM_Curves!K170)*FOM_Curves!A170</f>
        <v>8.4270259516371</v>
      </c>
      <c r="H171" s="62" t="n">
        <f aca="false">(FOM_Curves!D170+FOM_Curves!L170+FOM_Curves!M170)*FOM_Curves!A170</f>
        <v>8.37529996114112</v>
      </c>
      <c r="I171" s="62" t="n">
        <f aca="false">(FOM_Curves!$D$9+FOM_Curves!N170+FOM_Curves!O170)*FOM_Curves!A170</f>
        <v>4.16049383556017</v>
      </c>
      <c r="J171" s="62" t="n">
        <f aca="false">(FOM_Curves!D170+FOM_Curves!P170+FOM_Curves!Q170)*FOM_Curves!A170</f>
        <v>8.26322698173316</v>
      </c>
      <c r="K171" s="62" t="n">
        <f aca="false">(FOM_Curves!D170+FOM_Curves!R170+FOM_Curves!S170)*FOM_Curves!A170</f>
        <v>8.03908102291724</v>
      </c>
      <c r="L171" s="62" t="n">
        <f aca="false">(FOM_Curves!D170+FOM_Curves!T170+FOM_Curves!U170)*FOM_Curves!A170</f>
        <v>8.22874298806917</v>
      </c>
      <c r="M171" s="62" t="n">
        <f aca="false">(FOM_Curves!D170+FOM_Curves!V170+FOM_Curves!W170)*FOM_Curves!A170</f>
        <v>8.27184798014916</v>
      </c>
      <c r="N171" s="62" t="n">
        <f aca="false">(FOM_Curves!D170+FOM_Curves!X170+FOM_Curves!Y170)*FOM_Curves!A170</f>
        <v>8.82359187877297</v>
      </c>
      <c r="O171" s="62" t="n">
        <f aca="false">(FOM_Curves!D170+FOM_Curves!Z170+FOM_Curves!AA170)*FOM_Curves!A170</f>
        <v>6.9908796337821</v>
      </c>
    </row>
    <row r="172" customFormat="false" ht="12.75" hidden="false" customHeight="false" outlineLevel="0" collapsed="false">
      <c r="C172" s="61" t="n">
        <v>42125</v>
      </c>
      <c r="D172" s="62" t="n">
        <f aca="false">FOM_Curves!D171*FOM_Curves!A171</f>
        <v>8.41187440876549</v>
      </c>
      <c r="E172" s="62" t="n">
        <f aca="false">(FOM_Curves!D171+FOM_Curves!F171+FOM_Curves!G171)*FOM_Curves!A171</f>
        <v>9.15043612306241</v>
      </c>
      <c r="F172" s="62" t="n">
        <f aca="false">(FOM_Curves!D171+FOM_Curves!H171+FOM_Curves!I171)*FOM_Curves!A171</f>
        <v>9.22772746525628</v>
      </c>
      <c r="G172" s="62" t="n">
        <f aca="false">(FOM_Curves!D171+FOM_Curves!J171+FOM_Curves!K171)*FOM_Curves!A171</f>
        <v>8.46340197022807</v>
      </c>
      <c r="H172" s="62" t="n">
        <f aca="false">(FOM_Curves!D171+FOM_Curves!L171+FOM_Curves!M171)*FOM_Curves!A171</f>
        <v>8.41187440876549</v>
      </c>
      <c r="I172" s="62" t="n">
        <f aca="false">(FOM_Curves!$D$9+FOM_Curves!N171+FOM_Curves!O171)*FOM_Curves!A171</f>
        <v>4.14453352697318</v>
      </c>
      <c r="J172" s="62" t="n">
        <f aca="false">(FOM_Curves!D171+FOM_Curves!P171+FOM_Curves!Q171)*FOM_Curves!A171</f>
        <v>8.30023135892991</v>
      </c>
      <c r="K172" s="62" t="n">
        <f aca="false">(FOM_Curves!D171+FOM_Curves!R171+FOM_Curves!S171)*FOM_Curves!A171</f>
        <v>8.07694525925875</v>
      </c>
      <c r="L172" s="62" t="n">
        <f aca="false">(FOM_Curves!D171+FOM_Curves!T171+FOM_Curves!U171)*FOM_Curves!A171</f>
        <v>8.2658796512882</v>
      </c>
      <c r="M172" s="62" t="n">
        <f aca="false">(FOM_Curves!D171+FOM_Curves!V171+FOM_Curves!W171)*FOM_Curves!A171</f>
        <v>8.30881928584034</v>
      </c>
      <c r="N172" s="62" t="n">
        <f aca="false">(FOM_Curves!D171+FOM_Curves!X171+FOM_Curves!Y171)*FOM_Curves!A171</f>
        <v>8.85844660810782</v>
      </c>
      <c r="O172" s="62" t="n">
        <f aca="false">(FOM_Curves!D171+FOM_Curves!Z171+FOM_Curves!AA171)*FOM_Curves!A171</f>
        <v>7.03276151543551</v>
      </c>
    </row>
    <row r="173" customFormat="false" ht="12.75" hidden="false" customHeight="false" outlineLevel="0" collapsed="false">
      <c r="C173" s="61" t="n">
        <v>42156</v>
      </c>
      <c r="D173" s="62" t="n">
        <f aca="false">FOM_Curves!D172*FOM_Curves!A172</f>
        <v>8.45756883476048</v>
      </c>
      <c r="E173" s="62" t="n">
        <f aca="false">(FOM_Curves!D172+FOM_Curves!F172+FOM_Curves!G172)*FOM_Curves!A172</f>
        <v>9.19338160136584</v>
      </c>
      <c r="F173" s="62" t="n">
        <f aca="false">(FOM_Curves!D172+FOM_Curves!H172+FOM_Curves!I172)*FOM_Curves!A172</f>
        <v>9.27038526298733</v>
      </c>
      <c r="G173" s="62" t="n">
        <f aca="false">(FOM_Curves!D172+FOM_Curves!J172+FOM_Curves!K172)*FOM_Curves!A172</f>
        <v>8.50890460917481</v>
      </c>
      <c r="H173" s="62" t="n">
        <f aca="false">(FOM_Curves!D172+FOM_Curves!L172+FOM_Curves!M172)*FOM_Curves!A172</f>
        <v>8.45756883476048</v>
      </c>
      <c r="I173" s="62" t="n">
        <f aca="false">(FOM_Curves!$D$9+FOM_Curves!N172+FOM_Curves!O172)*FOM_Curves!A172</f>
        <v>4.12910745539242</v>
      </c>
      <c r="J173" s="62" t="n">
        <f aca="false">(FOM_Curves!D172+FOM_Curves!P172+FOM_Curves!Q172)*FOM_Curves!A172</f>
        <v>8.34634132352944</v>
      </c>
      <c r="K173" s="62" t="n">
        <f aca="false">(FOM_Curves!D172+FOM_Curves!R172+FOM_Curves!S172)*FOM_Curves!A172</f>
        <v>8.12388630106735</v>
      </c>
      <c r="L173" s="62" t="n">
        <f aca="false">(FOM_Curves!D172+FOM_Curves!T172+FOM_Curves!U172)*FOM_Curves!A172</f>
        <v>8.31211747391988</v>
      </c>
      <c r="M173" s="62" t="n">
        <f aca="false">(FOM_Curves!D172+FOM_Curves!V172+FOM_Curves!W172)*FOM_Curves!A172</f>
        <v>8.35489728593182</v>
      </c>
      <c r="N173" s="62" t="n">
        <f aca="false">(FOM_Curves!D172+FOM_Curves!X172+FOM_Curves!Y172)*FOM_Curves!A172</f>
        <v>8.90247887968465</v>
      </c>
      <c r="O173" s="62" t="n">
        <f aca="false">(FOM_Curves!D172+FOM_Curves!Z172+FOM_Curves!AA172)*FOM_Curves!A172</f>
        <v>7.08358572710824</v>
      </c>
    </row>
    <row r="174" customFormat="false" ht="12.75" hidden="false" customHeight="false" outlineLevel="0" collapsed="false">
      <c r="C174" s="61" t="n">
        <v>42186</v>
      </c>
      <c r="D174" s="62" t="n">
        <f aca="false">FOM_Curves!D173*FOM_Curves!A173</f>
        <v>8.49143940012661</v>
      </c>
      <c r="E174" s="62" t="n">
        <f aca="false">(FOM_Curves!D173+FOM_Curves!F173+FOM_Curves!G173)*FOM_Curves!A173</f>
        <v>9.22441519899331</v>
      </c>
      <c r="F174" s="62" t="n">
        <f aca="false">(FOM_Curves!D173+FOM_Curves!H173+FOM_Curves!I173)*FOM_Curves!A173</f>
        <v>9.30112196864215</v>
      </c>
      <c r="G174" s="62" t="n">
        <f aca="false">(FOM_Curves!D173+FOM_Curves!J173+FOM_Curves!K173)*FOM_Curves!A173</f>
        <v>8.54257724655917</v>
      </c>
      <c r="H174" s="62" t="n">
        <f aca="false">(FOM_Curves!D173+FOM_Curves!L173+FOM_Curves!M173)*FOM_Curves!A173</f>
        <v>8.49143940012661</v>
      </c>
      <c r="I174" s="62" t="n">
        <f aca="false">(FOM_Curves!$D$9+FOM_Curves!N173+FOM_Curves!O173)*FOM_Curves!A173</f>
        <v>4.11318744805892</v>
      </c>
      <c r="J174" s="62" t="n">
        <f aca="false">(FOM_Curves!D173+FOM_Curves!P173+FOM_Curves!Q173)*FOM_Curves!A173</f>
        <v>8.38064073285607</v>
      </c>
      <c r="K174" s="62" t="n">
        <f aca="false">(FOM_Curves!D173+FOM_Curves!R173+FOM_Curves!S173)*FOM_Curves!A173</f>
        <v>8.15904339831497</v>
      </c>
      <c r="L174" s="62" t="n">
        <f aca="false">(FOM_Curves!D173+FOM_Curves!T173+FOM_Curves!U173)*FOM_Curves!A173</f>
        <v>8.34654883523436</v>
      </c>
      <c r="M174" s="62" t="n">
        <f aca="false">(FOM_Curves!D173+FOM_Curves!V173+FOM_Curves!W173)*FOM_Curves!A173</f>
        <v>8.38916370726149</v>
      </c>
      <c r="N174" s="62" t="n">
        <f aca="false">(FOM_Curves!D173+FOM_Curves!X173+FOM_Curves!Y173)*FOM_Curves!A173</f>
        <v>8.9346340692088</v>
      </c>
      <c r="O174" s="62" t="n">
        <f aca="false">(FOM_Curves!D173+FOM_Curves!Z173+FOM_Curves!AA173)*FOM_Curves!A173</f>
        <v>7.12275033844877</v>
      </c>
    </row>
    <row r="175" customFormat="false" ht="12.75" hidden="false" customHeight="false" outlineLevel="0" collapsed="false">
      <c r="C175" s="61" t="n">
        <v>42217</v>
      </c>
      <c r="D175" s="62" t="n">
        <f aca="false">FOM_Curves!D174*FOM_Curves!A174</f>
        <v>8.4484284321448</v>
      </c>
      <c r="E175" s="62" t="n">
        <f aca="false">(FOM_Curves!D174+FOM_Curves!F174+FOM_Curves!G174)*FOM_Curves!A174</f>
        <v>9.17857097577303</v>
      </c>
      <c r="F175" s="62" t="n">
        <f aca="false">(FOM_Curves!D174+FOM_Curves!H174+FOM_Curves!I174)*FOM_Curves!A174</f>
        <v>9.25498124196669</v>
      </c>
      <c r="G175" s="62" t="n">
        <f aca="false">(FOM_Curves!D174+FOM_Curves!J174+FOM_Curves!K174)*FOM_Curves!A174</f>
        <v>8.49936860960724</v>
      </c>
      <c r="H175" s="62" t="n">
        <f aca="false">(FOM_Curves!D174+FOM_Curves!L174+FOM_Curves!M174)*FOM_Curves!A174</f>
        <v>8.4484284321448</v>
      </c>
      <c r="I175" s="62" t="n">
        <f aca="false">(FOM_Curves!$D$9+FOM_Curves!N174+FOM_Curves!O174)*FOM_Curves!A174</f>
        <v>4.09728827389517</v>
      </c>
      <c r="J175" s="62" t="n">
        <f aca="false">(FOM_Curves!D174+FOM_Curves!P174+FOM_Curves!Q174)*FOM_Curves!A174</f>
        <v>8.33805804764286</v>
      </c>
      <c r="K175" s="62" t="n">
        <f aca="false">(FOM_Curves!D174+FOM_Curves!R174+FOM_Curves!S174)*FOM_Curves!A174</f>
        <v>8.11731727863898</v>
      </c>
      <c r="L175" s="62" t="n">
        <f aca="false">(FOM_Curves!D174+FOM_Curves!T174+FOM_Curves!U174)*FOM_Curves!A174</f>
        <v>8.30409792933457</v>
      </c>
      <c r="M175" s="62" t="n">
        <f aca="false">(FOM_Curves!D174+FOM_Curves!V174+FOM_Curves!W174)*FOM_Curves!A174</f>
        <v>8.34654807721993</v>
      </c>
      <c r="N175" s="62" t="n">
        <f aca="false">(FOM_Curves!D174+FOM_Curves!X174+FOM_Curves!Y174)*FOM_Curves!A174</f>
        <v>8.88990997015257</v>
      </c>
      <c r="O175" s="62" t="n">
        <f aca="false">(FOM_Curves!D174+FOM_Curves!Z174+FOM_Curves!AA174)*FOM_Curves!A174</f>
        <v>7.0850264956893</v>
      </c>
    </row>
    <row r="176" customFormat="false" ht="12.75" hidden="false" customHeight="false" outlineLevel="0" collapsed="false">
      <c r="C176" s="61" t="n">
        <v>42248</v>
      </c>
      <c r="D176" s="62" t="n">
        <f aca="false">FOM_Curves!D175*FOM_Curves!A175</f>
        <v>8.44719340088803</v>
      </c>
      <c r="E176" s="62" t="n">
        <f aca="false">(FOM_Curves!D175+FOM_Curves!F175+FOM_Curves!G175)*FOM_Curves!A175</f>
        <v>9.17459765889981</v>
      </c>
      <c r="F176" s="62" t="n">
        <f aca="false">(FOM_Curves!D175+FOM_Curves!H175+FOM_Curves!I175)*FOM_Curves!A175</f>
        <v>9.25072136031965</v>
      </c>
      <c r="G176" s="62" t="n">
        <f aca="false">(FOM_Curves!D175+FOM_Curves!J175+FOM_Curves!K175)*FOM_Curves!A175</f>
        <v>8.49794253516792</v>
      </c>
      <c r="H176" s="62" t="n">
        <f aca="false">(FOM_Curves!D175+FOM_Curves!L175+FOM_Curves!M175)*FOM_Curves!A175</f>
        <v>8.44719340088803</v>
      </c>
      <c r="I176" s="62" t="n">
        <f aca="false">(FOM_Curves!$D$9+FOM_Curves!N175+FOM_Curves!O175)*FOM_Curves!A175</f>
        <v>4.08192203391265</v>
      </c>
      <c r="J176" s="62" t="n">
        <f aca="false">(FOM_Curves!D175+FOM_Curves!P175+FOM_Curves!Q175)*FOM_Curves!A175</f>
        <v>8.33723694328159</v>
      </c>
      <c r="K176" s="62" t="n">
        <f aca="false">(FOM_Curves!D175+FOM_Curves!R175+FOM_Curves!S175)*FOM_Curves!A175</f>
        <v>8.11732402806873</v>
      </c>
      <c r="L176" s="62" t="n">
        <f aca="false">(FOM_Curves!D175+FOM_Curves!T175+FOM_Curves!U175)*FOM_Curves!A175</f>
        <v>8.303404187095</v>
      </c>
      <c r="M176" s="62" t="n">
        <f aca="false">(FOM_Curves!D175+FOM_Curves!V175+FOM_Curves!W175)*FOM_Curves!A175</f>
        <v>8.34569513232824</v>
      </c>
      <c r="N176" s="62" t="n">
        <f aca="false">(FOM_Curves!D175+FOM_Curves!X175+FOM_Curves!Y175)*FOM_Curves!A175</f>
        <v>8.88701923131376</v>
      </c>
      <c r="O176" s="62" t="n">
        <f aca="false">(FOM_Curves!D175+FOM_Curves!Z175+FOM_Curves!AA175)*FOM_Curves!A175</f>
        <v>7.08890137413014</v>
      </c>
    </row>
    <row r="177" customFormat="false" ht="12.75" hidden="false" customHeight="false" outlineLevel="0" collapsed="false">
      <c r="C177" s="61" t="n">
        <v>42278</v>
      </c>
      <c r="D177" s="62" t="n">
        <f aca="false">FOM_Curves!D176*FOM_Curves!A176</f>
        <v>8.67893303415858</v>
      </c>
      <c r="E177" s="62" t="n">
        <f aca="false">(FOM_Curves!D176+FOM_Curves!F176+FOM_Curves!G176)*FOM_Curves!A176</f>
        <v>9.26870617501005</v>
      </c>
      <c r="F177" s="62" t="n">
        <f aca="false">(FOM_Curves!D176+FOM_Curves!H176+FOM_Curves!I176)*FOM_Curves!A176</f>
        <v>9.52146609251783</v>
      </c>
      <c r="G177" s="62" t="n">
        <f aca="false">(FOM_Curves!D176+FOM_Curves!J176+FOM_Curves!K176)*FOM_Curves!A176</f>
        <v>8.67893303415858</v>
      </c>
      <c r="H177" s="62" t="n">
        <f aca="false">(FOM_Curves!D176+FOM_Curves!L176+FOM_Curves!M176)*FOM_Curves!A176</f>
        <v>8.67893303415858</v>
      </c>
      <c r="I177" s="62" t="n">
        <f aca="false">(FOM_Curves!$D$9+FOM_Curves!N176+FOM_Curves!O176)*FOM_Curves!A176</f>
        <v>4.16716850664483</v>
      </c>
      <c r="J177" s="62" t="n">
        <f aca="false">(FOM_Curves!D176+FOM_Curves!P176+FOM_Curves!Q176)*FOM_Curves!A176</f>
        <v>8.56940373657188</v>
      </c>
      <c r="K177" s="62" t="n">
        <f aca="false">(FOM_Curves!D176+FOM_Curves!R176+FOM_Curves!S176)*FOM_Curves!A176</f>
        <v>8.45987443898518</v>
      </c>
      <c r="L177" s="62" t="n">
        <f aca="false">(FOM_Curves!D176+FOM_Curves!T176+FOM_Curves!U176)*FOM_Curves!A176</f>
        <v>8.76318633999451</v>
      </c>
      <c r="M177" s="62" t="n">
        <f aca="false">(FOM_Curves!D176+FOM_Curves!V176+FOM_Curves!W176)*FOM_Curves!A176</f>
        <v>8.57782906715547</v>
      </c>
      <c r="N177" s="62" t="n">
        <f aca="false">(FOM_Curves!D176+FOM_Curves!X176+FOM_Curves!Y176)*FOM_Curves!A176</f>
        <v>9.18445286917413</v>
      </c>
      <c r="O177" s="62" t="n">
        <f aca="false">(FOM_Curves!D176+FOM_Curves!Z176+FOM_Curves!AA176)*FOM_Curves!A176</f>
        <v>7.49442089831575</v>
      </c>
    </row>
    <row r="178" customFormat="false" ht="12.75" hidden="false" customHeight="false" outlineLevel="0" collapsed="false">
      <c r="C178" s="61" t="n">
        <v>42309</v>
      </c>
      <c r="D178" s="62" t="n">
        <f aca="false">FOM_Curves!D177*FOM_Curves!A177</f>
        <v>8.91481551583587</v>
      </c>
      <c r="E178" s="62" t="n">
        <f aca="false">(FOM_Curves!D177+FOM_Curves!F177+FOM_Curves!G177)*FOM_Curves!A177</f>
        <v>9.50236573343168</v>
      </c>
      <c r="F178" s="62" t="n">
        <f aca="false">(FOM_Curves!D177+FOM_Curves!H177+FOM_Curves!I177)*FOM_Curves!A177</f>
        <v>9.87168301306334</v>
      </c>
      <c r="G178" s="62" t="n">
        <f aca="false">(FOM_Curves!D177+FOM_Curves!J177+FOM_Curves!K177)*FOM_Curves!A177</f>
        <v>8.91481551583587</v>
      </c>
      <c r="H178" s="62" t="n">
        <f aca="false">(FOM_Curves!D177+FOM_Curves!L177+FOM_Curves!M177)*FOM_Curves!A177</f>
        <v>8.91481551583587</v>
      </c>
      <c r="I178" s="62" t="n">
        <f aca="false">(FOM_Curves!$D$9+FOM_Curves!N177+FOM_Curves!O177)*FOM_Curves!A177</f>
        <v>4.15146196604126</v>
      </c>
      <c r="J178" s="62" t="n">
        <f aca="false">(FOM_Curves!D177+FOM_Curves!P177+FOM_Curves!Q177)*FOM_Curves!A177</f>
        <v>8.80569904685379</v>
      </c>
      <c r="K178" s="62" t="n">
        <f aca="false">(FOM_Curves!D177+FOM_Curves!R177+FOM_Curves!S177)*FOM_Curves!A177</f>
        <v>8.69658257787172</v>
      </c>
      <c r="L178" s="62" t="n">
        <f aca="false">(FOM_Curves!D177+FOM_Curves!T177+FOM_Curves!U177)*FOM_Curves!A177</f>
        <v>8.99875126120671</v>
      </c>
      <c r="M178" s="62" t="n">
        <f aca="false">(FOM_Curves!D177+FOM_Curves!V177+FOM_Curves!W177)*FOM_Curves!A177</f>
        <v>8.81409262139088</v>
      </c>
      <c r="N178" s="62" t="n">
        <f aca="false">(FOM_Curves!D177+FOM_Curves!X177+FOM_Curves!Y177)*FOM_Curves!A177</f>
        <v>9.41842998806085</v>
      </c>
      <c r="O178" s="62" t="n">
        <f aca="false">(FOM_Curves!D177+FOM_Curves!Z177+FOM_Curves!AA177)*FOM_Curves!A177</f>
        <v>7.73476462441841</v>
      </c>
    </row>
    <row r="179" customFormat="false" ht="12.75" hidden="false" customHeight="false" outlineLevel="0" collapsed="false">
      <c r="C179" s="61" t="n">
        <v>42339</v>
      </c>
      <c r="D179" s="62" t="n">
        <f aca="false">FOM_Curves!D178*FOM_Curves!A178</f>
        <v>8.93184723649609</v>
      </c>
      <c r="E179" s="62" t="n">
        <f aca="false">(FOM_Curves!D178+FOM_Curves!F178+FOM_Curves!G178)*FOM_Curves!A178</f>
        <v>9.51710353767996</v>
      </c>
      <c r="F179" s="62" t="n">
        <f aca="false">(FOM_Curves!D178+FOM_Curves!H178+FOM_Curves!I178)*FOM_Curves!A178</f>
        <v>9.88497892699553</v>
      </c>
      <c r="G179" s="62" t="n">
        <f aca="false">(FOM_Curves!D178+FOM_Curves!J178+FOM_Curves!K178)*FOM_Curves!A178</f>
        <v>8.93184723649609</v>
      </c>
      <c r="H179" s="62" t="n">
        <f aca="false">(FOM_Curves!D178+FOM_Curves!L178+FOM_Curves!M178)*FOM_Curves!A178</f>
        <v>8.93184723649609</v>
      </c>
      <c r="I179" s="62" t="n">
        <f aca="false">(FOM_Curves!$D$9+FOM_Curves!N178+FOM_Curves!O178)*FOM_Curves!A178</f>
        <v>4.13525380807916</v>
      </c>
      <c r="J179" s="62" t="n">
        <f aca="false">(FOM_Curves!D178+FOM_Curves!P178+FOM_Curves!Q178)*FOM_Curves!A178</f>
        <v>8.82315678056194</v>
      </c>
      <c r="K179" s="62" t="n">
        <f aca="false">(FOM_Curves!D178+FOM_Curves!R178+FOM_Curves!S178)*FOM_Curves!A178</f>
        <v>8.7144663246278</v>
      </c>
      <c r="L179" s="62" t="n">
        <f aca="false">(FOM_Curves!D178+FOM_Curves!T178+FOM_Curves!U178)*FOM_Curves!A178</f>
        <v>9.01545527952236</v>
      </c>
      <c r="M179" s="62" t="n">
        <f aca="false">(FOM_Curves!D178+FOM_Curves!V178+FOM_Curves!W178)*FOM_Curves!A178</f>
        <v>8.83151758486457</v>
      </c>
      <c r="N179" s="62" t="n">
        <f aca="false">(FOM_Curves!D178+FOM_Curves!X178+FOM_Curves!Y178)*FOM_Curves!A178</f>
        <v>9.43349549465369</v>
      </c>
      <c r="O179" s="62" t="n">
        <f aca="false">(FOM_Curves!D178+FOM_Curves!Z178+FOM_Curves!AA178)*FOM_Curves!A178</f>
        <v>7.75640007496307</v>
      </c>
    </row>
    <row r="180" customFormat="false" ht="12.75" hidden="false" customHeight="false" outlineLevel="0" collapsed="false">
      <c r="C180" s="61" t="n">
        <v>42370</v>
      </c>
      <c r="D180" s="62" t="n">
        <f aca="false">FOM_Curves!D179*FOM_Curves!A179</f>
        <v>8.75697571183485</v>
      </c>
      <c r="E180" s="62" t="n">
        <f aca="false">(FOM_Curves!D179+FOM_Curves!F179+FOM_Curves!G179)*FOM_Curves!A179</f>
        <v>9.33994128466266</v>
      </c>
      <c r="F180" s="62" t="n">
        <f aca="false">(FOM_Curves!D179+FOM_Curves!H179+FOM_Curves!I179)*FOM_Curves!A179</f>
        <v>9.706376787583</v>
      </c>
      <c r="G180" s="62" t="n">
        <f aca="false">(FOM_Curves!D179+FOM_Curves!J179+FOM_Curves!K179)*FOM_Curves!A179</f>
        <v>8.75697571183485</v>
      </c>
      <c r="H180" s="62" t="n">
        <f aca="false">(FOM_Curves!D179+FOM_Curves!L179+FOM_Curves!M179)*FOM_Curves!A179</f>
        <v>8.75697571183485</v>
      </c>
      <c r="I180" s="62" t="n">
        <f aca="false">(FOM_Curves!$D$9+FOM_Curves!N179+FOM_Curves!O179)*FOM_Curves!A179</f>
        <v>4.11906817600905</v>
      </c>
      <c r="J180" s="62" t="n">
        <f aca="false">(FOM_Curves!D179+FOM_Curves!P179+FOM_Curves!Q179)*FOM_Curves!A179</f>
        <v>8.64871067688112</v>
      </c>
      <c r="K180" s="62" t="n">
        <f aca="false">(FOM_Curves!D179+FOM_Curves!R179+FOM_Curves!S179)*FOM_Curves!A179</f>
        <v>8.54044564192738</v>
      </c>
      <c r="L180" s="62" t="n">
        <f aca="false">(FOM_Curves!D179+FOM_Curves!T179+FOM_Curves!U179)*FOM_Curves!A179</f>
        <v>8.84025650795311</v>
      </c>
      <c r="M180" s="62" t="n">
        <f aca="false">(FOM_Curves!D179+FOM_Curves!V179+FOM_Curves!W179)*FOM_Curves!A179</f>
        <v>8.65703875649294</v>
      </c>
      <c r="N180" s="62" t="n">
        <f aca="false">(FOM_Curves!D179+FOM_Curves!X179+FOM_Curves!Y179)*FOM_Curves!A179</f>
        <v>9.2566604885444</v>
      </c>
      <c r="O180" s="62" t="n">
        <f aca="false">(FOM_Curves!D179+FOM_Curves!Z179+FOM_Curves!AA179)*FOM_Curves!A179</f>
        <v>7.58612588958295</v>
      </c>
    </row>
    <row r="181" customFormat="false" ht="12.75" hidden="false" customHeight="false" outlineLevel="0" collapsed="false">
      <c r="C181" s="61" t="n">
        <v>42401</v>
      </c>
      <c r="D181" s="62" t="n">
        <f aca="false">FOM_Curves!D180*FOM_Curves!A180</f>
        <v>8.50079678228364</v>
      </c>
      <c r="E181" s="62" t="n">
        <f aca="false">(FOM_Curves!D180+FOM_Curves!F180+FOM_Curves!G180)*FOM_Curves!A180</f>
        <v>9.08162233109755</v>
      </c>
      <c r="F181" s="62" t="n">
        <f aca="false">(FOM_Curves!D180+FOM_Curves!H180+FOM_Curves!I180)*FOM_Curves!A180</f>
        <v>9.44671267606629</v>
      </c>
      <c r="G181" s="62" t="n">
        <f aca="false">(FOM_Curves!D180+FOM_Curves!J180+FOM_Curves!K180)*FOM_Curves!A180</f>
        <v>8.50079678228364</v>
      </c>
      <c r="H181" s="62" t="n">
        <f aca="false">(FOM_Curves!D180+FOM_Curves!L180+FOM_Curves!M180)*FOM_Curves!A180</f>
        <v>8.50079678228364</v>
      </c>
      <c r="I181" s="62" t="n">
        <f aca="false">(FOM_Curves!$D$9+FOM_Curves!N180+FOM_Curves!O180)*FOM_Curves!A180</f>
        <v>4.10394737776231</v>
      </c>
      <c r="J181" s="62" t="n">
        <f aca="false">(FOM_Curves!D180+FOM_Curves!P180+FOM_Curves!Q180)*FOM_Curves!A180</f>
        <v>8.39292918036105</v>
      </c>
      <c r="K181" s="62" t="n">
        <f aca="false">(FOM_Curves!D180+FOM_Curves!R180+FOM_Curves!S180)*FOM_Curves!A180</f>
        <v>8.28506157843847</v>
      </c>
      <c r="L181" s="62" t="n">
        <f aca="false">(FOM_Curves!D180+FOM_Curves!T180+FOM_Curves!U180)*FOM_Curves!A180</f>
        <v>8.58377186068562</v>
      </c>
      <c r="M181" s="62" t="n">
        <f aca="false">(FOM_Curves!D180+FOM_Curves!V180+FOM_Curves!W180)*FOM_Curves!A180</f>
        <v>8.40122668820125</v>
      </c>
      <c r="N181" s="62" t="n">
        <f aca="false">(FOM_Curves!D180+FOM_Curves!X180+FOM_Curves!Y180)*FOM_Curves!A180</f>
        <v>8.99864725269556</v>
      </c>
      <c r="O181" s="62" t="n">
        <f aca="false">(FOM_Curves!D180+FOM_Curves!Z180+FOM_Curves!AA180)*FOM_Curves!A180</f>
        <v>7.3342418526998</v>
      </c>
    </row>
    <row r="182" customFormat="false" ht="12.75" hidden="false" customHeight="false" outlineLevel="0" collapsed="false">
      <c r="C182" s="61" t="n">
        <v>42430</v>
      </c>
      <c r="D182" s="62" t="n">
        <f aca="false">FOM_Curves!D181*FOM_Curves!A181</f>
        <v>8.21280393765081</v>
      </c>
      <c r="E182" s="62" t="n">
        <f aca="false">(FOM_Curves!D181+FOM_Curves!F181+FOM_Curves!G181)*FOM_Curves!A181</f>
        <v>8.92358298428256</v>
      </c>
      <c r="F182" s="62" t="n">
        <f aca="false">(FOM_Curves!D181+FOM_Curves!H181+FOM_Curves!I181)*FOM_Curves!A181</f>
        <v>8.99796683799983</v>
      </c>
      <c r="G182" s="62" t="n">
        <f aca="false">(FOM_Curves!D181+FOM_Curves!J181+FOM_Curves!K181)*FOM_Curves!A181</f>
        <v>8.21280393765081</v>
      </c>
      <c r="H182" s="62" t="n">
        <f aca="false">(FOM_Curves!D181+FOM_Curves!L181+FOM_Curves!M181)*FOM_Curves!A181</f>
        <v>8.21280393765081</v>
      </c>
      <c r="I182" s="62" t="n">
        <f aca="false">(FOM_Curves!$D$9+FOM_Curves!N181+FOM_Curves!O181)*FOM_Curves!A181</f>
        <v>3.98862753377305</v>
      </c>
      <c r="J182" s="62" t="n">
        <f aca="false">(FOM_Curves!D181+FOM_Curves!P181+FOM_Curves!Q181)*FOM_Curves!A181</f>
        <v>8.10536059339252</v>
      </c>
      <c r="K182" s="62" t="n">
        <f aca="false">(FOM_Curves!D181+FOM_Curves!R181+FOM_Curves!S181)*FOM_Curves!A181</f>
        <v>7.89047390487595</v>
      </c>
      <c r="L182" s="62" t="n">
        <f aca="false">(FOM_Curves!D181+FOM_Curves!T181+FOM_Curves!U181)*FOM_Curves!A181</f>
        <v>8.23759855555657</v>
      </c>
      <c r="M182" s="62" t="n">
        <f aca="false">(FOM_Curves!D181+FOM_Curves!V181+FOM_Curves!W181)*FOM_Curves!A181</f>
        <v>8.11362546602777</v>
      </c>
      <c r="N182" s="62" t="n">
        <f aca="false">(FOM_Curves!D181+FOM_Curves!X181+FOM_Curves!Y181)*FOM_Curves!A181</f>
        <v>8.64257731468396</v>
      </c>
      <c r="O182" s="62" t="n">
        <f aca="false">(FOM_Curves!D181+FOM_Curves!Z181+FOM_Curves!AA181)*FOM_Curves!A181</f>
        <v>6.88553633816653</v>
      </c>
    </row>
    <row r="183" customFormat="false" ht="12.75" hidden="false" customHeight="false" outlineLevel="0" collapsed="false">
      <c r="C183" s="61" t="n">
        <v>42461</v>
      </c>
      <c r="D183" s="62" t="n">
        <f aca="false">FOM_Curves!D182*FOM_Curves!A182</f>
        <v>8.18805150539468</v>
      </c>
      <c r="E183" s="62" t="n">
        <f aca="false">(FOM_Curves!D182+FOM_Curves!F182+FOM_Curves!G182)*FOM_Curves!A182</f>
        <v>8.89611830224128</v>
      </c>
      <c r="F183" s="62" t="n">
        <f aca="false">(FOM_Curves!D182+FOM_Curves!H182+FOM_Curves!I182)*FOM_Curves!A182</f>
        <v>8.97021831586476</v>
      </c>
      <c r="G183" s="62" t="n">
        <f aca="false">(FOM_Curves!D182+FOM_Curves!J182+FOM_Curves!K182)*FOM_Curves!A182</f>
        <v>8.18805150539468</v>
      </c>
      <c r="H183" s="62" t="n">
        <f aca="false">(FOM_Curves!D182+FOM_Curves!L182+FOM_Curves!M182)*FOM_Curves!A182</f>
        <v>8.18805150539468</v>
      </c>
      <c r="I183" s="62" t="n">
        <f aca="false">(FOM_Curves!$D$9+FOM_Curves!N182+FOM_Curves!O182)*FOM_Curves!A182</f>
        <v>3.97340739718801</v>
      </c>
      <c r="J183" s="62" t="n">
        <f aca="false">(FOM_Curves!D182+FOM_Curves!P182+FOM_Curves!Q182)*FOM_Curves!A182</f>
        <v>8.08101815238298</v>
      </c>
      <c r="K183" s="62" t="n">
        <f aca="false">(FOM_Curves!D182+FOM_Curves!R182+FOM_Curves!S182)*FOM_Curves!A182</f>
        <v>7.86695144635959</v>
      </c>
      <c r="L183" s="62" t="n">
        <f aca="false">(FOM_Curves!D182+FOM_Curves!T182+FOM_Curves!U182)*FOM_Curves!A182</f>
        <v>8.21275150993584</v>
      </c>
      <c r="M183" s="62" t="n">
        <f aca="false">(FOM_Curves!D182+FOM_Curves!V182+FOM_Curves!W182)*FOM_Curves!A182</f>
        <v>8.08925148723004</v>
      </c>
      <c r="N183" s="62" t="n">
        <f aca="false">(FOM_Curves!D182+FOM_Curves!X182+FOM_Curves!Y182)*FOM_Curves!A182</f>
        <v>8.61618491744146</v>
      </c>
      <c r="O183" s="62" t="n">
        <f aca="false">(FOM_Curves!D182+FOM_Curves!Z182+FOM_Curves!AA182)*FOM_Curves!A182</f>
        <v>6.86584528051383</v>
      </c>
    </row>
    <row r="184" customFormat="false" ht="12.75" hidden="false" customHeight="false" outlineLevel="0" collapsed="false">
      <c r="C184" s="61" t="n">
        <v>42491</v>
      </c>
      <c r="D184" s="62" t="n">
        <f aca="false">FOM_Curves!D183*FOM_Curves!A183</f>
        <v>8.2212943871497</v>
      </c>
      <c r="E184" s="62" t="n">
        <f aca="false">(FOM_Curves!D183+FOM_Curves!F183+FOM_Curves!G183)*FOM_Curves!A183</f>
        <v>8.92656253407726</v>
      </c>
      <c r="F184" s="62" t="n">
        <f aca="false">(FOM_Curves!D183+FOM_Curves!H183+FOM_Curves!I183)*FOM_Curves!A183</f>
        <v>9.00036966573246</v>
      </c>
      <c r="G184" s="62" t="n">
        <f aca="false">(FOM_Curves!D183+FOM_Curves!J183+FOM_Curves!K183)*FOM_Curves!A183</f>
        <v>8.2212943871497</v>
      </c>
      <c r="H184" s="62" t="n">
        <f aca="false">(FOM_Curves!D183+FOM_Curves!L183+FOM_Curves!M183)*FOM_Curves!A183</f>
        <v>8.2212943871497</v>
      </c>
      <c r="I184" s="62" t="n">
        <f aca="false">(FOM_Curves!$D$9+FOM_Curves!N183+FOM_Curves!O183)*FOM_Curves!A183</f>
        <v>3.95770241520044</v>
      </c>
      <c r="J184" s="62" t="n">
        <f aca="false">(FOM_Curves!D183+FOM_Curves!P183+FOM_Curves!Q183)*FOM_Curves!A183</f>
        <v>8.11468408586995</v>
      </c>
      <c r="K184" s="62" t="n">
        <f aca="false">(FOM_Curves!D183+FOM_Curves!R183+FOM_Curves!S183)*FOM_Curves!A183</f>
        <v>7.90146348331046</v>
      </c>
      <c r="L184" s="62" t="n">
        <f aca="false">(FOM_Curves!D183+FOM_Curves!T183+FOM_Curves!U183)*FOM_Curves!A183</f>
        <v>8.2458967643681</v>
      </c>
      <c r="M184" s="62" t="n">
        <f aca="false">(FOM_Curves!D183+FOM_Curves!V183+FOM_Curves!W183)*FOM_Curves!A183</f>
        <v>8.12288487827609</v>
      </c>
      <c r="N184" s="62" t="n">
        <f aca="false">(FOM_Curves!D183+FOM_Curves!X183+FOM_Curves!Y183)*FOM_Curves!A183</f>
        <v>8.64773559226869</v>
      </c>
      <c r="O184" s="62" t="n">
        <f aca="false">(FOM_Curves!D183+FOM_Curves!Z183+FOM_Curves!AA183)*FOM_Curves!A183</f>
        <v>6.90431077744725</v>
      </c>
    </row>
    <row r="185" customFormat="false" ht="12.75" hidden="false" customHeight="false" outlineLevel="0" collapsed="false">
      <c r="C185" s="61" t="n">
        <v>42522</v>
      </c>
      <c r="D185" s="62" t="n">
        <f aca="false">FOM_Curves!D184*FOM_Curves!A184</f>
        <v>8.26329272272609</v>
      </c>
      <c r="E185" s="62" t="n">
        <f aca="false">(FOM_Curves!D184+FOM_Curves!F184+FOM_Curves!G184)*FOM_Curves!A184</f>
        <v>8.96585641442598</v>
      </c>
      <c r="F185" s="62" t="n">
        <f aca="false">(FOM_Curves!D184+FOM_Curves!H184+FOM_Curves!I184)*FOM_Curves!A184</f>
        <v>9.0393805216969</v>
      </c>
      <c r="G185" s="62" t="n">
        <f aca="false">(FOM_Curves!D184+FOM_Curves!J184+FOM_Curves!K184)*FOM_Curves!A184</f>
        <v>8.26329272272609</v>
      </c>
      <c r="H185" s="62" t="n">
        <f aca="false">(FOM_Curves!D184+FOM_Curves!L184+FOM_Curves!M184)*FOM_Curves!A184</f>
        <v>8.26329272272609</v>
      </c>
      <c r="I185" s="62" t="n">
        <f aca="false">(FOM_Curves!$D$9+FOM_Curves!N184+FOM_Curves!O184)*FOM_Curves!A184</f>
        <v>3.94252601877174</v>
      </c>
      <c r="J185" s="62" t="n">
        <f aca="false">(FOM_Curves!D184+FOM_Curves!P184+FOM_Curves!Q184)*FOM_Curves!A184</f>
        <v>8.15709123444587</v>
      </c>
      <c r="K185" s="62" t="n">
        <f aca="false">(FOM_Curves!D184+FOM_Curves!R184+FOM_Curves!S184)*FOM_Curves!A184</f>
        <v>7.94468825788544</v>
      </c>
      <c r="L185" s="62" t="n">
        <f aca="false">(FOM_Curves!D184+FOM_Curves!T184+FOM_Curves!U184)*FOM_Curves!A184</f>
        <v>8.28780075848306</v>
      </c>
      <c r="M185" s="62" t="n">
        <f aca="false">(FOM_Curves!D184+FOM_Curves!V184+FOM_Curves!W184)*FOM_Curves!A184</f>
        <v>8.1652605796982</v>
      </c>
      <c r="N185" s="62" t="n">
        <f aca="false">(FOM_Curves!D184+FOM_Curves!X184+FOM_Curves!Y184)*FOM_Curves!A184</f>
        <v>8.68809867584696</v>
      </c>
      <c r="O185" s="62" t="n">
        <f aca="false">(FOM_Curves!D184+FOM_Curves!Z184+FOM_Curves!AA184)*FOM_Curves!A184</f>
        <v>6.95135595732784</v>
      </c>
    </row>
    <row r="186" customFormat="false" ht="12.75" hidden="false" customHeight="false" outlineLevel="0" collapsed="false">
      <c r="C186" s="61" t="n">
        <v>42552</v>
      </c>
      <c r="D186" s="62" t="n">
        <f aca="false">FOM_Curves!D185*FOM_Curves!A185</f>
        <v>8.29393947108045</v>
      </c>
      <c r="E186" s="62" t="n">
        <f aca="false">(FOM_Curves!D185+FOM_Curves!F185+FOM_Curves!G185)*FOM_Curves!A185</f>
        <v>8.99371264336821</v>
      </c>
      <c r="F186" s="62" t="n">
        <f aca="false">(FOM_Curves!D185+FOM_Curves!H185+FOM_Curves!I185)*FOM_Curves!A185</f>
        <v>9.06694471953786</v>
      </c>
      <c r="G186" s="62" t="n">
        <f aca="false">(FOM_Curves!D185+FOM_Curves!J185+FOM_Curves!K185)*FOM_Curves!A185</f>
        <v>8.29393947108045</v>
      </c>
      <c r="H186" s="62" t="n">
        <f aca="false">(FOM_Curves!D185+FOM_Curves!L185+FOM_Curves!M185)*FOM_Curves!A185</f>
        <v>8.29393947108045</v>
      </c>
      <c r="I186" s="62" t="n">
        <f aca="false">(FOM_Curves!$D$9+FOM_Curves!N185+FOM_Curves!O185)*FOM_Curves!A185</f>
        <v>3.92686666216366</v>
      </c>
      <c r="J186" s="62" t="n">
        <f aca="false">(FOM_Curves!D185+FOM_Curves!P185+FOM_Curves!Q185)*FOM_Curves!A185</f>
        <v>8.18815980550206</v>
      </c>
      <c r="K186" s="62" t="n">
        <f aca="false">(FOM_Curves!D185+FOM_Curves!R185+FOM_Curves!S185)*FOM_Curves!A185</f>
        <v>7.9766004743453</v>
      </c>
      <c r="L186" s="62" t="n">
        <f aca="false">(FOM_Curves!D185+FOM_Curves!T185+FOM_Curves!U185)*FOM_Curves!A185</f>
        <v>8.31835016313699</v>
      </c>
      <c r="M186" s="62" t="n">
        <f aca="false">(FOM_Curves!D185+FOM_Curves!V185+FOM_Curves!W185)*FOM_Curves!A185</f>
        <v>8.19629670285425</v>
      </c>
      <c r="N186" s="62" t="n">
        <f aca="false">(FOM_Curves!D185+FOM_Curves!X185+FOM_Curves!Y185)*FOM_Curves!A185</f>
        <v>8.71705813339398</v>
      </c>
      <c r="O186" s="62" t="n">
        <f aca="false">(FOM_Curves!D185+FOM_Curves!Z185+FOM_Curves!AA185)*FOM_Curves!A185</f>
        <v>6.98721016430412</v>
      </c>
    </row>
    <row r="187" customFormat="false" ht="12.75" hidden="false" customHeight="false" outlineLevel="0" collapsed="false">
      <c r="C187" s="61" t="n">
        <v>42583</v>
      </c>
      <c r="D187" s="62" t="n">
        <f aca="false">FOM_Curves!D186*FOM_Curves!A186</f>
        <v>8.25118958714545</v>
      </c>
      <c r="E187" s="62" t="n">
        <f aca="false">(FOM_Curves!D186+FOM_Curves!F186+FOM_Curves!G186)*FOM_Curves!A186</f>
        <v>8.94817642978812</v>
      </c>
      <c r="F187" s="62" t="n">
        <f aca="false">(FOM_Curves!D186+FOM_Curves!H186+FOM_Curves!I186)*FOM_Curves!A186</f>
        <v>9.02111691332049</v>
      </c>
      <c r="G187" s="62" t="n">
        <f aca="false">(FOM_Curves!D186+FOM_Curves!J186+FOM_Curves!K186)*FOM_Curves!A186</f>
        <v>8.25118958714545</v>
      </c>
      <c r="H187" s="62" t="n">
        <f aca="false">(FOM_Curves!D186+FOM_Curves!L186+FOM_Curves!M186)*FOM_Curves!A186</f>
        <v>8.25118958714545</v>
      </c>
      <c r="I187" s="62" t="n">
        <f aca="false">(FOM_Curves!$D$9+FOM_Curves!N186+FOM_Curves!O186)*FOM_Curves!A186</f>
        <v>3.91123081696925</v>
      </c>
      <c r="J187" s="62" t="n">
        <f aca="false">(FOM_Curves!D186+FOM_Curves!P186+FOM_Curves!Q186)*FOM_Curves!A186</f>
        <v>8.14583111093202</v>
      </c>
      <c r="K187" s="62" t="n">
        <f aca="false">(FOM_Curves!D186+FOM_Curves!R186+FOM_Curves!S186)*FOM_Curves!A186</f>
        <v>7.93511415850516</v>
      </c>
      <c r="L187" s="62" t="n">
        <f aca="false">(FOM_Curves!D186+FOM_Curves!T186+FOM_Curves!U186)*FOM_Curves!A186</f>
        <v>8.27550308165624</v>
      </c>
      <c r="M187" s="62" t="n">
        <f aca="false">(FOM_Curves!D186+FOM_Curves!V186+FOM_Curves!W186)*FOM_Curves!A186</f>
        <v>8.15393560910228</v>
      </c>
      <c r="N187" s="62" t="n">
        <f aca="false">(FOM_Curves!D186+FOM_Curves!X186+FOM_Curves!Y186)*FOM_Curves!A186</f>
        <v>8.67262349199916</v>
      </c>
      <c r="O187" s="62" t="n">
        <f aca="false">(FOM_Curves!D186+FOM_Curves!Z186+FOM_Curves!AA186)*FOM_Curves!A186</f>
        <v>6.94965992860329</v>
      </c>
    </row>
    <row r="188" customFormat="false" ht="12.75" hidden="false" customHeight="false" outlineLevel="0" collapsed="false">
      <c r="C188" s="61" t="n">
        <v>42614</v>
      </c>
      <c r="D188" s="62" t="n">
        <f aca="false">FOM_Curves!D187*FOM_Curves!A187</f>
        <v>8.24837917578409</v>
      </c>
      <c r="E188" s="62" t="n">
        <f aca="false">(FOM_Curves!D187+FOM_Curves!F187+FOM_Curves!G187)*FOM_Curves!A187</f>
        <v>8.9426735959832</v>
      </c>
      <c r="F188" s="62" t="n">
        <f aca="false">(FOM_Curves!D187+FOM_Curves!H187+FOM_Curves!I187)*FOM_Curves!A187</f>
        <v>9.01533231437613</v>
      </c>
      <c r="G188" s="62" t="n">
        <f aca="false">(FOM_Curves!D187+FOM_Curves!J187+FOM_Curves!K187)*FOM_Curves!A187</f>
        <v>8.24837917578409</v>
      </c>
      <c r="H188" s="62" t="n">
        <f aca="false">(FOM_Curves!D187+FOM_Curves!L187+FOM_Curves!M187)*FOM_Curves!A187</f>
        <v>8.24837917578409</v>
      </c>
      <c r="I188" s="62" t="n">
        <f aca="false">(FOM_Curves!$D$9+FOM_Curves!N187+FOM_Curves!O187)*FOM_Curves!A187</f>
        <v>3.89612194404757</v>
      </c>
      <c r="J188" s="62" t="n">
        <f aca="false">(FOM_Curves!D187+FOM_Curves!P187+FOM_Curves!Q187)*FOM_Curves!A187</f>
        <v>8.14342769366097</v>
      </c>
      <c r="K188" s="62" t="n">
        <f aca="false">(FOM_Curves!D187+FOM_Curves!R187+FOM_Curves!S187)*FOM_Curves!A187</f>
        <v>7.93352472941473</v>
      </c>
      <c r="L188" s="62" t="n">
        <f aca="false">(FOM_Curves!D187+FOM_Curves!T187+FOM_Curves!U187)*FOM_Curves!A187</f>
        <v>8.27259874858174</v>
      </c>
      <c r="M188" s="62" t="n">
        <f aca="false">(FOM_Curves!D187+FOM_Curves!V187+FOM_Curves!W187)*FOM_Curves!A187</f>
        <v>8.15150088459352</v>
      </c>
      <c r="N188" s="62" t="n">
        <f aca="false">(FOM_Curves!D187+FOM_Curves!X187+FOM_Curves!Y187)*FOM_Curves!A187</f>
        <v>8.66818510427658</v>
      </c>
      <c r="O188" s="62" t="n">
        <f aca="false">(FOM_Curves!D187+FOM_Curves!Z187+FOM_Curves!AA187)*FOM_Curves!A187</f>
        <v>6.9518739305348</v>
      </c>
    </row>
    <row r="189" customFormat="false" ht="12.75" hidden="false" customHeight="false" outlineLevel="0" collapsed="false">
      <c r="C189" s="61" t="n">
        <v>42644</v>
      </c>
      <c r="D189" s="62" t="n">
        <f aca="false">FOM_Curves!D188*FOM_Curves!A188</f>
        <v>8.46786012570566</v>
      </c>
      <c r="E189" s="62" t="n">
        <f aca="false">(FOM_Curves!D188+FOM_Curves!F188+FOM_Curves!G188)*FOM_Curves!A188</f>
        <v>9.0307223503751</v>
      </c>
      <c r="F189" s="62" t="n">
        <f aca="false">(FOM_Curves!D188+FOM_Curves!H188+FOM_Curves!I188)*FOM_Curves!A188</f>
        <v>9.27194901809058</v>
      </c>
      <c r="G189" s="62" t="n">
        <f aca="false">(FOM_Curves!D188+FOM_Curves!J188+FOM_Curves!K188)*FOM_Curves!A188</f>
        <v>8.46786012570566</v>
      </c>
      <c r="H189" s="62" t="n">
        <f aca="false">(FOM_Curves!D188+FOM_Curves!L188+FOM_Curves!M188)*FOM_Curves!A188</f>
        <v>8.46786012570566</v>
      </c>
      <c r="I189" s="62" t="n">
        <f aca="false">(FOM_Curves!$D$9+FOM_Curves!N188+FOM_Curves!O188)*FOM_Curves!A188</f>
        <v>3.97702366173584</v>
      </c>
      <c r="J189" s="62" t="n">
        <f aca="false">(FOM_Curves!D188+FOM_Curves!P188+FOM_Curves!Q188)*FOM_Curves!A188</f>
        <v>8.36332856969561</v>
      </c>
      <c r="K189" s="62" t="n">
        <f aca="false">(FOM_Curves!D188+FOM_Curves!R188+FOM_Curves!S188)*FOM_Curves!A188</f>
        <v>8.25879701368558</v>
      </c>
      <c r="L189" s="62" t="n">
        <f aca="false">(FOM_Curves!D188+FOM_Curves!T188+FOM_Curves!U188)*FOM_Curves!A188</f>
        <v>8.54826901494415</v>
      </c>
      <c r="M189" s="62" t="n">
        <f aca="false">(FOM_Curves!D188+FOM_Curves!V188+FOM_Curves!W188)*FOM_Curves!A188</f>
        <v>8.37136945861946</v>
      </c>
      <c r="N189" s="62" t="n">
        <f aca="false">(FOM_Curves!D188+FOM_Curves!X188+FOM_Curves!Y188)*FOM_Curves!A188</f>
        <v>8.95031346113661</v>
      </c>
      <c r="O189" s="62" t="n">
        <f aca="false">(FOM_Curves!D188+FOM_Curves!Z188+FOM_Curves!AA188)*FOM_Curves!A188</f>
        <v>7.33735672859506</v>
      </c>
    </row>
    <row r="190" customFormat="false" ht="12.75" hidden="false" customHeight="false" outlineLevel="0" collapsed="false">
      <c r="C190" s="61" t="n">
        <v>42675</v>
      </c>
      <c r="D190" s="62" t="n">
        <f aca="false">FOM_Curves!D189*FOM_Curves!A189</f>
        <v>8.69130003215327</v>
      </c>
      <c r="E190" s="62" t="n">
        <f aca="false">(FOM_Curves!D189+FOM_Curves!F189+FOM_Curves!G189)*FOM_Curves!A189</f>
        <v>9.25197739115311</v>
      </c>
      <c r="F190" s="62" t="n">
        <f aca="false">(FOM_Curves!D189+FOM_Curves!H189+FOM_Curves!I189)*FOM_Curves!A189</f>
        <v>9.6044031596673</v>
      </c>
      <c r="G190" s="62" t="n">
        <f aca="false">(FOM_Curves!D189+FOM_Curves!J189+FOM_Curves!K189)*FOM_Curves!A189</f>
        <v>8.69130003215327</v>
      </c>
      <c r="H190" s="62" t="n">
        <f aca="false">(FOM_Curves!D189+FOM_Curves!L189+FOM_Curves!M189)*FOM_Curves!A189</f>
        <v>8.69130003215327</v>
      </c>
      <c r="I190" s="62" t="n">
        <f aca="false">(FOM_Curves!$D$9+FOM_Curves!N189+FOM_Curves!O189)*FOM_Curves!A189</f>
        <v>3.96158602516174</v>
      </c>
      <c r="J190" s="62" t="n">
        <f aca="false">(FOM_Curves!D189+FOM_Curves!P189+FOM_Curves!Q189)*FOM_Curves!A189</f>
        <v>8.58717423691044</v>
      </c>
      <c r="K190" s="62" t="n">
        <f aca="false">(FOM_Curves!D189+FOM_Curves!R189+FOM_Curves!S189)*FOM_Curves!A189</f>
        <v>8.48304844166762</v>
      </c>
      <c r="L190" s="62" t="n">
        <f aca="false">(FOM_Curves!D189+FOM_Curves!T189+FOM_Curves!U189)*FOM_Curves!A189</f>
        <v>8.77139679772468</v>
      </c>
      <c r="M190" s="62" t="n">
        <f aca="false">(FOM_Curves!D189+FOM_Curves!V189+FOM_Curves!W189)*FOM_Curves!A189</f>
        <v>8.59518391346759</v>
      </c>
      <c r="N190" s="62" t="n">
        <f aca="false">(FOM_Curves!D189+FOM_Curves!X189+FOM_Curves!Y189)*FOM_Curves!A189</f>
        <v>9.17188062558171</v>
      </c>
      <c r="O190" s="62" t="n">
        <f aca="false">(FOM_Curves!D189+FOM_Curves!Z189+FOM_Curves!AA189)*FOM_Curves!A189</f>
        <v>7.5651843026861</v>
      </c>
    </row>
    <row r="191" customFormat="false" ht="12.75" hidden="false" customHeight="false" outlineLevel="0" collapsed="false">
      <c r="C191" s="61" t="n">
        <v>42705</v>
      </c>
      <c r="D191" s="62" t="n">
        <f aca="false">FOM_Curves!D190*FOM_Curves!A190</f>
        <v>8.70581676033444</v>
      </c>
      <c r="E191" s="62" t="n">
        <f aca="false">(FOM_Curves!D190+FOM_Curves!F190+FOM_Curves!G190)*FOM_Curves!A190</f>
        <v>9.26423990083055</v>
      </c>
      <c r="F191" s="62" t="n">
        <f aca="false">(FOM_Curves!D190+FOM_Curves!H190+FOM_Curves!I190)*FOM_Curves!A190</f>
        <v>9.61524873199954</v>
      </c>
      <c r="G191" s="62" t="n">
        <f aca="false">(FOM_Curves!D190+FOM_Curves!J190+FOM_Curves!K190)*FOM_Curves!A190</f>
        <v>8.70581676033444</v>
      </c>
      <c r="H191" s="62" t="n">
        <f aca="false">(FOM_Curves!D190+FOM_Curves!L190+FOM_Curves!M190)*FOM_Curves!A190</f>
        <v>8.70581676033444</v>
      </c>
      <c r="I191" s="62" t="n">
        <f aca="false">(FOM_Curves!$D$9+FOM_Curves!N190+FOM_Curves!O190)*FOM_Curves!A190</f>
        <v>3.94565836127684</v>
      </c>
      <c r="J191" s="62" t="n">
        <f aca="false">(FOM_Curves!D190+FOM_Curves!P190+FOM_Curves!Q190)*FOM_Curves!A190</f>
        <v>8.60210960567087</v>
      </c>
      <c r="K191" s="62" t="n">
        <f aca="false">(FOM_Curves!D190+FOM_Curves!R190+FOM_Curves!S190)*FOM_Curves!A190</f>
        <v>8.49840245100731</v>
      </c>
      <c r="L191" s="62" t="n">
        <f aca="false">(FOM_Curves!D190+FOM_Curves!T190+FOM_Curves!U190)*FOM_Curves!A190</f>
        <v>8.78559149469103</v>
      </c>
      <c r="M191" s="62" t="n">
        <f aca="false">(FOM_Curves!D190+FOM_Curves!V190+FOM_Curves!W190)*FOM_Curves!A190</f>
        <v>8.61008707910653</v>
      </c>
      <c r="N191" s="62" t="n">
        <f aca="false">(FOM_Curves!D190+FOM_Curves!X190+FOM_Curves!Y190)*FOM_Curves!A190</f>
        <v>9.18446516647397</v>
      </c>
      <c r="O191" s="62" t="n">
        <f aca="false">(FOM_Curves!D190+FOM_Curves!Z190+FOM_Curves!AA190)*FOM_Curves!A190</f>
        <v>7.58423013975673</v>
      </c>
    </row>
    <row r="192" customFormat="false" ht="12.75" hidden="false" customHeight="false" outlineLevel="0" collapsed="false">
      <c r="C192" s="61" t="n">
        <v>42736</v>
      </c>
      <c r="D192" s="62" t="n">
        <f aca="false">FOM_Curves!D191*FOM_Curves!A191</f>
        <v>8.53724764781736</v>
      </c>
      <c r="E192" s="62" t="n">
        <f aca="false">(FOM_Curves!D191+FOM_Curves!F191+FOM_Curves!G191)*FOM_Curves!A191</f>
        <v>9.09342013301719</v>
      </c>
      <c r="F192" s="62" t="n">
        <f aca="false">(FOM_Curves!D191+FOM_Curves!H191+FOM_Curves!I191)*FOM_Curves!A191</f>
        <v>9.44301426657136</v>
      </c>
      <c r="G192" s="62" t="n">
        <f aca="false">(FOM_Curves!D191+FOM_Curves!J191+FOM_Curves!K191)*FOM_Curves!A191</f>
        <v>8.53724764781736</v>
      </c>
      <c r="H192" s="62" t="n">
        <f aca="false">(FOM_Curves!D191+FOM_Curves!L191+FOM_Curves!M191)*FOM_Curves!A191</f>
        <v>8.53724764781736</v>
      </c>
      <c r="I192" s="62" t="n">
        <f aca="false">(FOM_Curves!$D$9+FOM_Curves!N191+FOM_Curves!O191)*FOM_Curves!A191</f>
        <v>3.92975587399764</v>
      </c>
      <c r="J192" s="62" t="n">
        <f aca="false">(FOM_Curves!D191+FOM_Curves!P191+FOM_Curves!Q191)*FOM_Curves!A191</f>
        <v>8.43395847199453</v>
      </c>
      <c r="K192" s="62" t="n">
        <f aca="false">(FOM_Curves!D191+FOM_Curves!R191+FOM_Curves!S191)*FOM_Curves!A191</f>
        <v>8.33066929617171</v>
      </c>
      <c r="L192" s="62" t="n">
        <f aca="false">(FOM_Curves!D191+FOM_Curves!T191+FOM_Curves!U191)*FOM_Curves!A191</f>
        <v>8.61670085998876</v>
      </c>
      <c r="M192" s="62" t="n">
        <f aca="false">(FOM_Curves!D191+FOM_Curves!V191+FOM_Curves!W191)*FOM_Curves!A191</f>
        <v>8.44190379321167</v>
      </c>
      <c r="N192" s="62" t="n">
        <f aca="false">(FOM_Curves!D191+FOM_Curves!X191+FOM_Curves!Y191)*FOM_Curves!A191</f>
        <v>9.01396692084578</v>
      </c>
      <c r="O192" s="62" t="n">
        <f aca="false">(FOM_Curves!D191+FOM_Curves!Z191+FOM_Curves!AA191)*FOM_Curves!A191</f>
        <v>7.4201830074281</v>
      </c>
    </row>
    <row r="193" customFormat="false" ht="12.75" hidden="false" customHeight="false" outlineLevel="0" collapsed="false">
      <c r="C193" s="61" t="n">
        <v>42767</v>
      </c>
      <c r="D193" s="62" t="n">
        <f aca="false">FOM_Curves!D192*FOM_Curves!A192</f>
        <v>8.29235003520433</v>
      </c>
      <c r="E193" s="62" t="n">
        <f aca="false">(FOM_Curves!D192+FOM_Curves!F192+FOM_Curves!G192)*FOM_Curves!A192</f>
        <v>8.84649275832061</v>
      </c>
      <c r="F193" s="62" t="n">
        <f aca="false">(FOM_Curves!D192+FOM_Curves!H192+FOM_Curves!I192)*FOM_Curves!A192</f>
        <v>9.19481104142228</v>
      </c>
      <c r="G193" s="62" t="n">
        <f aca="false">(FOM_Curves!D192+FOM_Curves!J192+FOM_Curves!K192)*FOM_Curves!A192</f>
        <v>8.29235003520433</v>
      </c>
      <c r="H193" s="62" t="n">
        <f aca="false">(FOM_Curves!D192+FOM_Curves!L192+FOM_Curves!M192)*FOM_Curves!A192</f>
        <v>8.29235003520433</v>
      </c>
      <c r="I193" s="62" t="n">
        <f aca="false">(FOM_Curves!$D$9+FOM_Curves!N192+FOM_Curves!O192)*FOM_Curves!A192</f>
        <v>3.91541415504732</v>
      </c>
      <c r="J193" s="62" t="n">
        <f aca="false">(FOM_Curves!D192+FOM_Curves!P192+FOM_Curves!Q192)*FOM_Curves!A192</f>
        <v>8.18943781519702</v>
      </c>
      <c r="K193" s="62" t="n">
        <f aca="false">(FOM_Curves!D192+FOM_Curves!R192+FOM_Curves!S192)*FOM_Curves!A192</f>
        <v>8.08652559518972</v>
      </c>
      <c r="L193" s="62" t="n">
        <f aca="false">(FOM_Curves!D192+FOM_Curves!T192+FOM_Curves!U192)*FOM_Curves!A192</f>
        <v>8.3715132813638</v>
      </c>
      <c r="M193" s="62" t="n">
        <f aca="false">(FOM_Curves!D192+FOM_Curves!V192+FOM_Curves!W192)*FOM_Curves!A192</f>
        <v>8.19735413981297</v>
      </c>
      <c r="N193" s="62" t="n">
        <f aca="false">(FOM_Curves!D192+FOM_Curves!X192+FOM_Curves!Y192)*FOM_Curves!A192</f>
        <v>8.76732951216115</v>
      </c>
      <c r="O193" s="62" t="n">
        <f aca="false">(FOM_Curves!D192+FOM_Curves!Z192+FOM_Curves!AA192)*FOM_Curves!A192</f>
        <v>7.17936358575105</v>
      </c>
    </row>
    <row r="194" customFormat="false" ht="12.75" hidden="false" customHeight="false" outlineLevel="0" collapsed="false">
      <c r="C194" s="61" t="n">
        <v>42795</v>
      </c>
      <c r="D194" s="62" t="n">
        <f aca="false">FOM_Curves!D193*FOM_Curves!A193</f>
        <v>8.01593778727134</v>
      </c>
      <c r="E194" s="62" t="n">
        <f aca="false">(FOM_Curves!D193+FOM_Curves!F193+FOM_Curves!G193)*FOM_Curves!A193</f>
        <v>8.69398504772706</v>
      </c>
      <c r="F194" s="62" t="n">
        <f aca="false">(FOM_Curves!D193+FOM_Curves!H193+FOM_Curves!I193)*FOM_Curves!A193</f>
        <v>8.7649434819608</v>
      </c>
      <c r="G194" s="62" t="n">
        <f aca="false">(FOM_Curves!D193+FOM_Curves!J193+FOM_Curves!K193)*FOM_Curves!A193</f>
        <v>8.01593778727134</v>
      </c>
      <c r="H194" s="62" t="n">
        <f aca="false">(FOM_Curves!D193+FOM_Curves!L193+FOM_Curves!M193)*FOM_Curves!A193</f>
        <v>8.01593778727134</v>
      </c>
      <c r="I194" s="62" t="n">
        <f aca="false">(FOM_Curves!$D$9+FOM_Curves!N193+FOM_Curves!O193)*FOM_Curves!A193</f>
        <v>3.80494892902247</v>
      </c>
      <c r="J194" s="62" t="n">
        <f aca="false">(FOM_Curves!D193+FOM_Curves!P193+FOM_Curves!Q193)*FOM_Curves!A193</f>
        <v>7.91344227115593</v>
      </c>
      <c r="K194" s="62" t="n">
        <f aca="false">(FOM_Curves!D193+FOM_Curves!R193+FOM_Curves!S193)*FOM_Curves!A193</f>
        <v>7.70845123892513</v>
      </c>
      <c r="L194" s="62" t="n">
        <f aca="false">(FOM_Curves!D193+FOM_Curves!T193+FOM_Curves!U193)*FOM_Curves!A193</f>
        <v>8.03959059868258</v>
      </c>
      <c r="M194" s="62" t="n">
        <f aca="false">(FOM_Curves!D193+FOM_Curves!V193+FOM_Curves!W193)*FOM_Curves!A193</f>
        <v>7.92132654162635</v>
      </c>
      <c r="N194" s="62" t="n">
        <f aca="false">(FOM_Curves!D193+FOM_Curves!X193+FOM_Curves!Y193)*FOM_Curves!A193</f>
        <v>8.42591985173294</v>
      </c>
      <c r="O194" s="62" t="n">
        <f aca="false">(FOM_Curves!D193+FOM_Curves!Z193+FOM_Curves!AA193)*FOM_Curves!A193</f>
        <v>6.74977417211116</v>
      </c>
    </row>
    <row r="195" customFormat="false" ht="12.75" hidden="false" customHeight="false" outlineLevel="0" collapsed="false">
      <c r="C195" s="61" t="n">
        <v>42826</v>
      </c>
      <c r="D195" s="62" t="n">
        <f aca="false">FOM_Curves!D194*FOM_Curves!A194</f>
        <v>7.99073272913239</v>
      </c>
      <c r="E195" s="62" t="n">
        <f aca="false">(FOM_Curves!D194+FOM_Curves!F194+FOM_Curves!G194)*FOM_Curves!A194</f>
        <v>8.66611652736864</v>
      </c>
      <c r="F195" s="62" t="n">
        <f aca="false">(FOM_Curves!D194+FOM_Curves!H194+FOM_Curves!I194)*FOM_Curves!A194</f>
        <v>8.73679622718406</v>
      </c>
      <c r="G195" s="62" t="n">
        <f aca="false">(FOM_Curves!D194+FOM_Curves!J194+FOM_Curves!K194)*FOM_Curves!A194</f>
        <v>7.99073272913239</v>
      </c>
      <c r="H195" s="62" t="n">
        <f aca="false">(FOM_Curves!D194+FOM_Curves!L194+FOM_Curves!M194)*FOM_Curves!A194</f>
        <v>7.99073272913239</v>
      </c>
      <c r="I195" s="62" t="n">
        <f aca="false">(FOM_Curves!$D$9+FOM_Curves!N194+FOM_Curves!O194)*FOM_Curves!A194</f>
        <v>3.7900025701025</v>
      </c>
      <c r="J195" s="62" t="n">
        <f aca="false">(FOM_Curves!D194+FOM_Curves!P194+FOM_Curves!Q194)*FOM_Curves!A194</f>
        <v>7.888639829399</v>
      </c>
      <c r="K195" s="62" t="n">
        <f aca="false">(FOM_Curves!D194+FOM_Curves!R194+FOM_Curves!S194)*FOM_Curves!A194</f>
        <v>7.68445402993223</v>
      </c>
      <c r="L195" s="62" t="n">
        <f aca="false">(FOM_Curves!D194+FOM_Curves!T194+FOM_Curves!U194)*FOM_Curves!A194</f>
        <v>8.01429262907086</v>
      </c>
      <c r="M195" s="62" t="n">
        <f aca="false">(FOM_Curves!D194+FOM_Curves!V194+FOM_Curves!W194)*FOM_Curves!A194</f>
        <v>7.89649312937849</v>
      </c>
      <c r="N195" s="62" t="n">
        <f aca="false">(FOM_Curves!D194+FOM_Curves!X194+FOM_Curves!Y194)*FOM_Curves!A194</f>
        <v>8.39910432806593</v>
      </c>
      <c r="O195" s="62" t="n">
        <f aca="false">(FOM_Curves!D194+FOM_Curves!Z194+FOM_Curves!AA194)*FOM_Curves!A194</f>
        <v>6.72954438520702</v>
      </c>
    </row>
    <row r="196" customFormat="false" ht="12.75" hidden="false" customHeight="false" outlineLevel="0" collapsed="false">
      <c r="C196" s="61" t="n">
        <v>42856</v>
      </c>
      <c r="D196" s="62" t="n">
        <f aca="false">FOM_Curves!D195*FOM_Curves!A195</f>
        <v>8.02079325160366</v>
      </c>
      <c r="E196" s="62" t="n">
        <f aca="false">(FOM_Curves!D195+FOM_Curves!F195+FOM_Curves!G195)*FOM_Curves!A195</f>
        <v>8.69342925320084</v>
      </c>
      <c r="F196" s="62" t="n">
        <f aca="false">(FOM_Curves!D195+FOM_Curves!H195+FOM_Curves!I195)*FOM_Curves!A195</f>
        <v>8.76382139290287</v>
      </c>
      <c r="G196" s="62" t="n">
        <f aca="false">(FOM_Curves!D195+FOM_Curves!J195+FOM_Curves!K195)*FOM_Curves!A195</f>
        <v>8.02079325160366</v>
      </c>
      <c r="H196" s="62" t="n">
        <f aca="false">(FOM_Curves!D195+FOM_Curves!L195+FOM_Curves!M195)*FOM_Curves!A195</f>
        <v>8.02079325160366</v>
      </c>
      <c r="I196" s="62" t="n">
        <f aca="false">(FOM_Curves!$D$9+FOM_Curves!N195+FOM_Curves!O195)*FOM_Curves!A195</f>
        <v>3.77458295780002</v>
      </c>
      <c r="J196" s="62" t="n">
        <f aca="false">(FOM_Curves!D195+FOM_Curves!P195+FOM_Curves!Q195)*FOM_Curves!A195</f>
        <v>7.9191157164785</v>
      </c>
      <c r="K196" s="62" t="n">
        <f aca="false">(FOM_Curves!D195+FOM_Curves!R195+FOM_Curves!S195)*FOM_Curves!A195</f>
        <v>7.71576064622819</v>
      </c>
      <c r="L196" s="62" t="n">
        <f aca="false">(FOM_Curves!D195+FOM_Curves!T195+FOM_Curves!U195)*FOM_Curves!A195</f>
        <v>8.044257298171</v>
      </c>
      <c r="M196" s="62" t="n">
        <f aca="false">(FOM_Curves!D195+FOM_Curves!V195+FOM_Curves!W195)*FOM_Curves!A195</f>
        <v>7.92693706533428</v>
      </c>
      <c r="N196" s="62" t="n">
        <f aca="false">(FOM_Curves!D195+FOM_Curves!X195+FOM_Curves!Y195)*FOM_Curves!A195</f>
        <v>8.42750339210428</v>
      </c>
      <c r="O196" s="62" t="n">
        <f aca="false">(FOM_Curves!D195+FOM_Curves!Z195+FOM_Curves!AA195)*FOM_Curves!A195</f>
        <v>6.7647377416994</v>
      </c>
    </row>
    <row r="197" customFormat="false" ht="12.75" hidden="false" customHeight="false" outlineLevel="0" collapsed="false">
      <c r="C197" s="61" t="n">
        <v>42887</v>
      </c>
      <c r="D197" s="62" t="n">
        <f aca="false">FOM_Curves!D196*FOM_Curves!A196</f>
        <v>8.0592503738852</v>
      </c>
      <c r="E197" s="62" t="n">
        <f aca="false">(FOM_Curves!D196+FOM_Curves!F196+FOM_Curves!G196)*FOM_Curves!A196</f>
        <v>8.72923155528116</v>
      </c>
      <c r="F197" s="62" t="n">
        <f aca="false">(FOM_Curves!D196+FOM_Curves!H196+FOM_Curves!I196)*FOM_Curves!A196</f>
        <v>8.79934586496214</v>
      </c>
      <c r="G197" s="62" t="n">
        <f aca="false">(FOM_Curves!D196+FOM_Curves!J196+FOM_Curves!K196)*FOM_Curves!A196</f>
        <v>8.0592503738852</v>
      </c>
      <c r="H197" s="62" t="n">
        <f aca="false">(FOM_Curves!D196+FOM_Curves!L196+FOM_Curves!M196)*FOM_Curves!A196</f>
        <v>8.0592503738852</v>
      </c>
      <c r="I197" s="62" t="n">
        <f aca="false">(FOM_Curves!$D$9+FOM_Curves!N196+FOM_Curves!O196)*FOM_Curves!A196</f>
        <v>3.75968509467085</v>
      </c>
      <c r="J197" s="62" t="n">
        <f aca="false">(FOM_Curves!D196+FOM_Curves!P196+FOM_Curves!Q196)*FOM_Curves!A196</f>
        <v>7.95797414879046</v>
      </c>
      <c r="K197" s="62" t="n">
        <f aca="false">(FOM_Curves!D196+FOM_Curves!R196+FOM_Curves!S196)*FOM_Curves!A196</f>
        <v>7.75542169860098</v>
      </c>
      <c r="L197" s="62" t="n">
        <f aca="false">(FOM_Curves!D196+FOM_Curves!T196+FOM_Curves!U196)*FOM_Curves!A196</f>
        <v>8.08262181044552</v>
      </c>
      <c r="M197" s="62" t="n">
        <f aca="false">(FOM_Curves!D196+FOM_Curves!V196+FOM_Curves!W196)*FOM_Curves!A196</f>
        <v>7.9657646276439</v>
      </c>
      <c r="N197" s="62" t="n">
        <f aca="false">(FOM_Curves!D196+FOM_Curves!X196+FOM_Curves!Y196)*FOM_Curves!A196</f>
        <v>8.46435527426415</v>
      </c>
      <c r="O197" s="62" t="n">
        <f aca="false">(FOM_Curves!D196+FOM_Curves!Z196+FOM_Curves!AA196)*FOM_Curves!A196</f>
        <v>6.80815404695964</v>
      </c>
    </row>
    <row r="198" customFormat="false" ht="12.75" hidden="false" customHeight="false" outlineLevel="0" collapsed="false">
      <c r="C198" s="61" t="n">
        <v>42917</v>
      </c>
      <c r="D198" s="62" t="n">
        <f aca="false">FOM_Curves!D197*FOM_Curves!A197</f>
        <v>8.08682252754842</v>
      </c>
      <c r="E198" s="62" t="n">
        <f aca="false">(FOM_Curves!D197+FOM_Curves!F197+FOM_Curves!G197)*FOM_Curves!A197</f>
        <v>8.75406491205304</v>
      </c>
      <c r="F198" s="62" t="n">
        <f aca="false">(FOM_Curves!D197+FOM_Curves!H197+FOM_Curves!I197)*FOM_Curves!A197</f>
        <v>8.82389260345468</v>
      </c>
      <c r="G198" s="62" t="n">
        <f aca="false">(FOM_Curves!D197+FOM_Curves!J197+FOM_Curves!K197)*FOM_Curves!A197</f>
        <v>8.08682252754842</v>
      </c>
      <c r="H198" s="62" t="n">
        <f aca="false">(FOM_Curves!D197+FOM_Curves!L197+FOM_Curves!M197)*FOM_Curves!A197</f>
        <v>8.08682252754842</v>
      </c>
      <c r="I198" s="62" t="n">
        <f aca="false">(FOM_Curves!$D$9+FOM_Curves!N197+FOM_Curves!O197)*FOM_Curves!A197</f>
        <v>3.74431598560383</v>
      </c>
      <c r="J198" s="62" t="n">
        <f aca="false">(FOM_Curves!D197+FOM_Curves!P197+FOM_Curves!Q197)*FOM_Curves!A197</f>
        <v>7.98596030663493</v>
      </c>
      <c r="K198" s="62" t="n">
        <f aca="false">(FOM_Curves!D197+FOM_Curves!R197+FOM_Curves!S197)*FOM_Curves!A197</f>
        <v>7.78423586480795</v>
      </c>
      <c r="L198" s="62" t="n">
        <f aca="false">(FOM_Curves!D197+FOM_Curves!T197+FOM_Curves!U197)*FOM_Curves!A197</f>
        <v>8.1100984246823</v>
      </c>
      <c r="M198" s="62" t="n">
        <f aca="false">(FOM_Curves!D197+FOM_Curves!V197+FOM_Curves!W197)*FOM_Curves!A197</f>
        <v>7.99371893901289</v>
      </c>
      <c r="N198" s="62" t="n">
        <f aca="false">(FOM_Curves!D197+FOM_Curves!X197+FOM_Curves!Y197)*FOM_Curves!A197</f>
        <v>8.49027141120238</v>
      </c>
      <c r="O198" s="62" t="n">
        <f aca="false">(FOM_Curves!D197+FOM_Curves!Z197+FOM_Curves!AA197)*FOM_Curves!A197</f>
        <v>6.84084227919736</v>
      </c>
    </row>
    <row r="199" customFormat="false" ht="12.75" hidden="false" customHeight="false" outlineLevel="0" collapsed="false">
      <c r="C199" s="61" t="n">
        <v>42948</v>
      </c>
      <c r="D199" s="62" t="n">
        <f aca="false">FOM_Curves!D198*FOM_Curves!A198</f>
        <v>8.04441281119918</v>
      </c>
      <c r="E199" s="62" t="n">
        <f aca="false">(FOM_Curves!D198+FOM_Curves!F198+FOM_Curves!G198)*FOM_Curves!A198</f>
        <v>8.70892102536029</v>
      </c>
      <c r="F199" s="62" t="n">
        <f aca="false">(FOM_Curves!D198+FOM_Curves!H198+FOM_Curves!I198)*FOM_Curves!A198</f>
        <v>8.77846258265622</v>
      </c>
      <c r="G199" s="62" t="n">
        <f aca="false">(FOM_Curves!D198+FOM_Curves!J198+FOM_Curves!K198)*FOM_Curves!A198</f>
        <v>8.04441281119918</v>
      </c>
      <c r="H199" s="62" t="n">
        <f aca="false">(FOM_Curves!D198+FOM_Curves!L198+FOM_Curves!M198)*FOM_Curves!A198</f>
        <v>8.04441281119918</v>
      </c>
      <c r="I199" s="62" t="n">
        <f aca="false">(FOM_Curves!$D$9+FOM_Curves!N198+FOM_Curves!O198)*FOM_Curves!A198</f>
        <v>3.72897283900175</v>
      </c>
      <c r="J199" s="62" t="n">
        <f aca="false">(FOM_Curves!D198+FOM_Curves!P198+FOM_Curves!Q198)*FOM_Curves!A198</f>
        <v>7.94396389510506</v>
      </c>
      <c r="K199" s="62" t="n">
        <f aca="false">(FOM_Curves!D198+FOM_Curves!R198+FOM_Curves!S198)*FOM_Curves!A198</f>
        <v>7.74306606291682</v>
      </c>
      <c r="L199" s="62" t="n">
        <f aca="false">(FOM_Curves!D198+FOM_Curves!T198+FOM_Curves!U198)*FOM_Curves!A198</f>
        <v>8.06759333029782</v>
      </c>
      <c r="M199" s="62" t="n">
        <f aca="false">(FOM_Curves!D198+FOM_Curves!V198+FOM_Curves!W198)*FOM_Curves!A198</f>
        <v>7.95169073480461</v>
      </c>
      <c r="N199" s="62" t="n">
        <f aca="false">(FOM_Curves!D198+FOM_Curves!X198+FOM_Curves!Y198)*FOM_Curves!A198</f>
        <v>8.44620847557567</v>
      </c>
      <c r="O199" s="62" t="n">
        <f aca="false">(FOM_Curves!D198+FOM_Curves!Z198+FOM_Curves!AA198)*FOM_Curves!A198</f>
        <v>6.8035400269328</v>
      </c>
    </row>
    <row r="200" customFormat="false" ht="12.75" hidden="false" customHeight="false" outlineLevel="0" collapsed="false">
      <c r="C200" s="61" t="n">
        <v>42979</v>
      </c>
      <c r="D200" s="62" t="n">
        <f aca="false">FOM_Curves!D199*FOM_Curves!A199</f>
        <v>8.04014095148134</v>
      </c>
      <c r="E200" s="62" t="n">
        <f aca="false">(FOM_Curves!D199+FOM_Curves!F199+FOM_Curves!G199)*FOM_Curves!A199</f>
        <v>8.70200763266005</v>
      </c>
      <c r="F200" s="62" t="n">
        <f aca="false">(FOM_Curves!D199+FOM_Curves!H199+FOM_Curves!I199)*FOM_Curves!A199</f>
        <v>8.77127275045782</v>
      </c>
      <c r="G200" s="62" t="n">
        <f aca="false">(FOM_Curves!D199+FOM_Curves!J199+FOM_Curves!K199)*FOM_Curves!A199</f>
        <v>8.04014095148134</v>
      </c>
      <c r="H200" s="62" t="n">
        <f aca="false">(FOM_Curves!D199+FOM_Curves!L199+FOM_Curves!M199)*FOM_Curves!A199</f>
        <v>8.04014095148134</v>
      </c>
      <c r="I200" s="62" t="n">
        <f aca="false">(FOM_Curves!$D$9+FOM_Curves!N199+FOM_Curves!O199)*FOM_Curves!A199</f>
        <v>3.71414953880051</v>
      </c>
      <c r="J200" s="62" t="n">
        <f aca="false">(FOM_Curves!D199+FOM_Curves!P199+FOM_Curves!Q199)*FOM_Curves!A199</f>
        <v>7.94009133688456</v>
      </c>
      <c r="K200" s="62" t="n">
        <f aca="false">(FOM_Curves!D199+FOM_Curves!R199+FOM_Curves!S199)*FOM_Curves!A199</f>
        <v>7.739992107691</v>
      </c>
      <c r="L200" s="62" t="n">
        <f aca="false">(FOM_Curves!D199+FOM_Curves!T199+FOM_Curves!U199)*FOM_Curves!A199</f>
        <v>8.0632293240806</v>
      </c>
      <c r="M200" s="62" t="n">
        <f aca="false">(FOM_Curves!D199+FOM_Curves!V199+FOM_Curves!W199)*FOM_Curves!A199</f>
        <v>7.94778746108432</v>
      </c>
      <c r="N200" s="62" t="n">
        <f aca="false">(FOM_Curves!D199+FOM_Curves!X199+FOM_Curves!Y199)*FOM_Curves!A199</f>
        <v>8.44033940986847</v>
      </c>
      <c r="O200" s="62" t="n">
        <f aca="false">(FOM_Curves!D199+FOM_Curves!Z199+FOM_Curves!AA199)*FOM_Curves!A199</f>
        <v>6.80420260980422</v>
      </c>
    </row>
    <row r="201" customFormat="false" ht="12.75" hidden="false" customHeight="false" outlineLevel="0" collapsed="false">
      <c r="C201" s="61" t="n">
        <v>43009</v>
      </c>
      <c r="D201" s="62" t="n">
        <f aca="false">FOM_Curves!D200*FOM_Curves!A200</f>
        <v>8.24770235015534</v>
      </c>
      <c r="E201" s="62" t="n">
        <f aca="false">(FOM_Curves!D200+FOM_Curves!F200+FOM_Curves!G200)*FOM_Curves!A200</f>
        <v>8.78421305037918</v>
      </c>
      <c r="F201" s="62" t="n">
        <f aca="false">(FOM_Curves!D200+FOM_Curves!H200+FOM_Curves!I200)*FOM_Curves!A200</f>
        <v>9.01414620761797</v>
      </c>
      <c r="G201" s="62" t="n">
        <f aca="false">(FOM_Curves!D200+FOM_Curves!J200+FOM_Curves!K200)*FOM_Curves!A200</f>
        <v>8.24770235015534</v>
      </c>
      <c r="H201" s="62" t="n">
        <f aca="false">(FOM_Curves!D200+FOM_Curves!L200+FOM_Curves!M200)*FOM_Curves!A200</f>
        <v>8.24770235015534</v>
      </c>
      <c r="I201" s="62" t="n">
        <f aca="false">(FOM_Curves!$D$9+FOM_Curves!N200+FOM_Curves!O200)*FOM_Curves!A200</f>
        <v>3.79083131901016</v>
      </c>
      <c r="J201" s="62" t="n">
        <f aca="false">(FOM_Curves!D200+FOM_Curves!P200+FOM_Curves!Q200)*FOM_Curves!A200</f>
        <v>8.1480646486852</v>
      </c>
      <c r="K201" s="62" t="n">
        <f aca="false">(FOM_Curves!D200+FOM_Curves!R200+FOM_Curves!S200)*FOM_Curves!A200</f>
        <v>8.04842694721506</v>
      </c>
      <c r="L201" s="62" t="n">
        <f aca="false">(FOM_Curves!D200+FOM_Curves!T200+FOM_Curves!U200)*FOM_Curves!A200</f>
        <v>8.32434673590161</v>
      </c>
      <c r="M201" s="62" t="n">
        <f aca="false">(FOM_Curves!D200+FOM_Curves!V200+FOM_Curves!W200)*FOM_Curves!A200</f>
        <v>8.15572908725983</v>
      </c>
      <c r="N201" s="62" t="n">
        <f aca="false">(FOM_Curves!D200+FOM_Curves!X200+FOM_Curves!Y200)*FOM_Curves!A200</f>
        <v>8.70756866463292</v>
      </c>
      <c r="O201" s="62" t="n">
        <f aca="false">(FOM_Curves!D200+FOM_Curves!Z200+FOM_Curves!AA200)*FOM_Curves!A200</f>
        <v>7.17014309989268</v>
      </c>
    </row>
    <row r="202" customFormat="false" ht="12.75" hidden="false" customHeight="false" outlineLevel="0" collapsed="false">
      <c r="C202" s="61" t="n">
        <v>43040</v>
      </c>
      <c r="D202" s="62" t="n">
        <f aca="false">FOM_Curves!D201*FOM_Curves!A201</f>
        <v>8.45904417971758</v>
      </c>
      <c r="E202" s="62" t="n">
        <f aca="false">(FOM_Curves!D201+FOM_Curves!F201+FOM_Curves!G201)*FOM_Curves!A201</f>
        <v>8.99341210010404</v>
      </c>
      <c r="F202" s="62" t="n">
        <f aca="false">(FOM_Curves!D201+FOM_Curves!H201+FOM_Curves!I201)*FOM_Curves!A201</f>
        <v>9.3293005072041</v>
      </c>
      <c r="G202" s="62" t="n">
        <f aca="false">(FOM_Curves!D201+FOM_Curves!J201+FOM_Curves!K201)*FOM_Curves!A201</f>
        <v>8.45904417971758</v>
      </c>
      <c r="H202" s="62" t="n">
        <f aca="false">(FOM_Curves!D201+FOM_Curves!L201+FOM_Curves!M201)*FOM_Curves!A201</f>
        <v>8.45904417971758</v>
      </c>
      <c r="I202" s="62" t="n">
        <f aca="false">(FOM_Curves!$D$9+FOM_Curves!N201+FOM_Curves!O201)*FOM_Curves!A201</f>
        <v>3.77569104890201</v>
      </c>
      <c r="J202" s="62" t="n">
        <f aca="false">(FOM_Curves!D201+FOM_Curves!P201+FOM_Curves!Q201)*FOM_Curves!A201</f>
        <v>8.35980442307438</v>
      </c>
      <c r="K202" s="62" t="n">
        <f aca="false">(FOM_Curves!D201+FOM_Curves!R201+FOM_Curves!S201)*FOM_Curves!A201</f>
        <v>8.26056466643119</v>
      </c>
      <c r="L202" s="62" t="n">
        <f aca="false">(FOM_Curves!D201+FOM_Curves!T201+FOM_Curves!U201)*FOM_Curves!A201</f>
        <v>8.53538245405851</v>
      </c>
      <c r="M202" s="62" t="n">
        <f aca="false">(FOM_Curves!D201+FOM_Curves!V201+FOM_Curves!W201)*FOM_Curves!A201</f>
        <v>8.36743825050848</v>
      </c>
      <c r="N202" s="62" t="n">
        <f aca="false">(FOM_Curves!D201+FOM_Curves!X201+FOM_Curves!Y201)*FOM_Curves!A201</f>
        <v>8.91707382576312</v>
      </c>
      <c r="O202" s="62" t="n">
        <f aca="false">(FOM_Curves!D201+FOM_Curves!Z201+FOM_Curves!AA201)*FOM_Curves!A201</f>
        <v>7.38579043538133</v>
      </c>
    </row>
    <row r="203" customFormat="false" ht="12.75" hidden="false" customHeight="false" outlineLevel="0" collapsed="false">
      <c r="C203" s="61" t="n">
        <v>43070</v>
      </c>
      <c r="D203" s="62" t="n">
        <f aca="false">FOM_Curves!D202*FOM_Curves!A202</f>
        <v>8.47118764869489</v>
      </c>
      <c r="E203" s="62" t="n">
        <f aca="false">(FOM_Curves!D202+FOM_Curves!F202+FOM_Curves!G202)*FOM_Curves!A202</f>
        <v>9.00334517845226</v>
      </c>
      <c r="F203" s="62" t="n">
        <f aca="false">(FOM_Curves!D202+FOM_Curves!H202+FOM_Curves!I202)*FOM_Curves!A202</f>
        <v>9.3378441971569</v>
      </c>
      <c r="G203" s="62" t="n">
        <f aca="false">(FOM_Curves!D202+FOM_Curves!J202+FOM_Curves!K202)*FOM_Curves!A202</f>
        <v>8.47118764869489</v>
      </c>
      <c r="H203" s="62" t="n">
        <f aca="false">(FOM_Curves!D202+FOM_Curves!L202+FOM_Curves!M202)*FOM_Curves!A202</f>
        <v>8.47118764869489</v>
      </c>
      <c r="I203" s="62" t="n">
        <f aca="false">(FOM_Curves!$D$9+FOM_Curves!N202+FOM_Curves!O202)*FOM_Curves!A202</f>
        <v>3.7600730602571</v>
      </c>
      <c r="J203" s="62" t="n">
        <f aca="false">(FOM_Curves!D202+FOM_Curves!P202+FOM_Curves!Q202)*FOM_Curves!A202</f>
        <v>8.37235839316852</v>
      </c>
      <c r="K203" s="62" t="n">
        <f aca="false">(FOM_Curves!D202+FOM_Curves!R202+FOM_Curves!S202)*FOM_Curves!A202</f>
        <v>8.27352913764215</v>
      </c>
      <c r="L203" s="62" t="n">
        <f aca="false">(FOM_Curves!D202+FOM_Curves!T202+FOM_Curves!U202)*FOM_Curves!A202</f>
        <v>8.54721015294594</v>
      </c>
      <c r="M203" s="62" t="n">
        <f aca="false">(FOM_Curves!D202+FOM_Curves!V202+FOM_Curves!W202)*FOM_Curves!A202</f>
        <v>8.37996064359362</v>
      </c>
      <c r="N203" s="62" t="n">
        <f aca="false">(FOM_Curves!D202+FOM_Curves!X202+FOM_Curves!Y202)*FOM_Curves!A202</f>
        <v>8.92732267420121</v>
      </c>
      <c r="O203" s="62" t="n">
        <f aca="false">(FOM_Curves!D202+FOM_Curves!Z202+FOM_Curves!AA202)*FOM_Curves!A202</f>
        <v>7.40237528733139</v>
      </c>
    </row>
    <row r="204" customFormat="false" ht="12.75" hidden="false" customHeight="false" outlineLevel="0" collapsed="false">
      <c r="C204" s="61" t="n">
        <v>43101</v>
      </c>
      <c r="D204" s="62" t="n">
        <f aca="false">FOM_Curves!D203*FOM_Curves!A203</f>
        <v>8.30887530279497</v>
      </c>
      <c r="E204" s="62" t="n">
        <f aca="false">(FOM_Curves!D203+FOM_Curves!F203+FOM_Curves!G203)*FOM_Curves!A203</f>
        <v>8.83882634716458</v>
      </c>
      <c r="F204" s="62" t="n">
        <f aca="false">(FOM_Curves!D203+FOM_Curves!H203+FOM_Curves!I203)*FOM_Curves!A203</f>
        <v>9.17193843219691</v>
      </c>
      <c r="G204" s="62" t="n">
        <f aca="false">(FOM_Curves!D203+FOM_Curves!J203+FOM_Curves!K203)*FOM_Curves!A203</f>
        <v>8.30887530279497</v>
      </c>
      <c r="H204" s="62" t="n">
        <f aca="false">(FOM_Curves!D203+FOM_Curves!L203+FOM_Curves!M203)*FOM_Curves!A203</f>
        <v>8.30887530279497</v>
      </c>
      <c r="I204" s="62" t="n">
        <f aca="false">(FOM_Curves!$D$9+FOM_Curves!N203+FOM_Curves!O203)*FOM_Curves!A203</f>
        <v>3.74448266493157</v>
      </c>
      <c r="J204" s="62" t="n">
        <f aca="false">(FOM_Curves!D203+FOM_Curves!P203+FOM_Curves!Q203)*FOM_Curves!A203</f>
        <v>8.21045582312633</v>
      </c>
      <c r="K204" s="62" t="n">
        <f aca="false">(FOM_Curves!D203+FOM_Curves!R203+FOM_Curves!S203)*FOM_Curves!A203</f>
        <v>8.11203634345769</v>
      </c>
      <c r="L204" s="62" t="n">
        <f aca="false">(FOM_Curves!D203+FOM_Curves!T203+FOM_Curves!U203)*FOM_Curves!A203</f>
        <v>8.38458259484777</v>
      </c>
      <c r="M204" s="62" t="n">
        <f aca="false">(FOM_Curves!D203+FOM_Curves!V203+FOM_Curves!W203)*FOM_Curves!A203</f>
        <v>8.21802655233161</v>
      </c>
      <c r="N204" s="62" t="n">
        <f aca="false">(FOM_Curves!D203+FOM_Curves!X203+FOM_Curves!Y203)*FOM_Curves!A203</f>
        <v>8.76311905511178</v>
      </c>
      <c r="O204" s="62" t="n">
        <f aca="false">(FOM_Curves!D203+FOM_Curves!Z203+FOM_Curves!AA203)*FOM_Curves!A203</f>
        <v>7.24449650371188</v>
      </c>
    </row>
    <row r="205" customFormat="false" ht="12.75" hidden="false" customHeight="false" outlineLevel="0" collapsed="false">
      <c r="C205" s="61" t="n">
        <v>43132</v>
      </c>
      <c r="D205" s="62" t="n">
        <f aca="false">FOM_Curves!D204*FOM_Curves!A204</f>
        <v>8.07403932837719</v>
      </c>
      <c r="E205" s="62" t="n">
        <f aca="false">(FOM_Curves!D204+FOM_Curves!F204+FOM_Curves!G204)*FOM_Curves!A204</f>
        <v>8.6020007977713</v>
      </c>
      <c r="F205" s="62" t="n">
        <f aca="false">(FOM_Curves!D204+FOM_Curves!H204+FOM_Curves!I204)*FOM_Curves!A204</f>
        <v>8.93386229281903</v>
      </c>
      <c r="G205" s="62" t="n">
        <f aca="false">(FOM_Curves!D204+FOM_Curves!J204+FOM_Curves!K204)*FOM_Curves!A204</f>
        <v>8.07403932837719</v>
      </c>
      <c r="H205" s="62" t="n">
        <f aca="false">(FOM_Curves!D204+FOM_Curves!L204+FOM_Curves!M204)*FOM_Curves!A204</f>
        <v>8.07403932837719</v>
      </c>
      <c r="I205" s="62" t="n">
        <f aca="false">(FOM_Curves!$D$9+FOM_Curves!N204+FOM_Curves!O204)*FOM_Curves!A204</f>
        <v>3.73042489660472</v>
      </c>
      <c r="J205" s="62" t="n">
        <f aca="false">(FOM_Curves!D204+FOM_Curves!P204+FOM_Curves!Q204)*FOM_Curves!A204</f>
        <v>7.97598934120399</v>
      </c>
      <c r="K205" s="62" t="n">
        <f aca="false">(FOM_Curves!D204+FOM_Curves!R204+FOM_Curves!S204)*FOM_Curves!A204</f>
        <v>7.8779393540308</v>
      </c>
      <c r="L205" s="62" t="n">
        <f aca="false">(FOM_Curves!D204+FOM_Curves!T204+FOM_Curves!U204)*FOM_Curves!A204</f>
        <v>8.14946239543349</v>
      </c>
      <c r="M205" s="62" t="n">
        <f aca="false">(FOM_Curves!D204+FOM_Curves!V204+FOM_Curves!W204)*FOM_Curves!A204</f>
        <v>7.98353164790962</v>
      </c>
      <c r="N205" s="62" t="n">
        <f aca="false">(FOM_Curves!D204+FOM_Curves!X204+FOM_Curves!Y204)*FOM_Curves!A204</f>
        <v>8.526577730715</v>
      </c>
      <c r="O205" s="62" t="n">
        <f aca="false">(FOM_Curves!D204+FOM_Curves!Z204+FOM_Curves!AA204)*FOM_Curves!A204</f>
        <v>7.01365826871069</v>
      </c>
    </row>
    <row r="206" customFormat="false" ht="12.75" hidden="false" customHeight="false" outlineLevel="0" collapsed="false">
      <c r="C206" s="61" t="n">
        <v>43160</v>
      </c>
      <c r="D206" s="62" t="n">
        <f aca="false">FOM_Curves!D205*FOM_Curves!A205</f>
        <v>7.80907519236884</v>
      </c>
      <c r="E206" s="62" t="n">
        <f aca="false">(FOM_Curves!D205+FOM_Curves!F205+FOM_Curves!G205)*FOM_Curves!A205</f>
        <v>8.45501196888487</v>
      </c>
      <c r="F206" s="62" t="n">
        <f aca="false">(FOM_Curves!D205+FOM_Curves!H205+FOM_Curves!I205)*FOM_Curves!A205</f>
        <v>8.52261000363655</v>
      </c>
      <c r="G206" s="62" t="n">
        <f aca="false">(FOM_Curves!D205+FOM_Curves!J205+FOM_Curves!K205)*FOM_Curves!A205</f>
        <v>7.80907519236884</v>
      </c>
      <c r="H206" s="62" t="n">
        <f aca="false">(FOM_Curves!D205+FOM_Curves!L205+FOM_Curves!M205)*FOM_Curves!A205</f>
        <v>7.80907519236884</v>
      </c>
      <c r="I206" s="62" t="n">
        <f aca="false">(FOM_Curves!$D$9+FOM_Curves!N205+FOM_Curves!O205)*FOM_Curves!A205</f>
        <v>3.62475684123998</v>
      </c>
      <c r="J206" s="62" t="n">
        <f aca="false">(FOM_Curves!D205+FOM_Curves!P205+FOM_Curves!Q205)*FOM_Curves!A205</f>
        <v>7.71143358661642</v>
      </c>
      <c r="K206" s="62" t="n">
        <f aca="false">(FOM_Curves!D205+FOM_Curves!R205+FOM_Curves!S205)*FOM_Curves!A205</f>
        <v>7.51615037511157</v>
      </c>
      <c r="L206" s="62" t="n">
        <f aca="false">(FOM_Curves!D205+FOM_Curves!T205+FOM_Curves!U205)*FOM_Curves!A205</f>
        <v>7.8316078706194</v>
      </c>
      <c r="M206" s="62" t="n">
        <f aca="false">(FOM_Curves!D205+FOM_Curves!V205+FOM_Curves!W205)*FOM_Curves!A205</f>
        <v>7.7189444793666</v>
      </c>
      <c r="N206" s="62" t="n">
        <f aca="false">(FOM_Curves!D205+FOM_Curves!X205+FOM_Curves!Y205)*FOM_Curves!A205</f>
        <v>8.19964161537854</v>
      </c>
      <c r="O206" s="62" t="n">
        <f aca="false">(FOM_Curves!D205+FOM_Curves!Z205+FOM_Curves!AA205)*FOM_Curves!A205</f>
        <v>6.6028948017527</v>
      </c>
    </row>
    <row r="207" customFormat="false" ht="12.75" hidden="false" customHeight="false" outlineLevel="0" collapsed="false">
      <c r="C207" s="61" t="n">
        <v>43191</v>
      </c>
      <c r="D207" s="62" t="n">
        <f aca="false">FOM_Curves!D206*FOM_Curves!A206</f>
        <v>7.78350846938721</v>
      </c>
      <c r="E207" s="62" t="n">
        <f aca="false">(FOM_Curves!D206+FOM_Curves!F206+FOM_Curves!G206)*FOM_Curves!A206</f>
        <v>8.42683545484353</v>
      </c>
      <c r="F207" s="62" t="n">
        <f aca="false">(FOM_Curves!D206+FOM_Curves!H206+FOM_Curves!I206)*FOM_Curves!A206</f>
        <v>8.49416037192617</v>
      </c>
      <c r="G207" s="62" t="n">
        <f aca="false">(FOM_Curves!D206+FOM_Curves!J206+FOM_Curves!K206)*FOM_Curves!A206</f>
        <v>7.78350846938721</v>
      </c>
      <c r="H207" s="62" t="n">
        <f aca="false">(FOM_Curves!D206+FOM_Curves!L206+FOM_Curves!M206)*FOM_Curves!A206</f>
        <v>7.78350846938721</v>
      </c>
      <c r="I207" s="62" t="n">
        <f aca="false">(FOM_Curves!$D$9+FOM_Curves!N206+FOM_Curves!O206)*FOM_Curves!A206</f>
        <v>3.6101116648979</v>
      </c>
      <c r="J207" s="62" t="n">
        <f aca="false">(FOM_Curves!D206+FOM_Curves!P206+FOM_Curves!Q206)*FOM_Curves!A206</f>
        <v>7.68626136693451</v>
      </c>
      <c r="K207" s="62" t="n">
        <f aca="false">(FOM_Curves!D206+FOM_Curves!R206+FOM_Curves!S206)*FOM_Curves!A206</f>
        <v>7.49176716202911</v>
      </c>
      <c r="L207" s="62" t="n">
        <f aca="false">(FOM_Curves!D206+FOM_Curves!T206+FOM_Curves!U206)*FOM_Curves!A206</f>
        <v>7.80595010841476</v>
      </c>
      <c r="M207" s="62" t="n">
        <f aca="false">(FOM_Curves!D206+FOM_Curves!V206+FOM_Curves!W206)*FOM_Curves!A206</f>
        <v>7.69374191327703</v>
      </c>
      <c r="N207" s="62" t="n">
        <f aca="false">(FOM_Curves!D206+FOM_Curves!X206+FOM_Curves!Y206)*FOM_Curves!A206</f>
        <v>8.17249687919801</v>
      </c>
      <c r="O207" s="62" t="n">
        <f aca="false">(FOM_Curves!D206+FOM_Curves!Z206+FOM_Curves!AA206)*FOM_Curves!A206</f>
        <v>6.5822033992432</v>
      </c>
    </row>
    <row r="208" customFormat="false" ht="12.75" hidden="false" customHeight="false" outlineLevel="0" collapsed="false">
      <c r="C208" s="61" t="n">
        <v>43221</v>
      </c>
      <c r="D208" s="62" t="n">
        <f aca="false">FOM_Curves!D207*FOM_Curves!A207</f>
        <v>7.81053313359348</v>
      </c>
      <c r="E208" s="62" t="n">
        <f aca="false">(FOM_Curves!D207+FOM_Curves!F207+FOM_Curves!G207)*FOM_Curves!A207</f>
        <v>8.45116818317769</v>
      </c>
      <c r="F208" s="62" t="n">
        <f aca="false">(FOM_Curves!D207+FOM_Curves!H207+FOM_Curves!I207)*FOM_Curves!A207</f>
        <v>8.51821138604115</v>
      </c>
      <c r="G208" s="62" t="n">
        <f aca="false">(FOM_Curves!D207+FOM_Curves!J207+FOM_Curves!K207)*FOM_Curves!A207</f>
        <v>7.81053313359348</v>
      </c>
      <c r="H208" s="62" t="n">
        <f aca="false">(FOM_Curves!D207+FOM_Curves!L207+FOM_Curves!M207)*FOM_Curves!A207</f>
        <v>7.81053313359348</v>
      </c>
      <c r="I208" s="62" t="n">
        <f aca="false">(FOM_Curves!$D$9+FOM_Curves!N207+FOM_Curves!O207)*FOM_Curves!A207</f>
        <v>3.59500552243416</v>
      </c>
      <c r="J208" s="62" t="n">
        <f aca="false">(FOM_Curves!D207+FOM_Curves!P207+FOM_Curves!Q207)*FOM_Curves!A207</f>
        <v>7.71369295167959</v>
      </c>
      <c r="K208" s="62" t="n">
        <f aca="false">(FOM_Curves!D207+FOM_Curves!R207+FOM_Curves!S207)*FOM_Curves!A207</f>
        <v>7.52001258785181</v>
      </c>
      <c r="L208" s="62" t="n">
        <f aca="false">(FOM_Curves!D207+FOM_Curves!T207+FOM_Curves!U207)*FOM_Curves!A207</f>
        <v>7.8328808678813</v>
      </c>
      <c r="M208" s="62" t="n">
        <f aca="false">(FOM_Curves!D207+FOM_Curves!V207+FOM_Curves!W207)*FOM_Curves!A207</f>
        <v>7.7211421964422</v>
      </c>
      <c r="N208" s="62" t="n">
        <f aca="false">(FOM_Curves!D207+FOM_Curves!X207+FOM_Curves!Y207)*FOM_Curves!A207</f>
        <v>8.19789386124905</v>
      </c>
      <c r="O208" s="62" t="n">
        <f aca="false">(FOM_Curves!D207+FOM_Curves!Z207+FOM_Curves!AA207)*FOM_Curves!A207</f>
        <v>6.61425686216506</v>
      </c>
    </row>
    <row r="209" customFormat="false" ht="12.75" hidden="false" customHeight="false" outlineLevel="0" collapsed="false">
      <c r="C209" s="61" t="n">
        <v>43252</v>
      </c>
      <c r="D209" s="62" t="n">
        <f aca="false">FOM_Curves!D208*FOM_Curves!A208</f>
        <v>7.84560077177615</v>
      </c>
      <c r="E209" s="62" t="n">
        <f aca="false">(FOM_Curves!D208+FOM_Curves!F208+FOM_Curves!G208)*FOM_Curves!A208</f>
        <v>8.48363544446906</v>
      </c>
      <c r="F209" s="62" t="n">
        <f aca="false">(FOM_Curves!D208+FOM_Curves!H208+FOM_Curves!I208)*FOM_Curves!A208</f>
        <v>8.55040651486716</v>
      </c>
      <c r="G209" s="62" t="n">
        <f aca="false">(FOM_Curves!D208+FOM_Curves!J208+FOM_Curves!K208)*FOM_Curves!A208</f>
        <v>7.84560077177615</v>
      </c>
      <c r="H209" s="62" t="n">
        <f aca="false">(FOM_Curves!D208+FOM_Curves!L208+FOM_Curves!M208)*FOM_Curves!A208</f>
        <v>7.84560077177615</v>
      </c>
      <c r="I209" s="62" t="n">
        <f aca="false">(FOM_Curves!$D$9+FOM_Curves!N208+FOM_Curves!O208)*FOM_Curves!A208</f>
        <v>3.58041317490229</v>
      </c>
      <c r="J209" s="62" t="n">
        <f aca="false">(FOM_Curves!D208+FOM_Curves!P208+FOM_Curves!Q208)*FOM_Curves!A208</f>
        <v>7.74915367009002</v>
      </c>
      <c r="K209" s="62" t="n">
        <f aca="false">(FOM_Curves!D208+FOM_Curves!R208+FOM_Curves!S208)*FOM_Curves!A208</f>
        <v>7.55625946671774</v>
      </c>
      <c r="L209" s="62" t="n">
        <f aca="false">(FOM_Curves!D208+FOM_Curves!T208+FOM_Curves!U208)*FOM_Curves!A208</f>
        <v>7.86785779524219</v>
      </c>
      <c r="M209" s="62" t="n">
        <f aca="false">(FOM_Curves!D208+FOM_Curves!V208+FOM_Curves!W208)*FOM_Curves!A208</f>
        <v>7.75657267791203</v>
      </c>
      <c r="N209" s="62" t="n">
        <f aca="false">(FOM_Curves!D208+FOM_Curves!X208+FOM_Curves!Y208)*FOM_Curves!A208</f>
        <v>8.2313891785207</v>
      </c>
      <c r="O209" s="62" t="n">
        <f aca="false">(FOM_Curves!D208+FOM_Curves!Z208+FOM_Curves!AA208)*FOM_Curves!A208</f>
        <v>6.65418228132842</v>
      </c>
    </row>
    <row r="210" customFormat="false" ht="12.75" hidden="false" customHeight="false" outlineLevel="0" collapsed="false">
      <c r="C210" s="61" t="n">
        <v>43282</v>
      </c>
      <c r="D210" s="62" t="n">
        <f aca="false">FOM_Curves!D209*FOM_Curves!A209</f>
        <v>7.87024474413652</v>
      </c>
      <c r="E210" s="62" t="n">
        <f aca="false">(FOM_Curves!D209+FOM_Curves!F209+FOM_Curves!G209)*FOM_Curves!A209</f>
        <v>8.50559727205893</v>
      </c>
      <c r="F210" s="62" t="n">
        <f aca="false">(FOM_Curves!D209+FOM_Curves!H209+FOM_Curves!I209)*FOM_Curves!A209</f>
        <v>8.57208765288801</v>
      </c>
      <c r="G210" s="62" t="n">
        <f aca="false">(FOM_Curves!D209+FOM_Curves!J209+FOM_Curves!K209)*FOM_Curves!A209</f>
        <v>7.87024474413652</v>
      </c>
      <c r="H210" s="62" t="n">
        <f aca="false">(FOM_Curves!D209+FOM_Curves!L209+FOM_Curves!M209)*FOM_Curves!A209</f>
        <v>7.87024474413652</v>
      </c>
      <c r="I210" s="62" t="n">
        <f aca="false">(FOM_Curves!$D$9+FOM_Curves!N209+FOM_Curves!O209)*FOM_Curves!A209</f>
        <v>3.5653619764576</v>
      </c>
      <c r="J210" s="62" t="n">
        <f aca="false">(FOM_Curves!D209+FOM_Curves!P209+FOM_Curves!Q209)*FOM_Curves!A209</f>
        <v>7.77420308293894</v>
      </c>
      <c r="K210" s="62" t="n">
        <f aca="false">(FOM_Curves!D209+FOM_Curves!R209+FOM_Curves!S209)*FOM_Curves!A209</f>
        <v>7.5821197605438</v>
      </c>
      <c r="L210" s="62" t="n">
        <f aca="false">(FOM_Curves!D209+FOM_Curves!T209+FOM_Curves!U209)*FOM_Curves!A209</f>
        <v>7.89240820441288</v>
      </c>
      <c r="M210" s="62" t="n">
        <f aca="false">(FOM_Curves!D209+FOM_Curves!V209+FOM_Curves!W209)*FOM_Curves!A209</f>
        <v>7.78159090303107</v>
      </c>
      <c r="N210" s="62" t="n">
        <f aca="false">(FOM_Curves!D209+FOM_Curves!X209+FOM_Curves!Y209)*FOM_Curves!A209</f>
        <v>8.25441138892681</v>
      </c>
      <c r="O210" s="62" t="n">
        <f aca="false">(FOM_Curves!D209+FOM_Curves!Z209+FOM_Curves!AA209)*FOM_Curves!A209</f>
        <v>6.68383680960159</v>
      </c>
    </row>
    <row r="211" customFormat="false" ht="12.75" hidden="false" customHeight="false" outlineLevel="0" collapsed="false">
      <c r="C211" s="61" t="n">
        <v>43313</v>
      </c>
      <c r="D211" s="62" t="n">
        <f aca="false">FOM_Curves!D210*FOM_Curves!A210</f>
        <v>7.82825465617318</v>
      </c>
      <c r="E211" s="62" t="n">
        <f aca="false">(FOM_Curves!D210+FOM_Curves!F210+FOM_Curves!G210)*FOM_Curves!A210</f>
        <v>8.46093006302488</v>
      </c>
      <c r="F211" s="62" t="n">
        <f aca="false">(FOM_Curves!D210+FOM_Curves!H210+FOM_Curves!I210)*FOM_Curves!A210</f>
        <v>8.52714028002099</v>
      </c>
      <c r="G211" s="62" t="n">
        <f aca="false">(FOM_Curves!D210+FOM_Curves!J210+FOM_Curves!K210)*FOM_Curves!A210</f>
        <v>7.82825465617318</v>
      </c>
      <c r="H211" s="62" t="n">
        <f aca="false">(FOM_Curves!D210+FOM_Curves!L210+FOM_Curves!M210)*FOM_Curves!A210</f>
        <v>7.82825465617318</v>
      </c>
      <c r="I211" s="62" t="n">
        <f aca="false">(FOM_Curves!$D$9+FOM_Curves!N210+FOM_Curves!O210)*FOM_Curves!A210</f>
        <v>3.55033896914687</v>
      </c>
      <c r="J211" s="62" t="n">
        <f aca="false">(FOM_Curves!D210+FOM_Curves!P210+FOM_Curves!Q210)*FOM_Curves!A210</f>
        <v>7.73261767606769</v>
      </c>
      <c r="K211" s="62" t="n">
        <f aca="false">(FOM_Curves!D210+FOM_Curves!R210+FOM_Curves!S210)*FOM_Curves!A210</f>
        <v>7.54134371585672</v>
      </c>
      <c r="L211" s="62" t="n">
        <f aca="false">(FOM_Curves!D210+FOM_Curves!T210+FOM_Curves!U210)*FOM_Curves!A210</f>
        <v>7.85032472850522</v>
      </c>
      <c r="M211" s="62" t="n">
        <f aca="false">(FOM_Curves!D210+FOM_Curves!V210+FOM_Curves!W210)*FOM_Curves!A210</f>
        <v>7.73997436684504</v>
      </c>
      <c r="N211" s="62" t="n">
        <f aca="false">(FOM_Curves!D210+FOM_Curves!X210+FOM_Curves!Y210)*FOM_Curves!A210</f>
        <v>8.21080257659514</v>
      </c>
      <c r="O211" s="62" t="n">
        <f aca="false">(FOM_Curves!D210+FOM_Curves!Z210+FOM_Curves!AA210)*FOM_Curves!A210</f>
        <v>6.64684791658934</v>
      </c>
    </row>
    <row r="212" customFormat="false" ht="12.75" hidden="false" customHeight="false" outlineLevel="0" collapsed="false">
      <c r="C212" s="61" t="n">
        <v>43344</v>
      </c>
      <c r="D212" s="62" t="n">
        <f aca="false">FOM_Curves!D211*FOM_Curves!A211</f>
        <v>7.82263388482238</v>
      </c>
      <c r="E212" s="62" t="n">
        <f aca="false">(FOM_Curves!D211+FOM_Curves!F211+FOM_Curves!G211)*FOM_Curves!A211</f>
        <v>8.45272334262394</v>
      </c>
      <c r="F212" s="62" t="n">
        <f aca="false">(FOM_Curves!D211+FOM_Curves!H211+FOM_Curves!I211)*FOM_Curves!A211</f>
        <v>8.51866293704503</v>
      </c>
      <c r="G212" s="62" t="n">
        <f aca="false">(FOM_Curves!D211+FOM_Curves!J211+FOM_Curves!K211)*FOM_Curves!A211</f>
        <v>7.82263388482238</v>
      </c>
      <c r="H212" s="62" t="n">
        <f aca="false">(FOM_Curves!D211+FOM_Curves!L211+FOM_Curves!M211)*FOM_Curves!A211</f>
        <v>7.82263388482238</v>
      </c>
      <c r="I212" s="62" t="n">
        <f aca="false">(FOM_Curves!$D$9+FOM_Curves!N211+FOM_Curves!O211)*FOM_Curves!A211</f>
        <v>3.53582758529108</v>
      </c>
      <c r="J212" s="62" t="n">
        <f aca="false">(FOM_Curves!D211+FOM_Curves!P211+FOM_Curves!Q211)*FOM_Curves!A211</f>
        <v>7.72738780399191</v>
      </c>
      <c r="K212" s="62" t="n">
        <f aca="false">(FOM_Curves!D211+FOM_Curves!R211+FOM_Curves!S211)*FOM_Curves!A211</f>
        <v>7.53689564233098</v>
      </c>
      <c r="L212" s="62" t="n">
        <f aca="false">(FOM_Curves!D211+FOM_Curves!T211+FOM_Curves!U211)*FOM_Curves!A211</f>
        <v>7.84461374962941</v>
      </c>
      <c r="M212" s="62" t="n">
        <f aca="false">(FOM_Curves!D211+FOM_Curves!V211+FOM_Curves!W211)*FOM_Curves!A211</f>
        <v>7.73471442559426</v>
      </c>
      <c r="N212" s="62" t="n">
        <f aca="false">(FOM_Curves!D211+FOM_Curves!X211+FOM_Curves!Y211)*FOM_Curves!A211</f>
        <v>8.20361820814425</v>
      </c>
      <c r="O212" s="62" t="n">
        <f aca="false">(FOM_Curves!D211+FOM_Curves!Z211+FOM_Curves!AA211)*FOM_Curves!A211</f>
        <v>6.64605804195895</v>
      </c>
    </row>
    <row r="213" customFormat="false" ht="12.75" hidden="false" customHeight="false" outlineLevel="0" collapsed="false">
      <c r="C213" s="61" t="n">
        <v>43374</v>
      </c>
      <c r="D213" s="62" t="n">
        <f aca="false">FOM_Curves!D212*FOM_Curves!A212</f>
        <v>8.01860309706819</v>
      </c>
      <c r="E213" s="62" t="n">
        <f aca="false">(FOM_Curves!D212+FOM_Curves!F212+FOM_Curves!G212)*FOM_Curves!A212</f>
        <v>8.52929567899411</v>
      </c>
      <c r="F213" s="62" t="n">
        <f aca="false">(FOM_Curves!D212+FOM_Curves!H212+FOM_Curves!I212)*FOM_Curves!A212</f>
        <v>8.74816392839093</v>
      </c>
      <c r="G213" s="62" t="n">
        <f aca="false">(FOM_Curves!D212+FOM_Curves!J212+FOM_Curves!K212)*FOM_Curves!A212</f>
        <v>8.01860309706819</v>
      </c>
      <c r="H213" s="62" t="n">
        <f aca="false">(FOM_Curves!D212+FOM_Curves!L212+FOM_Curves!M212)*FOM_Curves!A212</f>
        <v>8.01860309706819</v>
      </c>
      <c r="I213" s="62" t="n">
        <f aca="false">(FOM_Curves!$D$9+FOM_Curves!N212+FOM_Curves!O212)*FOM_Curves!A212</f>
        <v>3.60840787172225</v>
      </c>
      <c r="J213" s="62" t="n">
        <f aca="false">(FOM_Curves!D212+FOM_Curves!P212+FOM_Curves!Q212)*FOM_Curves!A212</f>
        <v>7.92376018899623</v>
      </c>
      <c r="K213" s="62" t="n">
        <f aca="false">(FOM_Curves!D212+FOM_Curves!R212+FOM_Curves!S212)*FOM_Curves!A212</f>
        <v>7.82891728092428</v>
      </c>
      <c r="L213" s="62" t="n">
        <f aca="false">(FOM_Curves!D212+FOM_Curves!T212+FOM_Curves!U212)*FOM_Curves!A212</f>
        <v>8.09155918020046</v>
      </c>
      <c r="M213" s="62" t="n">
        <f aca="false">(FOM_Curves!D212+FOM_Curves!V212+FOM_Curves!W212)*FOM_Curves!A212</f>
        <v>7.93105579730946</v>
      </c>
      <c r="N213" s="62" t="n">
        <f aca="false">(FOM_Curves!D212+FOM_Curves!X212+FOM_Curves!Y212)*FOM_Curves!A212</f>
        <v>8.45633959586183</v>
      </c>
      <c r="O213" s="62" t="n">
        <f aca="false">(FOM_Curves!D212+FOM_Curves!Z212+FOM_Curves!AA212)*FOM_Curves!A212</f>
        <v>6.99292202089949</v>
      </c>
    </row>
    <row r="214" customFormat="false" ht="12.75" hidden="false" customHeight="false" outlineLevel="0" collapsed="false">
      <c r="C214" s="61" t="n">
        <v>43405</v>
      </c>
      <c r="D214" s="62" t="n">
        <f aca="false">FOM_Curves!D213*FOM_Curves!A213</f>
        <v>8.21817909796384</v>
      </c>
      <c r="E214" s="62" t="n">
        <f aca="false">(FOM_Curves!D213+FOM_Curves!F213+FOM_Curves!G213)*FOM_Curves!A213</f>
        <v>8.72677474543751</v>
      </c>
      <c r="F214" s="62" t="n">
        <f aca="false">(FOM_Curves!D213+FOM_Curves!H213+FOM_Curves!I213)*FOM_Curves!A213</f>
        <v>9.04646343813525</v>
      </c>
      <c r="G214" s="62" t="n">
        <f aca="false">(FOM_Curves!D213+FOM_Curves!J213+FOM_Curves!K213)*FOM_Curves!A213</f>
        <v>8.21817909796384</v>
      </c>
      <c r="H214" s="62" t="n">
        <f aca="false">(FOM_Curves!D213+FOM_Curves!L213+FOM_Curves!M213)*FOM_Curves!A213</f>
        <v>8.21817909796384</v>
      </c>
      <c r="I214" s="62" t="n">
        <f aca="false">(FOM_Curves!$D$9+FOM_Curves!N213+FOM_Curves!O213)*FOM_Curves!A213</f>
        <v>3.59359153200682</v>
      </c>
      <c r="J214" s="62" t="n">
        <f aca="false">(FOM_Curves!D213+FOM_Curves!P213+FOM_Curves!Q213)*FOM_Curves!A213</f>
        <v>8.12372562057588</v>
      </c>
      <c r="K214" s="62" t="n">
        <f aca="false">(FOM_Curves!D213+FOM_Curves!R213+FOM_Curves!S213)*FOM_Curves!A213</f>
        <v>8.02927214318791</v>
      </c>
      <c r="L214" s="62" t="n">
        <f aca="false">(FOM_Curves!D213+FOM_Curves!T213+FOM_Curves!U213)*FOM_Curves!A213</f>
        <v>8.29083561903151</v>
      </c>
      <c r="M214" s="62" t="n">
        <f aca="false">(FOM_Curves!D213+FOM_Curves!V213+FOM_Curves!W213)*FOM_Curves!A213</f>
        <v>8.13099127268264</v>
      </c>
      <c r="N214" s="62" t="n">
        <f aca="false">(FOM_Curves!D213+FOM_Curves!X213+FOM_Curves!Y213)*FOM_Curves!A213</f>
        <v>8.65411822436985</v>
      </c>
      <c r="O214" s="62" t="n">
        <f aca="false">(FOM_Curves!D213+FOM_Curves!Z213+FOM_Curves!AA213)*FOM_Curves!A213</f>
        <v>7.19671168884135</v>
      </c>
    </row>
    <row r="215" customFormat="false" ht="12.75" hidden="false" customHeight="false" outlineLevel="0" collapsed="false">
      <c r="C215" s="61" t="n">
        <v>43435</v>
      </c>
      <c r="D215" s="62" t="n">
        <f aca="false">FOM_Curves!D214*FOM_Curves!A214</f>
        <v>8.22808828756591</v>
      </c>
      <c r="E215" s="62" t="n">
        <f aca="false">(FOM_Curves!D214+FOM_Curves!F214+FOM_Curves!G214)*FOM_Curves!A214</f>
        <v>8.73452122533924</v>
      </c>
      <c r="F215" s="62" t="n">
        <f aca="false">(FOM_Curves!D214+FOM_Curves!H214+FOM_Curves!I214)*FOM_Curves!A214</f>
        <v>9.05285050051105</v>
      </c>
      <c r="G215" s="62" t="n">
        <f aca="false">(FOM_Curves!D214+FOM_Curves!J214+FOM_Curves!K214)*FOM_Curves!A214</f>
        <v>8.22808828756591</v>
      </c>
      <c r="H215" s="62" t="n">
        <f aca="false">(FOM_Curves!D214+FOM_Curves!L214+FOM_Curves!M214)*FOM_Curves!A214</f>
        <v>8.22808828756591</v>
      </c>
      <c r="I215" s="62" t="n">
        <f aca="false">(FOM_Curves!$D$9+FOM_Curves!N214+FOM_Curves!O214)*FOM_Curves!A214</f>
        <v>3.57831044318131</v>
      </c>
      <c r="J215" s="62" t="n">
        <f aca="false">(FOM_Curves!D214+FOM_Curves!P214+FOM_Curves!Q214)*FOM_Curves!A214</f>
        <v>8.13403645626515</v>
      </c>
      <c r="K215" s="62" t="n">
        <f aca="false">(FOM_Curves!D214+FOM_Curves!R214+FOM_Curves!S214)*FOM_Curves!A214</f>
        <v>8.03998462496439</v>
      </c>
      <c r="L215" s="62" t="n">
        <f aca="false">(FOM_Curves!D214+FOM_Curves!T214+FOM_Curves!U214)*FOM_Curves!A214</f>
        <v>8.30043585010496</v>
      </c>
      <c r="M215" s="62" t="n">
        <f aca="false">(FOM_Curves!D214+FOM_Curves!V214+FOM_Curves!W214)*FOM_Curves!A214</f>
        <v>8.14127121251905</v>
      </c>
      <c r="N215" s="62" t="n">
        <f aca="false">(FOM_Curves!D214+FOM_Curves!X214+FOM_Curves!Y214)*FOM_Curves!A214</f>
        <v>8.6621736628002</v>
      </c>
      <c r="O215" s="62" t="n">
        <f aca="false">(FOM_Curves!D214+FOM_Curves!Z214+FOM_Curves!AA214)*FOM_Curves!A214</f>
        <v>7.21096673924384</v>
      </c>
    </row>
    <row r="216" customFormat="false" ht="12.75" hidden="false" customHeight="false" outlineLevel="0" collapsed="false">
      <c r="C216" s="61" t="n">
        <v>43466</v>
      </c>
      <c r="D216" s="62" t="n">
        <f aca="false">FOM_Curves!D215*FOM_Curves!A215</f>
        <v>8.0719930481907</v>
      </c>
      <c r="E216" s="62" t="n">
        <f aca="false">(FOM_Curves!D215+FOM_Curves!F215+FOM_Curves!G215)*FOM_Curves!A215</f>
        <v>8.57626749118342</v>
      </c>
      <c r="F216" s="62" t="n">
        <f aca="false">(FOM_Curves!D215+FOM_Curves!H215+FOM_Curves!I215)*FOM_Curves!A215</f>
        <v>8.89323999820742</v>
      </c>
      <c r="G216" s="62" t="n">
        <f aca="false">(FOM_Curves!D215+FOM_Curves!J215+FOM_Curves!K215)*FOM_Curves!A215</f>
        <v>8.0719930481907</v>
      </c>
      <c r="H216" s="62" t="n">
        <f aca="false">(FOM_Curves!D215+FOM_Curves!L215+FOM_Curves!M215)*FOM_Curves!A215</f>
        <v>8.0719930481907</v>
      </c>
      <c r="I216" s="62" t="n">
        <f aca="false">(FOM_Curves!$D$9+FOM_Curves!N215+FOM_Curves!O215)*FOM_Curves!A215</f>
        <v>3.56305913577431</v>
      </c>
      <c r="J216" s="62" t="n">
        <f aca="false">(FOM_Curves!D215+FOM_Curves!P215+FOM_Curves!Q215)*FOM_Curves!A215</f>
        <v>7.97113815959215</v>
      </c>
      <c r="K216" s="62" t="n">
        <f aca="false">(FOM_Curves!D215+FOM_Curves!R215+FOM_Curves!S215)*FOM_Curves!A215</f>
        <v>7.88469111222197</v>
      </c>
      <c r="L216" s="62" t="n">
        <f aca="false">(FOM_Curves!D215+FOM_Curves!T215+FOM_Curves!U215)*FOM_Curves!A215</f>
        <v>8.14403225433251</v>
      </c>
      <c r="M216" s="62" t="n">
        <f aca="false">(FOM_Curves!D215+FOM_Curves!V215+FOM_Curves!W215)*FOM_Curves!A215</f>
        <v>7.98554600082052</v>
      </c>
      <c r="N216" s="62" t="n">
        <f aca="false">(FOM_Curves!D215+FOM_Curves!X215+FOM_Curves!Y215)*FOM_Curves!A215</f>
        <v>8.5042282850416</v>
      </c>
      <c r="O216" s="62" t="n">
        <f aca="false">(FOM_Curves!D215+FOM_Curves!Z215+FOM_Curves!AA215)*FOM_Curves!A215</f>
        <v>7.0592089132825</v>
      </c>
    </row>
    <row r="217" customFormat="false" ht="12.75" hidden="false" customHeight="false" outlineLevel="0" collapsed="false">
      <c r="C217" s="61" t="n">
        <v>43497</v>
      </c>
      <c r="D217" s="62" t="n">
        <f aca="false">FOM_Curves!D216*FOM_Curves!A216</f>
        <v>7.84708844247126</v>
      </c>
      <c r="E217" s="62" t="n">
        <f aca="false">(FOM_Curves!D216+FOM_Curves!F216+FOM_Curves!G216)*FOM_Curves!A216</f>
        <v>8.3494169207273</v>
      </c>
      <c r="F217" s="62" t="n">
        <f aca="false">(FOM_Curves!D216+FOM_Curves!H216+FOM_Curves!I216)*FOM_Curves!A216</f>
        <v>8.66516624991682</v>
      </c>
      <c r="G217" s="62" t="n">
        <f aca="false">(FOM_Curves!D216+FOM_Curves!J216+FOM_Curves!K216)*FOM_Curves!A216</f>
        <v>7.84708844247126</v>
      </c>
      <c r="H217" s="62" t="n">
        <f aca="false">(FOM_Curves!D216+FOM_Curves!L216+FOM_Curves!M216)*FOM_Curves!A216</f>
        <v>7.84708844247126</v>
      </c>
      <c r="I217" s="62" t="n">
        <f aca="false">(FOM_Curves!$D$9+FOM_Curves!N216+FOM_Curves!O216)*FOM_Curves!A216</f>
        <v>3.54930950493487</v>
      </c>
      <c r="J217" s="62" t="n">
        <f aca="false">(FOM_Curves!D216+FOM_Curves!P216+FOM_Curves!Q216)*FOM_Curves!A216</f>
        <v>7.74662274682005</v>
      </c>
      <c r="K217" s="62" t="n">
        <f aca="false">(FOM_Curves!D216+FOM_Curves!R216+FOM_Curves!S216)*FOM_Curves!A216</f>
        <v>7.66050929340473</v>
      </c>
      <c r="L217" s="62" t="n">
        <f aca="false">(FOM_Curves!D216+FOM_Curves!T216+FOM_Curves!U216)*FOM_Curves!A216</f>
        <v>7.91884965365069</v>
      </c>
      <c r="M217" s="62" t="n">
        <f aca="false">(FOM_Curves!D216+FOM_Curves!V216+FOM_Curves!W216)*FOM_Curves!A216</f>
        <v>7.76097498905594</v>
      </c>
      <c r="N217" s="62" t="n">
        <f aca="false">(FOM_Curves!D216+FOM_Curves!X216+FOM_Curves!Y216)*FOM_Curves!A216</f>
        <v>8.27765570954787</v>
      </c>
      <c r="O217" s="62" t="n">
        <f aca="false">(FOM_Curves!D216+FOM_Curves!Z216+FOM_Curves!AA216)*FOM_Curves!A216</f>
        <v>6.8382146688094</v>
      </c>
    </row>
    <row r="218" customFormat="false" ht="12.75" hidden="false" customHeight="false" outlineLevel="0" collapsed="false">
      <c r="C218" s="61" t="n">
        <v>43525</v>
      </c>
      <c r="D218" s="62" t="n">
        <f aca="false">FOM_Curves!D217*FOM_Curves!A217</f>
        <v>7.59341769977556</v>
      </c>
      <c r="E218" s="62" t="n">
        <f aca="false">(FOM_Curves!D217+FOM_Curves!F217+FOM_Curves!G217)*FOM_Curves!A217</f>
        <v>8.20792219039445</v>
      </c>
      <c r="F218" s="62" t="n">
        <f aca="false">(FOM_Curves!D217+FOM_Curves!H217+FOM_Curves!I217)*FOM_Curves!A217</f>
        <v>8.27223079987783</v>
      </c>
      <c r="G218" s="62" t="n">
        <f aca="false">(FOM_Curves!D217+FOM_Curves!J217+FOM_Curves!K217)*FOM_Curves!A217</f>
        <v>7.59341769977556</v>
      </c>
      <c r="H218" s="62" t="n">
        <f aca="false">(FOM_Curves!D217+FOM_Curves!L217+FOM_Curves!M217)*FOM_Curves!A217</f>
        <v>7.59341769977556</v>
      </c>
      <c r="I218" s="62" t="n">
        <f aca="false">(FOM_Curves!$D$9+FOM_Curves!N217+FOM_Curves!O217)*FOM_Curves!A217</f>
        <v>3.44837054851951</v>
      </c>
      <c r="J218" s="62" t="n">
        <f aca="false">(FOM_Curves!D217+FOM_Curves!P217+FOM_Curves!Q217)*FOM_Curves!A217</f>
        <v>7.49338208502365</v>
      </c>
      <c r="K218" s="62" t="n">
        <f aca="false">(FOM_Curves!D217+FOM_Curves!R217+FOM_Curves!S217)*FOM_Curves!A217</f>
        <v>7.31474705868095</v>
      </c>
      <c r="L218" s="62" t="n">
        <f aca="false">(FOM_Curves!D217+FOM_Curves!T217+FOM_Curves!U217)*FOM_Curves!A217</f>
        <v>7.61485390293669</v>
      </c>
      <c r="M218" s="62" t="n">
        <f aca="false">(FOM_Curves!D217+FOM_Curves!V217+FOM_Curves!W217)*FOM_Curves!A217</f>
        <v>7.50767288713107</v>
      </c>
      <c r="N218" s="62" t="n">
        <f aca="false">(FOM_Curves!D217+FOM_Curves!X217+FOM_Curves!Y217)*FOM_Curves!A217</f>
        <v>7.96497855456838</v>
      </c>
      <c r="O218" s="62" t="n">
        <f aca="false">(FOM_Curves!D217+FOM_Curves!Z217+FOM_Curves!AA217)*FOM_Curves!A217</f>
        <v>6.44595710284652</v>
      </c>
    </row>
    <row r="219" customFormat="false" ht="12.75" hidden="false" customHeight="false" outlineLevel="0" collapsed="false">
      <c r="C219" s="61" t="n">
        <v>43556</v>
      </c>
      <c r="D219" s="62" t="n">
        <f aca="false">FOM_Curves!D218*FOM_Curves!A218</f>
        <v>7.5675791288377</v>
      </c>
      <c r="E219" s="62" t="n">
        <f aca="false">(FOM_Curves!D218+FOM_Curves!F218+FOM_Curves!G218)*FOM_Curves!A218</f>
        <v>8.1795319309816</v>
      </c>
      <c r="F219" s="62" t="n">
        <f aca="false">(FOM_Curves!D218+FOM_Curves!H218+FOM_Curves!I218)*FOM_Curves!A218</f>
        <v>8.24357350329898</v>
      </c>
      <c r="G219" s="62" t="n">
        <f aca="false">(FOM_Curves!D218+FOM_Curves!J218+FOM_Curves!K218)*FOM_Curves!A218</f>
        <v>7.5675791288377</v>
      </c>
      <c r="H219" s="62" t="n">
        <f aca="false">(FOM_Curves!D218+FOM_Curves!L218+FOM_Curves!M218)*FOM_Curves!A218</f>
        <v>7.5675791288377</v>
      </c>
      <c r="I219" s="62" t="n">
        <f aca="false">(FOM_Curves!$D$9+FOM_Curves!N218+FOM_Curves!O218)*FOM_Curves!A218</f>
        <v>3.43405142226335</v>
      </c>
      <c r="J219" s="62" t="n">
        <f aca="false">(FOM_Curves!D218+FOM_Curves!P218+FOM_Curves!Q218)*FOM_Curves!A218</f>
        <v>7.46795890523287</v>
      </c>
      <c r="K219" s="62" t="n">
        <f aca="false">(FOM_Curves!D218+FOM_Curves!R218+FOM_Curves!S218)*FOM_Curves!A218</f>
        <v>7.29006564879569</v>
      </c>
      <c r="L219" s="62" t="n">
        <f aca="false">(FOM_Curves!D218+FOM_Curves!T218+FOM_Curves!U218)*FOM_Curves!A218</f>
        <v>7.58892631961016</v>
      </c>
      <c r="M219" s="62" t="n">
        <f aca="false">(FOM_Curves!D218+FOM_Curves!V218+FOM_Curves!W218)*FOM_Curves!A218</f>
        <v>7.48219036574785</v>
      </c>
      <c r="N219" s="62" t="n">
        <f aca="false">(FOM_Curves!D218+FOM_Curves!X218+FOM_Curves!Y218)*FOM_Curves!A218</f>
        <v>7.93759710222703</v>
      </c>
      <c r="O219" s="62" t="n">
        <f aca="false">(FOM_Curves!D218+FOM_Curves!Z218+FOM_Curves!AA218)*FOM_Curves!A218</f>
        <v>6.42488557207741</v>
      </c>
    </row>
    <row r="220" customFormat="false" ht="12.75" hidden="false" customHeight="false" outlineLevel="0" collapsed="false">
      <c r="C220" s="61" t="n">
        <v>43586</v>
      </c>
      <c r="D220" s="62" t="n">
        <f aca="false">FOM_Curves!D219*FOM_Curves!A219</f>
        <v>7.59171787906266</v>
      </c>
      <c r="E220" s="62" t="n">
        <f aca="false">(FOM_Curves!D219+FOM_Curves!F219+FOM_Curves!G219)*FOM_Curves!A219</f>
        <v>8.20103914607096</v>
      </c>
      <c r="F220" s="62" t="n">
        <f aca="false">(FOM_Curves!D219+FOM_Curves!H219+FOM_Curves!I219)*FOM_Curves!A219</f>
        <v>8.26480532517648</v>
      </c>
      <c r="G220" s="62" t="n">
        <f aca="false">(FOM_Curves!D219+FOM_Curves!J219+FOM_Curves!K219)*FOM_Curves!A219</f>
        <v>7.59171787906266</v>
      </c>
      <c r="H220" s="62" t="n">
        <f aca="false">(FOM_Curves!D219+FOM_Curves!L219+FOM_Curves!M219)*FOM_Curves!A219</f>
        <v>7.59171787906266</v>
      </c>
      <c r="I220" s="62" t="n">
        <f aca="false">(FOM_Curves!$D$9+FOM_Curves!N219+FOM_Curves!O219)*FOM_Curves!A219</f>
        <v>3.41928422625818</v>
      </c>
      <c r="J220" s="62" t="n">
        <f aca="false">(FOM_Curves!D219+FOM_Curves!P219+FOM_Curves!Q219)*FOM_Curves!A219</f>
        <v>7.49252604489852</v>
      </c>
      <c r="K220" s="62" t="n">
        <f aca="false">(FOM_Curves!D219+FOM_Curves!R219+FOM_Curves!S219)*FOM_Curves!A219</f>
        <v>7.31539776960541</v>
      </c>
      <c r="L220" s="62" t="n">
        <f aca="false">(FOM_Curves!D219+FOM_Curves!T219+FOM_Curves!U219)*FOM_Curves!A219</f>
        <v>7.61297327209783</v>
      </c>
      <c r="M220" s="62" t="n">
        <f aca="false">(FOM_Curves!D219+FOM_Curves!V219+FOM_Curves!W219)*FOM_Curves!A219</f>
        <v>7.50669630692197</v>
      </c>
      <c r="N220" s="62" t="n">
        <f aca="false">(FOM_Curves!D219+FOM_Curves!X219+FOM_Curves!Y219)*FOM_Curves!A219</f>
        <v>7.96014469167233</v>
      </c>
      <c r="O220" s="62" t="n">
        <f aca="false">(FOM_Curves!D219+FOM_Curves!Z219+FOM_Curves!AA219)*FOM_Curves!A219</f>
        <v>6.45394055197436</v>
      </c>
    </row>
    <row r="221" customFormat="false" ht="12.75" hidden="false" customHeight="false" outlineLevel="0" collapsed="false">
      <c r="C221" s="61" t="n">
        <v>43617</v>
      </c>
      <c r="D221" s="62" t="n">
        <f aca="false">FOM_Curves!D220*FOM_Curves!A220</f>
        <v>7.62355179065989</v>
      </c>
      <c r="E221" s="62" t="n">
        <f aca="false">(FOM_Curves!D220+FOM_Curves!F220+FOM_Curves!G220)*FOM_Curves!A220</f>
        <v>8.23033147968974</v>
      </c>
      <c r="F221" s="62" t="n">
        <f aca="false">(FOM_Curves!D220+FOM_Curves!H220+FOM_Curves!I220)*FOM_Curves!A220</f>
        <v>8.29383167970449</v>
      </c>
      <c r="G221" s="62" t="n">
        <f aca="false">(FOM_Curves!D220+FOM_Curves!J220+FOM_Curves!K220)*FOM_Curves!A220</f>
        <v>7.62355179065989</v>
      </c>
      <c r="H221" s="62" t="n">
        <f aca="false">(FOM_Curves!D220+FOM_Curves!L220+FOM_Curves!M220)*FOM_Curves!A220</f>
        <v>7.62355179065989</v>
      </c>
      <c r="I221" s="62" t="n">
        <f aca="false">(FOM_Curves!$D$9+FOM_Curves!N220+FOM_Curves!O220)*FOM_Curves!A220</f>
        <v>3.40502183634657</v>
      </c>
      <c r="J221" s="62" t="n">
        <f aca="false">(FOM_Curves!D220+FOM_Curves!P220+FOM_Curves!Q220)*FOM_Curves!A220</f>
        <v>7.52477370174806</v>
      </c>
      <c r="K221" s="62" t="n">
        <f aca="false">(FOM_Curves!D220+FOM_Curves!R220+FOM_Curves!S220)*FOM_Curves!A220</f>
        <v>7.34838425726264</v>
      </c>
      <c r="L221" s="62" t="n">
        <f aca="false">(FOM_Curves!D220+FOM_Curves!T220+FOM_Curves!U220)*FOM_Curves!A220</f>
        <v>7.64471852399814</v>
      </c>
      <c r="M221" s="62" t="n">
        <f aca="false">(FOM_Curves!D220+FOM_Curves!V220+FOM_Curves!W220)*FOM_Curves!A220</f>
        <v>7.53888485730689</v>
      </c>
      <c r="N221" s="62" t="n">
        <f aca="false">(FOM_Curves!D220+FOM_Curves!X220+FOM_Curves!Y220)*FOM_Curves!A220</f>
        <v>7.99044183518957</v>
      </c>
      <c r="O221" s="62" t="n">
        <f aca="false">(FOM_Curves!D220+FOM_Curves!Z220+FOM_Curves!AA220)*FOM_Curves!A220</f>
        <v>6.49052265520185</v>
      </c>
    </row>
    <row r="222" customFormat="false" ht="12.75" hidden="false" customHeight="false" outlineLevel="0" collapsed="false">
      <c r="C222" s="61" t="n">
        <v>43647</v>
      </c>
      <c r="D222" s="62" t="n">
        <f aca="false">FOM_Curves!D221*FOM_Curves!A221</f>
        <v>7.64541706373674</v>
      </c>
      <c r="E222" s="62" t="n">
        <f aca="false">(FOM_Curves!D221+FOM_Curves!F221+FOM_Curves!G221)*FOM_Curves!A221</f>
        <v>8.24957572171833</v>
      </c>
      <c r="F222" s="62" t="n">
        <f aca="false">(FOM_Curves!D221+FOM_Curves!H221+FOM_Curves!I221)*FOM_Curves!A221</f>
        <v>8.31280162778617</v>
      </c>
      <c r="G222" s="62" t="n">
        <f aca="false">(FOM_Curves!D221+FOM_Curves!J221+FOM_Curves!K221)*FOM_Curves!A221</f>
        <v>7.64541706373674</v>
      </c>
      <c r="H222" s="62" t="n">
        <f aca="false">(FOM_Curves!D221+FOM_Curves!L221+FOM_Curves!M221)*FOM_Curves!A221</f>
        <v>7.64541706373674</v>
      </c>
      <c r="I222" s="62" t="n">
        <f aca="false">(FOM_Curves!$D$9+FOM_Curves!N221+FOM_Curves!O221)*FOM_Curves!A221</f>
        <v>3.39031358537109</v>
      </c>
      <c r="J222" s="62" t="n">
        <f aca="false">(FOM_Curves!D221+FOM_Curves!P221+FOM_Curves!Q221)*FOM_Curves!A221</f>
        <v>7.54706565429788</v>
      </c>
      <c r="K222" s="62" t="n">
        <f aca="false">(FOM_Curves!D221+FOM_Curves!R221+FOM_Curves!S221)*FOM_Curves!A221</f>
        <v>7.37143813744277</v>
      </c>
      <c r="L222" s="62" t="n">
        <f aca="false">(FOM_Curves!D221+FOM_Curves!T221+FOM_Curves!U221)*FOM_Curves!A221</f>
        <v>7.66649236575936</v>
      </c>
      <c r="M222" s="62" t="n">
        <f aca="false">(FOM_Curves!D221+FOM_Curves!V221+FOM_Curves!W221)*FOM_Curves!A221</f>
        <v>7.56111585564629</v>
      </c>
      <c r="N222" s="62" t="n">
        <f aca="false">(FOM_Curves!D221+FOM_Curves!X221+FOM_Curves!Y221)*FOM_Curves!A221</f>
        <v>8.01072229879538</v>
      </c>
      <c r="O222" s="62" t="n">
        <f aca="false">(FOM_Curves!D221+FOM_Curves!Z221+FOM_Curves!AA221)*FOM_Curves!A221</f>
        <v>6.51728457475603</v>
      </c>
    </row>
    <row r="223" customFormat="false" ht="12.75" hidden="false" customHeight="false" outlineLevel="0" collapsed="false">
      <c r="C223" s="61" t="n">
        <v>43678</v>
      </c>
      <c r="D223" s="62" t="n">
        <f aca="false">FOM_Curves!D222*FOM_Curves!A222</f>
        <v>7.60392330162766</v>
      </c>
      <c r="E223" s="62" t="n">
        <f aca="false">(FOM_Curves!D222+FOM_Curves!F222+FOM_Curves!G222)*FOM_Curves!A222</f>
        <v>8.20546630957539</v>
      </c>
      <c r="F223" s="62" t="n">
        <f aca="false">(FOM_Curves!D222+FOM_Curves!H222+FOM_Curves!I222)*FOM_Curves!A222</f>
        <v>8.26841848482573</v>
      </c>
      <c r="G223" s="62" t="n">
        <f aca="false">(FOM_Curves!D222+FOM_Curves!J222+FOM_Curves!K222)*FOM_Curves!A222</f>
        <v>7.60392330162766</v>
      </c>
      <c r="H223" s="62" t="n">
        <f aca="false">(FOM_Curves!D222+FOM_Curves!L222+FOM_Curves!M222)*FOM_Curves!A222</f>
        <v>7.60392330162766</v>
      </c>
      <c r="I223" s="62" t="n">
        <f aca="false">(FOM_Curves!$D$9+FOM_Curves!N222+FOM_Curves!O222)*FOM_Curves!A222</f>
        <v>3.37563553064622</v>
      </c>
      <c r="J223" s="62" t="n">
        <f aca="false">(FOM_Curves!D222+FOM_Curves!P222+FOM_Curves!Q222)*FOM_Curves!A222</f>
        <v>7.50599769568268</v>
      </c>
      <c r="K223" s="62" t="n">
        <f aca="false">(FOM_Curves!D222+FOM_Curves!R222+FOM_Curves!S222)*FOM_Curves!A222</f>
        <v>7.3311305422095</v>
      </c>
      <c r="L223" s="62" t="n">
        <f aca="false">(FOM_Curves!D222+FOM_Curves!T222+FOM_Curves!U222)*FOM_Curves!A222</f>
        <v>7.62490736004444</v>
      </c>
      <c r="M223" s="62" t="n">
        <f aca="false">(FOM_Curves!D222+FOM_Curves!V222+FOM_Curves!W222)*FOM_Curves!A222</f>
        <v>7.51998706796053</v>
      </c>
      <c r="N223" s="62" t="n">
        <f aca="false">(FOM_Curves!D222+FOM_Curves!X222+FOM_Curves!Y222)*FOM_Curves!A222</f>
        <v>7.96764698085187</v>
      </c>
      <c r="O223" s="62" t="n">
        <f aca="false">(FOM_Curves!D222+FOM_Curves!Z222+FOM_Curves!AA222)*FOM_Curves!A222</f>
        <v>6.48067742639888</v>
      </c>
    </row>
    <row r="224" customFormat="false" ht="12.75" hidden="false" customHeight="false" outlineLevel="0" collapsed="false">
      <c r="C224" s="61" t="n">
        <v>43709</v>
      </c>
      <c r="D224" s="62" t="n">
        <f aca="false">FOM_Curves!D223*FOM_Curves!A223</f>
        <v>7.59706645816537</v>
      </c>
      <c r="E224" s="62" t="n">
        <f aca="false">(FOM_Curves!D223+FOM_Curves!F223+FOM_Curves!G223)*FOM_Curves!A223</f>
        <v>8.19608334218685</v>
      </c>
      <c r="F224" s="62" t="n">
        <f aca="false">(FOM_Curves!D223+FOM_Curves!H223+FOM_Curves!I223)*FOM_Curves!A223</f>
        <v>8.25877115563096</v>
      </c>
      <c r="G224" s="62" t="n">
        <f aca="false">(FOM_Curves!D223+FOM_Curves!J223+FOM_Curves!K223)*FOM_Curves!A223</f>
        <v>7.59706645816537</v>
      </c>
      <c r="H224" s="62" t="n">
        <f aca="false">(FOM_Curves!D223+FOM_Curves!L223+FOM_Curves!M223)*FOM_Curves!A223</f>
        <v>7.59706645816537</v>
      </c>
      <c r="I224" s="62" t="n">
        <f aca="false">(FOM_Curves!$D$9+FOM_Curves!N223+FOM_Curves!O223)*FOM_Curves!A223</f>
        <v>3.36145986312516</v>
      </c>
      <c r="J224" s="62" t="n">
        <f aca="false">(FOM_Curves!D223+FOM_Curves!P223+FOM_Curves!Q223)*FOM_Curves!A223</f>
        <v>7.49955208169676</v>
      </c>
      <c r="K224" s="62" t="n">
        <f aca="false">(FOM_Curves!D223+FOM_Curves!R223+FOM_Curves!S223)*FOM_Curves!A223</f>
        <v>7.32541926657424</v>
      </c>
      <c r="L224" s="62" t="n">
        <f aca="false">(FOM_Curves!D223+FOM_Curves!T223+FOM_Curves!U223)*FOM_Curves!A223</f>
        <v>7.61796239598008</v>
      </c>
      <c r="M224" s="62" t="n">
        <f aca="false">(FOM_Curves!D223+FOM_Curves!V223+FOM_Curves!W223)*FOM_Curves!A223</f>
        <v>7.51348270690656</v>
      </c>
      <c r="N224" s="62" t="n">
        <f aca="false">(FOM_Curves!D223+FOM_Curves!X223+FOM_Curves!Y223)*FOM_Curves!A223</f>
        <v>7.95926271362022</v>
      </c>
      <c r="O224" s="62" t="n">
        <f aca="false">(FOM_Curves!D223+FOM_Curves!Z223+FOM_Curves!AA223)*FOM_Curves!A223</f>
        <v>6.47853996099487</v>
      </c>
    </row>
    <row r="225" customFormat="false" ht="12.75" hidden="false" customHeight="false" outlineLevel="0" collapsed="false">
      <c r="C225" s="61" t="n">
        <v>43739</v>
      </c>
      <c r="D225" s="62" t="n">
        <f aca="false">FOM_Curves!D224*FOM_Curves!A224</f>
        <v>7.78178836126031</v>
      </c>
      <c r="E225" s="62" t="n">
        <f aca="false">(FOM_Curves!D224+FOM_Curves!F224+FOM_Curves!G224)*FOM_Curves!A224</f>
        <v>8.2672399121811</v>
      </c>
      <c r="F225" s="62" t="n">
        <f aca="false">(FOM_Curves!D224+FOM_Curves!H224+FOM_Curves!I224)*FOM_Curves!A224</f>
        <v>8.47529057686144</v>
      </c>
      <c r="G225" s="62" t="n">
        <f aca="false">(FOM_Curves!D224+FOM_Curves!J224+FOM_Curves!K224)*FOM_Curves!A224</f>
        <v>7.78178836126031</v>
      </c>
      <c r="H225" s="62" t="n">
        <f aca="false">(FOM_Curves!D224+FOM_Curves!L224+FOM_Curves!M224)*FOM_Curves!A224</f>
        <v>7.78178836126031</v>
      </c>
      <c r="I225" s="62" t="n">
        <f aca="false">(FOM_Curves!$D$9+FOM_Curves!N224+FOM_Curves!O224)*FOM_Curves!A224</f>
        <v>3.4300619583632</v>
      </c>
      <c r="J225" s="62" t="n">
        <f aca="false">(FOM_Curves!D224+FOM_Curves!P224+FOM_Curves!Q224)*FOM_Curves!A224</f>
        <v>7.68469805107615</v>
      </c>
      <c r="K225" s="62" t="n">
        <f aca="false">(FOM_Curves!D224+FOM_Curves!R224+FOM_Curves!S224)*FOM_Curves!A224</f>
        <v>7.60147778520401</v>
      </c>
      <c r="L225" s="62" t="n">
        <f aca="false">(FOM_Curves!D224+FOM_Curves!T224+FOM_Curves!U224)*FOM_Curves!A224</f>
        <v>7.85113858282042</v>
      </c>
      <c r="M225" s="62" t="n">
        <f aca="false">(FOM_Curves!D224+FOM_Curves!V224+FOM_Curves!W224)*FOM_Curves!A224</f>
        <v>7.69856809538817</v>
      </c>
      <c r="N225" s="62" t="n">
        <f aca="false">(FOM_Curves!D224+FOM_Curves!X224+FOM_Curves!Y224)*FOM_Curves!A224</f>
        <v>8.19788969062098</v>
      </c>
      <c r="O225" s="62" t="n">
        <f aca="false">(FOM_Curves!D224+FOM_Curves!Z224+FOM_Curves!AA224)*FOM_Curves!A224</f>
        <v>6.80682902311346</v>
      </c>
    </row>
    <row r="226" customFormat="false" ht="12.75" hidden="false" customHeight="false" outlineLevel="0" collapsed="false">
      <c r="C226" s="61" t="n">
        <v>43770</v>
      </c>
      <c r="D226" s="62" t="n">
        <f aca="false">FOM_Curves!D225*FOM_Curves!A225</f>
        <v>7.96994836936345</v>
      </c>
      <c r="E226" s="62" t="n">
        <f aca="false">(FOM_Curves!D225+FOM_Curves!F225+FOM_Curves!G225)*FOM_Curves!A225</f>
        <v>8.45335222159068</v>
      </c>
      <c r="F226" s="62" t="n">
        <f aca="false">(FOM_Curves!D225+FOM_Curves!H225+FOM_Curves!I225)*FOM_Curves!A225</f>
        <v>8.75720607156208</v>
      </c>
      <c r="G226" s="62" t="n">
        <f aca="false">(FOM_Curves!D225+FOM_Curves!J225+FOM_Curves!K225)*FOM_Curves!A225</f>
        <v>7.96994836936345</v>
      </c>
      <c r="H226" s="62" t="n">
        <f aca="false">(FOM_Curves!D225+FOM_Curves!L225+FOM_Curves!M225)*FOM_Curves!A225</f>
        <v>7.96994836936345</v>
      </c>
      <c r="I226" s="62" t="n">
        <f aca="false">(FOM_Curves!$D$9+FOM_Curves!N225+FOM_Curves!O225)*FOM_Curves!A225</f>
        <v>3.41559350445123</v>
      </c>
      <c r="J226" s="62" t="n">
        <f aca="false">(FOM_Curves!D225+FOM_Curves!P225+FOM_Curves!Q225)*FOM_Curves!A225</f>
        <v>7.87326759891801</v>
      </c>
      <c r="K226" s="62" t="n">
        <f aca="false">(FOM_Curves!D225+FOM_Curves!R225+FOM_Curves!S225)*FOM_Curves!A225</f>
        <v>7.79039836710763</v>
      </c>
      <c r="L226" s="62" t="n">
        <f aca="false">(FOM_Curves!D225+FOM_Curves!T225+FOM_Curves!U225)*FOM_Curves!A225</f>
        <v>8.03900606253877</v>
      </c>
      <c r="M226" s="62" t="n">
        <f aca="false">(FOM_Curves!D225+FOM_Curves!V225+FOM_Curves!W225)*FOM_Curves!A225</f>
        <v>7.88707913755307</v>
      </c>
      <c r="N226" s="62" t="n">
        <f aca="false">(FOM_Curves!D225+FOM_Curves!X225+FOM_Curves!Y225)*FOM_Curves!A225</f>
        <v>8.38429452841536</v>
      </c>
      <c r="O226" s="62" t="n">
        <f aca="false">(FOM_Curves!D225+FOM_Curves!Z225+FOM_Curves!AA225)*FOM_Curves!A225</f>
        <v>6.99910399756244</v>
      </c>
    </row>
    <row r="227" customFormat="false" ht="12.75" hidden="false" customHeight="false" outlineLevel="0" collapsed="false">
      <c r="C227" s="61" t="n">
        <v>43800</v>
      </c>
      <c r="D227" s="62" t="n">
        <f aca="false">FOM_Curves!D226*FOM_Curves!A226</f>
        <v>7.97776356873128</v>
      </c>
      <c r="E227" s="62" t="n">
        <f aca="false">(FOM_Curves!D226+FOM_Curves!F226+FOM_Curves!G226)*FOM_Curves!A226</f>
        <v>8.45905586366465</v>
      </c>
      <c r="F227" s="62" t="n">
        <f aca="false">(FOM_Curves!D226+FOM_Curves!H226+FOM_Curves!I226)*FOM_Curves!A226</f>
        <v>8.76158244905134</v>
      </c>
      <c r="G227" s="62" t="n">
        <f aca="false">(FOM_Curves!D226+FOM_Curves!J226+FOM_Curves!K226)*FOM_Curves!A226</f>
        <v>7.97776356873128</v>
      </c>
      <c r="H227" s="62" t="n">
        <f aca="false">(FOM_Curves!D226+FOM_Curves!L226+FOM_Curves!M226)*FOM_Curves!A226</f>
        <v>7.97776356873128</v>
      </c>
      <c r="I227" s="62" t="n">
        <f aca="false">(FOM_Curves!$D$9+FOM_Curves!N226+FOM_Curves!O226)*FOM_Curves!A226</f>
        <v>3.40067384391493</v>
      </c>
      <c r="J227" s="62" t="n">
        <f aca="false">(FOM_Curves!D226+FOM_Curves!P226+FOM_Curves!Q226)*FOM_Curves!A226</f>
        <v>7.8815051097446</v>
      </c>
      <c r="K227" s="62" t="n">
        <f aca="false">(FOM_Curves!D226+FOM_Curves!R226+FOM_Curves!S226)*FOM_Curves!A226</f>
        <v>7.7989978591846</v>
      </c>
      <c r="L227" s="62" t="n">
        <f aca="false">(FOM_Curves!D226+FOM_Curves!T226+FOM_Curves!U226)*FOM_Curves!A226</f>
        <v>8.04651961086461</v>
      </c>
      <c r="M227" s="62" t="n">
        <f aca="false">(FOM_Curves!D226+FOM_Curves!V226+FOM_Curves!W226)*FOM_Curves!A226</f>
        <v>7.89525631817127</v>
      </c>
      <c r="N227" s="62" t="n">
        <f aca="false">(FOM_Curves!D226+FOM_Curves!X226+FOM_Curves!Y226)*FOM_Curves!A226</f>
        <v>8.39029982153131</v>
      </c>
      <c r="O227" s="62" t="n">
        <f aca="false">(FOM_Curves!D226+FOM_Curves!Z226+FOM_Curves!AA226)*FOM_Curves!A226</f>
        <v>7.01116250941273</v>
      </c>
    </row>
    <row r="228" customFormat="false" ht="12.75" hidden="false" customHeight="false" outlineLevel="0" collapsed="false">
      <c r="C228" s="61" t="n">
        <v>43831</v>
      </c>
      <c r="D228" s="62" t="n">
        <f aca="false">FOM_Curves!D227*FOM_Curves!A227</f>
        <v>7.82783300409192</v>
      </c>
      <c r="E228" s="62" t="n">
        <f aca="false">(FOM_Curves!D227+FOM_Curves!F227+FOM_Curves!G227)*FOM_Curves!A227</f>
        <v>8.30701823390078</v>
      </c>
      <c r="F228" s="62" t="n">
        <f aca="false">(FOM_Curves!D227+FOM_Curves!H227+FOM_Curves!I227)*FOM_Curves!A227</f>
        <v>8.60822037835207</v>
      </c>
      <c r="G228" s="62" t="n">
        <f aca="false">(FOM_Curves!D227+FOM_Curves!J227+FOM_Curves!K227)*FOM_Curves!A227</f>
        <v>7.82783300409192</v>
      </c>
      <c r="H228" s="62" t="n">
        <f aca="false">(FOM_Curves!D227+FOM_Curves!L227+FOM_Curves!M227)*FOM_Curves!A227</f>
        <v>7.82783300409192</v>
      </c>
      <c r="I228" s="62" t="n">
        <f aca="false">(FOM_Curves!$D$9+FOM_Curves!N227+FOM_Curves!O227)*FOM_Curves!A227</f>
        <v>3.38578592376376</v>
      </c>
      <c r="J228" s="62" t="n">
        <f aca="false">(FOM_Curves!D227+FOM_Curves!P227+FOM_Curves!Q227)*FOM_Curves!A227</f>
        <v>7.73199595813015</v>
      </c>
      <c r="K228" s="62" t="n">
        <f aca="false">(FOM_Curves!D227+FOM_Curves!R227+FOM_Curves!S227)*FOM_Curves!A227</f>
        <v>7.64984991873434</v>
      </c>
      <c r="L228" s="62" t="n">
        <f aca="false">(FOM_Curves!D227+FOM_Curves!T227+FOM_Curves!U227)*FOM_Curves!A227</f>
        <v>7.89628803692176</v>
      </c>
      <c r="M228" s="62" t="n">
        <f aca="false">(FOM_Curves!D227+FOM_Curves!V227+FOM_Curves!W227)*FOM_Curves!A227</f>
        <v>7.74568696469612</v>
      </c>
      <c r="N228" s="62" t="n">
        <f aca="false">(FOM_Curves!D227+FOM_Curves!X227+FOM_Curves!Y227)*FOM_Curves!A227</f>
        <v>8.23856320107095</v>
      </c>
      <c r="O228" s="62" t="n">
        <f aca="false">(FOM_Curves!D227+FOM_Curves!Z227+FOM_Curves!AA227)*FOM_Curves!A227</f>
        <v>6.86546624862822</v>
      </c>
    </row>
    <row r="229" customFormat="false" ht="12.75" hidden="false" customHeight="false" outlineLevel="0" collapsed="false">
      <c r="C229" s="61" t="n">
        <v>43862</v>
      </c>
      <c r="D229" s="62" t="n">
        <f aca="false">FOM_Curves!D228*FOM_Curves!A228</f>
        <v>7.61163014172421</v>
      </c>
      <c r="E229" s="62" t="n">
        <f aca="false">(FOM_Curves!D228+FOM_Curves!F228+FOM_Curves!G228)*FOM_Curves!A228</f>
        <v>8.08884833242792</v>
      </c>
      <c r="F229" s="62" t="n">
        <f aca="false">(FOM_Curves!D228+FOM_Curves!H228+FOM_Curves!I228)*FOM_Curves!A228</f>
        <v>8.38881405229883</v>
      </c>
      <c r="G229" s="62" t="n">
        <f aca="false">(FOM_Curves!D228+FOM_Curves!J228+FOM_Curves!K228)*FOM_Curves!A228</f>
        <v>7.61163014172421</v>
      </c>
      <c r="H229" s="62" t="n">
        <f aca="false">(FOM_Curves!D228+FOM_Curves!L228+FOM_Curves!M228)*FOM_Curves!A228</f>
        <v>7.61163014172421</v>
      </c>
      <c r="I229" s="62" t="n">
        <f aca="false">(FOM_Curves!$D$9+FOM_Curves!N228+FOM_Curves!O228)*FOM_Curves!A228</f>
        <v>3.37188738745794</v>
      </c>
      <c r="J229" s="62" t="n">
        <f aca="false">(FOM_Curves!D228+FOM_Curves!P228+FOM_Curves!Q228)*FOM_Curves!A228</f>
        <v>7.51618650358347</v>
      </c>
      <c r="K229" s="62" t="n">
        <f aca="false">(FOM_Curves!D228+FOM_Curves!R228+FOM_Curves!S228)*FOM_Curves!A228</f>
        <v>7.4343776708914</v>
      </c>
      <c r="L229" s="62" t="n">
        <f aca="false">(FOM_Curves!D228+FOM_Curves!T228+FOM_Curves!U228)*FOM_Curves!A228</f>
        <v>7.6798041689676</v>
      </c>
      <c r="M229" s="62" t="n">
        <f aca="false">(FOM_Curves!D228+FOM_Curves!V228+FOM_Curves!W228)*FOM_Curves!A228</f>
        <v>7.52982130903215</v>
      </c>
      <c r="N229" s="62" t="n">
        <f aca="false">(FOM_Curves!D228+FOM_Curves!X228+FOM_Curves!Y228)*FOM_Curves!A228</f>
        <v>8.02067430518454</v>
      </c>
      <c r="O229" s="62" t="n">
        <f aca="false">(FOM_Curves!D228+FOM_Curves!Z228+FOM_Curves!AA228)*FOM_Curves!A228</f>
        <v>6.65321631408191</v>
      </c>
    </row>
    <row r="230" customFormat="false" ht="12.75" hidden="false" customHeight="false" outlineLevel="0" collapsed="false">
      <c r="C230" s="61" t="n">
        <v>43891</v>
      </c>
      <c r="D230" s="62" t="n">
        <f aca="false">FOM_Curves!D229*FOM_Curves!A229</f>
        <v>7.36910937837758</v>
      </c>
      <c r="E230" s="62" t="n">
        <f aca="false">(FOM_Curves!D229+FOM_Curves!F229+FOM_Curves!G229)*FOM_Curves!A229</f>
        <v>7.95282809122687</v>
      </c>
      <c r="F230" s="62" t="n">
        <f aca="false">(FOM_Curves!D229+FOM_Curves!H229+FOM_Curves!I229)*FOM_Curves!A229</f>
        <v>8.01391493326924</v>
      </c>
      <c r="G230" s="62" t="n">
        <f aca="false">(FOM_Curves!D229+FOM_Curves!J229+FOM_Curves!K229)*FOM_Curves!A229</f>
        <v>7.36910937837758</v>
      </c>
      <c r="H230" s="62" t="n">
        <f aca="false">(FOM_Curves!D229+FOM_Curves!L229+FOM_Curves!M229)*FOM_Curves!A229</f>
        <v>7.36910937837758</v>
      </c>
      <c r="I230" s="62" t="n">
        <f aca="false">(FOM_Curves!$D$9+FOM_Curves!N229+FOM_Curves!O229)*FOM_Curves!A229</f>
        <v>3.27561221884961</v>
      </c>
      <c r="J230" s="62" t="n">
        <f aca="false">(FOM_Curves!D229+FOM_Curves!P229+FOM_Curves!Q229)*FOM_Curves!A229</f>
        <v>7.27408540186723</v>
      </c>
      <c r="K230" s="62" t="n">
        <f aca="false">(FOM_Curves!D229+FOM_Curves!R229+FOM_Curves!S229)*FOM_Curves!A229</f>
        <v>7.10439972952732</v>
      </c>
      <c r="L230" s="62" t="n">
        <f aca="false">(FOM_Curves!D229+FOM_Curves!T229+FOM_Curves!U229)*FOM_Curves!A229</f>
        <v>7.38947165905837</v>
      </c>
      <c r="M230" s="62" t="n">
        <f aca="false">(FOM_Curves!D229+FOM_Curves!V229+FOM_Curves!W229)*FOM_Curves!A229</f>
        <v>7.28766025565442</v>
      </c>
      <c r="N230" s="62" t="n">
        <f aca="false">(FOM_Curves!D229+FOM_Curves!X229+FOM_Curves!Y229)*FOM_Curves!A229</f>
        <v>7.72205557684459</v>
      </c>
      <c r="O230" s="62" t="n">
        <f aca="false">(FOM_Curves!D229+FOM_Curves!Z229+FOM_Curves!AA229)*FOM_Curves!A229</f>
        <v>6.27916375421795</v>
      </c>
    </row>
    <row r="231" customFormat="false" ht="12.75" hidden="false" customHeight="false" outlineLevel="0" collapsed="false">
      <c r="C231" s="61" t="n">
        <v>43922</v>
      </c>
      <c r="D231" s="62" t="n">
        <f aca="false">FOM_Curves!D230*FOM_Curves!A230</f>
        <v>7.34308851535793</v>
      </c>
      <c r="E231" s="62" t="n">
        <f aca="false">(FOM_Curves!D230+FOM_Curves!F230+FOM_Curves!G230)*FOM_Curves!A230</f>
        <v>7.9243177949905</v>
      </c>
      <c r="F231" s="62" t="n">
        <f aca="false">(FOM_Curves!D230+FOM_Curves!H230+FOM_Curves!I230)*FOM_Curves!A230</f>
        <v>7.98514411495204</v>
      </c>
      <c r="G231" s="62" t="n">
        <f aca="false">(FOM_Curves!D230+FOM_Curves!J230+FOM_Curves!K230)*FOM_Curves!A230</f>
        <v>7.34308851535793</v>
      </c>
      <c r="H231" s="62" t="n">
        <f aca="false">(FOM_Curves!D230+FOM_Curves!L230+FOM_Curves!M230)*FOM_Curves!A230</f>
        <v>7.34308851535793</v>
      </c>
      <c r="I231" s="62" t="n">
        <f aca="false">(FOM_Curves!$D$9+FOM_Curves!N230+FOM_Curves!O230)*FOM_Curves!A230</f>
        <v>3.26164244593809</v>
      </c>
      <c r="J231" s="62" t="n">
        <f aca="false">(FOM_Curves!D230+FOM_Curves!P230+FOM_Curves!Q230)*FOM_Curves!A230</f>
        <v>7.24846979541775</v>
      </c>
      <c r="K231" s="62" t="n">
        <f aca="false">(FOM_Curves!D230+FOM_Curves!R230+FOM_Curves!S230)*FOM_Curves!A230</f>
        <v>7.07950779552456</v>
      </c>
      <c r="L231" s="62" t="n">
        <f aca="false">(FOM_Curves!D230+FOM_Curves!T230+FOM_Curves!U230)*FOM_Curves!A230</f>
        <v>7.36336395534511</v>
      </c>
      <c r="M231" s="62" t="n">
        <f aca="false">(FOM_Curves!D230+FOM_Curves!V230+FOM_Curves!W230)*FOM_Curves!A230</f>
        <v>7.2619867554092</v>
      </c>
      <c r="N231" s="62" t="n">
        <f aca="false">(FOM_Curves!D230+FOM_Curves!X230+FOM_Curves!Y230)*FOM_Curves!A230</f>
        <v>7.69452947513576</v>
      </c>
      <c r="O231" s="62" t="n">
        <f aca="false">(FOM_Curves!D230+FOM_Curves!Z230+FOM_Curves!AA230)*FOM_Curves!A230</f>
        <v>6.25779384608047</v>
      </c>
    </row>
    <row r="232" customFormat="false" ht="12.75" hidden="false" customHeight="false" outlineLevel="0" collapsed="false">
      <c r="C232" s="61" t="n">
        <v>43952</v>
      </c>
      <c r="D232" s="62" t="n">
        <f aca="false">FOM_Curves!D231*FOM_Curves!A231</f>
        <v>7.36448830930877</v>
      </c>
      <c r="E232" s="62" t="n">
        <f aca="false">(FOM_Curves!D231+FOM_Curves!F231+FOM_Curves!G231)*FOM_Curves!A231</f>
        <v>7.94315070729922</v>
      </c>
      <c r="F232" s="62" t="n">
        <f aca="false">(FOM_Curves!D231+FOM_Curves!H231+FOM_Curves!I231)*FOM_Curves!A231</f>
        <v>8.00370840011218</v>
      </c>
      <c r="G232" s="62" t="n">
        <f aca="false">(FOM_Curves!D231+FOM_Curves!J231+FOM_Curves!K231)*FOM_Curves!A231</f>
        <v>7.36448830930877</v>
      </c>
      <c r="H232" s="62" t="n">
        <f aca="false">(FOM_Curves!D231+FOM_Curves!L231+FOM_Curves!M231)*FOM_Curves!A231</f>
        <v>7.36448830930877</v>
      </c>
      <c r="I232" s="62" t="n">
        <f aca="false">(FOM_Curves!$D$9+FOM_Curves!N231+FOM_Curves!O231)*FOM_Curves!A231</f>
        <v>3.24723806128133</v>
      </c>
      <c r="J232" s="62" t="n">
        <f aca="false">(FOM_Curves!D231+FOM_Curves!P231+FOM_Curves!Q231)*FOM_Curves!A231</f>
        <v>7.27028745382195</v>
      </c>
      <c r="K232" s="62" t="n">
        <f aca="false">(FOM_Curves!D231+FOM_Curves!R231+FOM_Curves!S231)*FOM_Curves!A231</f>
        <v>7.10207164045263</v>
      </c>
      <c r="L232" s="62" t="n">
        <f aca="false">(FOM_Curves!D231+FOM_Curves!T231+FOM_Curves!U231)*FOM_Curves!A231</f>
        <v>7.38467420691309</v>
      </c>
      <c r="M232" s="62" t="n">
        <f aca="false">(FOM_Curves!D231+FOM_Curves!V231+FOM_Curves!W231)*FOM_Curves!A231</f>
        <v>7.28374471889149</v>
      </c>
      <c r="N232" s="62" t="n">
        <f aca="false">(FOM_Curves!D231+FOM_Curves!X231+FOM_Curves!Y231)*FOM_Curves!A231</f>
        <v>7.71437720111695</v>
      </c>
      <c r="O232" s="62" t="n">
        <f aca="false">(FOM_Curves!D231+FOM_Curves!Z231+FOM_Curves!AA231)*FOM_Curves!A231</f>
        <v>6.28398930740983</v>
      </c>
    </row>
    <row r="233" customFormat="false" ht="12.75" hidden="false" customHeight="false" outlineLevel="0" collapsed="false">
      <c r="C233" s="61" t="n">
        <v>43983</v>
      </c>
      <c r="D233" s="62" t="n">
        <f aca="false">FOM_Curves!D232*FOM_Curves!A232</f>
        <v>7.39324081485689</v>
      </c>
      <c r="E233" s="62" t="n">
        <f aca="false">(FOM_Curves!D232+FOM_Curves!F232+FOM_Curves!G232)*FOM_Curves!A232</f>
        <v>7.96942451225399</v>
      </c>
      <c r="F233" s="62" t="n">
        <f aca="false">(FOM_Curves!D232+FOM_Curves!H232+FOM_Curves!I232)*FOM_Curves!A232</f>
        <v>8.02972280616763</v>
      </c>
      <c r="G233" s="62" t="n">
        <f aca="false">(FOM_Curves!D232+FOM_Curves!J232+FOM_Curves!K232)*FOM_Curves!A232</f>
        <v>7.39324081485689</v>
      </c>
      <c r="H233" s="62" t="n">
        <f aca="false">(FOM_Curves!D232+FOM_Curves!L232+FOM_Curves!M232)*FOM_Curves!A232</f>
        <v>7.39324081485689</v>
      </c>
      <c r="I233" s="62" t="n">
        <f aca="false">(FOM_Curves!$D$9+FOM_Curves!N232+FOM_Curves!O232)*FOM_Curves!A232</f>
        <v>3.23332851585857</v>
      </c>
      <c r="J233" s="62" t="n">
        <f aca="false">(FOM_Curves!D232+FOM_Curves!P232+FOM_Curves!Q232)*FOM_Curves!A232</f>
        <v>7.29944346876899</v>
      </c>
      <c r="K233" s="62" t="n">
        <f aca="false">(FOM_Curves!D232+FOM_Curves!R232+FOM_Curves!S232)*FOM_Curves!A232</f>
        <v>7.13194820789774</v>
      </c>
      <c r="L233" s="62" t="n">
        <f aca="false">(FOM_Curves!D232+FOM_Curves!T232+FOM_Curves!U232)*FOM_Curves!A232</f>
        <v>7.41334024616144</v>
      </c>
      <c r="M233" s="62" t="n">
        <f aca="false">(FOM_Curves!D232+FOM_Curves!V232+FOM_Curves!W232)*FOM_Curves!A232</f>
        <v>7.31284308963869</v>
      </c>
      <c r="N233" s="62" t="n">
        <f aca="false">(FOM_Curves!D232+FOM_Curves!X232+FOM_Curves!Y232)*FOM_Curves!A232</f>
        <v>7.74163095746909</v>
      </c>
      <c r="O233" s="62" t="n">
        <f aca="false">(FOM_Curves!D232+FOM_Curves!Z232+FOM_Curves!AA232)*FOM_Curves!A232</f>
        <v>6.31737274940935</v>
      </c>
    </row>
    <row r="234" customFormat="false" ht="12.75" hidden="false" customHeight="false" outlineLevel="0" collapsed="false">
      <c r="C234" s="61" t="n">
        <v>44013</v>
      </c>
      <c r="D234" s="62" t="n">
        <f aca="false">FOM_Curves!D233*FOM_Curves!A233</f>
        <v>7.41247381026417</v>
      </c>
      <c r="E234" s="62" t="n">
        <f aca="false">(FOM_Curves!D233+FOM_Curves!F233+FOM_Curves!G233)*FOM_Curves!A233</f>
        <v>7.98610176642607</v>
      </c>
      <c r="F234" s="62" t="n">
        <f aca="false">(FOM_Curves!D233+FOM_Curves!H233+FOM_Curves!I233)*FOM_Curves!A233</f>
        <v>8.04613259904766</v>
      </c>
      <c r="G234" s="62" t="n">
        <f aca="false">(FOM_Curves!D233+FOM_Curves!J233+FOM_Curves!K233)*FOM_Curves!A233</f>
        <v>7.41247381026417</v>
      </c>
      <c r="H234" s="62" t="n">
        <f aca="false">(FOM_Curves!D233+FOM_Curves!L233+FOM_Curves!M233)*FOM_Curves!A233</f>
        <v>7.41247381026417</v>
      </c>
      <c r="I234" s="62" t="n">
        <f aca="false">(FOM_Curves!$D$9+FOM_Curves!N233+FOM_Curves!O233)*FOM_Curves!A233</f>
        <v>3.21898664702015</v>
      </c>
      <c r="J234" s="62" t="n">
        <f aca="false">(FOM_Curves!D233+FOM_Curves!P233+FOM_Curves!Q233)*FOM_Curves!A233</f>
        <v>7.31909251507502</v>
      </c>
      <c r="K234" s="62" t="n">
        <f aca="false">(FOM_Curves!D233+FOM_Curves!R233+FOM_Curves!S233)*FOM_Curves!A233</f>
        <v>7.15234020223726</v>
      </c>
      <c r="L234" s="62" t="n">
        <f aca="false">(FOM_Curves!D233+FOM_Curves!T233+FOM_Curves!U233)*FOM_Curves!A233</f>
        <v>7.4324840878047</v>
      </c>
      <c r="M234" s="62" t="n">
        <f aca="false">(FOM_Curves!D233+FOM_Curves!V233+FOM_Curves!W233)*FOM_Curves!A233</f>
        <v>7.33243270010204</v>
      </c>
      <c r="N234" s="62" t="n">
        <f aca="false">(FOM_Curves!D233+FOM_Curves!X233+FOM_Curves!Y233)*FOM_Curves!A233</f>
        <v>7.75931862096671</v>
      </c>
      <c r="O234" s="62" t="n">
        <f aca="false">(FOM_Curves!D233+FOM_Curves!Z233+FOM_Curves!AA233)*FOM_Curves!A233</f>
        <v>6.34138063238712</v>
      </c>
    </row>
    <row r="235" customFormat="false" ht="12.75" hidden="false" customHeight="false" outlineLevel="0" collapsed="false">
      <c r="C235" s="61" t="n">
        <v>44044</v>
      </c>
      <c r="D235" s="62" t="n">
        <f aca="false">FOM_Curves!D234*FOM_Curves!A234</f>
        <v>7.37155340312713</v>
      </c>
      <c r="E235" s="62" t="n">
        <f aca="false">(FOM_Curves!D234+FOM_Curves!F234+FOM_Curves!G234)*FOM_Curves!A234</f>
        <v>7.94263131743119</v>
      </c>
      <c r="F235" s="62" t="n">
        <f aca="false">(FOM_Curves!D234+FOM_Curves!H234+FOM_Curves!I234)*FOM_Curves!A234</f>
        <v>8.00239528520719</v>
      </c>
      <c r="G235" s="62" t="n">
        <f aca="false">(FOM_Curves!D234+FOM_Curves!J234+FOM_Curves!K234)*FOM_Curves!A234</f>
        <v>7.37155340312713</v>
      </c>
      <c r="H235" s="62" t="n">
        <f aca="false">(FOM_Curves!D234+FOM_Curves!L234+FOM_Curves!M234)*FOM_Curves!A234</f>
        <v>7.37155340312713</v>
      </c>
      <c r="I235" s="62" t="n">
        <f aca="false">(FOM_Curves!$D$9+FOM_Curves!N234+FOM_Curves!O234)*FOM_Curves!A234</f>
        <v>3.20467676096672</v>
      </c>
      <c r="J235" s="62" t="n">
        <f aca="false">(FOM_Curves!D234+FOM_Curves!P234+FOM_Curves!Q234)*FOM_Curves!A234</f>
        <v>7.27858723103112</v>
      </c>
      <c r="K235" s="62" t="n">
        <f aca="false">(FOM_Curves!D234+FOM_Curves!R234+FOM_Curves!S234)*FOM_Curves!A234</f>
        <v>7.1125762094311</v>
      </c>
      <c r="L235" s="62" t="n">
        <f aca="false">(FOM_Curves!D234+FOM_Curves!T234+FOM_Curves!U234)*FOM_Curves!A234</f>
        <v>7.39147472571913</v>
      </c>
      <c r="M235" s="62" t="n">
        <f aca="false">(FOM_Curves!D234+FOM_Curves!V234+FOM_Curves!W234)*FOM_Curves!A234</f>
        <v>7.29186811275912</v>
      </c>
      <c r="N235" s="62" t="n">
        <f aca="false">(FOM_Curves!D234+FOM_Curves!X234+FOM_Curves!Y234)*FOM_Curves!A234</f>
        <v>7.71685632805516</v>
      </c>
      <c r="O235" s="62" t="n">
        <f aca="false">(FOM_Curves!D234+FOM_Curves!Z234+FOM_Curves!AA234)*FOM_Curves!A234</f>
        <v>6.30522448138177</v>
      </c>
    </row>
    <row r="236" customFormat="false" ht="12.75" hidden="false" customHeight="false" outlineLevel="0" collapsed="false">
      <c r="C236" s="61" t="n">
        <v>44075</v>
      </c>
      <c r="D236" s="62" t="n">
        <f aca="false">FOM_Curves!D235*FOM_Curves!A235</f>
        <v>7.36357178827483</v>
      </c>
      <c r="E236" s="62" t="n">
        <f aca="false">(FOM_Curves!D235+FOM_Curves!F235+FOM_Curves!G235)*FOM_Curves!A235</f>
        <v>7.93218737038099</v>
      </c>
      <c r="F236" s="62" t="n">
        <f aca="false">(FOM_Curves!D235+FOM_Curves!H235+FOM_Curves!I235)*FOM_Curves!A235</f>
        <v>7.99169365222931</v>
      </c>
      <c r="G236" s="62" t="n">
        <f aca="false">(FOM_Curves!D235+FOM_Curves!J235+FOM_Curves!K235)*FOM_Curves!A235</f>
        <v>7.36357178827483</v>
      </c>
      <c r="H236" s="62" t="n">
        <f aca="false">(FOM_Curves!D235+FOM_Curves!L235+FOM_Curves!M235)*FOM_Curves!A235</f>
        <v>7.36357178827483</v>
      </c>
      <c r="I236" s="62" t="n">
        <f aca="false">(FOM_Curves!$D$9+FOM_Curves!N235+FOM_Curves!O235)*FOM_Curves!A235</f>
        <v>3.19085906888878</v>
      </c>
      <c r="J236" s="62" t="n">
        <f aca="false">(FOM_Curves!D235+FOM_Curves!P235+FOM_Curves!Q235)*FOM_Curves!A235</f>
        <v>7.27100646095522</v>
      </c>
      <c r="K236" s="62" t="n">
        <f aca="false">(FOM_Curves!D235+FOM_Curves!R235+FOM_Curves!S235)*FOM_Curves!A235</f>
        <v>7.10571123359878</v>
      </c>
      <c r="L236" s="62" t="n">
        <f aca="false">(FOM_Curves!D235+FOM_Curves!T235+FOM_Curves!U235)*FOM_Curves!A235</f>
        <v>7.3834072155576</v>
      </c>
      <c r="M236" s="62" t="n">
        <f aca="false">(FOM_Curves!D235+FOM_Curves!V235+FOM_Curves!W235)*FOM_Curves!A235</f>
        <v>7.28423007914374</v>
      </c>
      <c r="N236" s="62" t="n">
        <f aca="false">(FOM_Curves!D235+FOM_Curves!X235+FOM_Curves!Y235)*FOM_Curves!A235</f>
        <v>7.70738586117623</v>
      </c>
      <c r="O236" s="62" t="n">
        <f aca="false">(FOM_Curves!D235+FOM_Curves!Z235+FOM_Curves!AA235)*FOM_Curves!A235</f>
        <v>6.30184326989476</v>
      </c>
    </row>
    <row r="237" customFormat="false" ht="12.75" hidden="false" customHeight="false" outlineLevel="0" collapsed="false">
      <c r="C237" s="61" t="n">
        <v>44105</v>
      </c>
      <c r="D237" s="62" t="n">
        <f aca="false">FOM_Curves!D236*FOM_Curves!A236</f>
        <v>7.53737879146186</v>
      </c>
      <c r="E237" s="62" t="n">
        <f aca="false">(FOM_Curves!D236+FOM_Curves!F236+FOM_Curves!G236)*FOM_Curves!A236</f>
        <v>7.99813900052861</v>
      </c>
      <c r="F237" s="62" t="n">
        <f aca="false">(FOM_Curves!D236+FOM_Curves!H236+FOM_Curves!I236)*FOM_Curves!A236</f>
        <v>8.19560766155721</v>
      </c>
      <c r="G237" s="62" t="n">
        <f aca="false">(FOM_Curves!D236+FOM_Curves!J236+FOM_Curves!K236)*FOM_Curves!A236</f>
        <v>7.53737879146186</v>
      </c>
      <c r="H237" s="62" t="n">
        <f aca="false">(FOM_Curves!D236+FOM_Curves!L236+FOM_Curves!M236)*FOM_Curves!A236</f>
        <v>7.53737879146186</v>
      </c>
      <c r="I237" s="62" t="n">
        <f aca="false">(FOM_Curves!$D$9+FOM_Curves!N236+FOM_Curves!O236)*FOM_Curves!A236</f>
        <v>3.59787900394119</v>
      </c>
      <c r="J237" s="62" t="n">
        <f aca="false">(FOM_Curves!D236+FOM_Curves!P236+FOM_Curves!Q236)*FOM_Curves!A236</f>
        <v>7.44522674964851</v>
      </c>
      <c r="K237" s="62" t="n">
        <f aca="false">(FOM_Curves!D236+FOM_Curves!R236+FOM_Curves!S236)*FOM_Curves!A236</f>
        <v>7.53737879146186</v>
      </c>
      <c r="L237" s="62" t="n">
        <f aca="false">(FOM_Curves!D236+FOM_Curves!T236+FOM_Curves!U236)*FOM_Curves!A236</f>
        <v>7.6032016784714</v>
      </c>
      <c r="M237" s="62" t="n">
        <f aca="false">(FOM_Curves!D236+FOM_Curves!V236+FOM_Curves!W236)*FOM_Curves!A236</f>
        <v>7.45839132705042</v>
      </c>
      <c r="N237" s="62" t="n">
        <f aca="false">(FOM_Curves!D236+FOM_Curves!X236+FOM_Curves!Y236)*FOM_Curves!A236</f>
        <v>7.93231611351907</v>
      </c>
      <c r="O237" s="62" t="n">
        <f aca="false">(FOM_Curves!D236+FOM_Curves!Z236+FOM_Curves!AA236)*FOM_Curves!A236</f>
        <v>6.61203924574875</v>
      </c>
    </row>
    <row r="238" customFormat="false" ht="12.75" hidden="false" customHeight="false" outlineLevel="0" collapsed="false">
      <c r="C238" s="61" t="n">
        <v>44136</v>
      </c>
      <c r="D238" s="62" t="n">
        <f aca="false">FOM_Curves!D237*FOM_Curves!A237</f>
        <v>7.71445972535874</v>
      </c>
      <c r="E238" s="62" t="n">
        <f aca="false">(FOM_Curves!D237+FOM_Curves!F237+FOM_Curves!G237)*FOM_Curves!A237</f>
        <v>8.17322463978836</v>
      </c>
      <c r="F238" s="62" t="n">
        <f aca="false">(FOM_Curves!D237+FOM_Curves!H237+FOM_Curves!I237)*FOM_Curves!A237</f>
        <v>8.46159115742984</v>
      </c>
      <c r="G238" s="62" t="n">
        <f aca="false">(FOM_Curves!D237+FOM_Curves!J237+FOM_Curves!K237)*FOM_Curves!A237</f>
        <v>7.71445972535874</v>
      </c>
      <c r="H238" s="62" t="n">
        <f aca="false">(FOM_Curves!D237+FOM_Curves!L237+FOM_Curves!M237)*FOM_Curves!A237</f>
        <v>7.71445972535874</v>
      </c>
      <c r="I238" s="62" t="n">
        <f aca="false">(FOM_Curves!$D$9+FOM_Curves!N237+FOM_Curves!O237)*FOM_Curves!A237</f>
        <v>3.58229860324619</v>
      </c>
      <c r="J238" s="62" t="n">
        <f aca="false">(FOM_Curves!D237+FOM_Curves!P237+FOM_Curves!Q237)*FOM_Curves!A237</f>
        <v>7.62270674247281</v>
      </c>
      <c r="K238" s="62" t="n">
        <f aca="false">(FOM_Curves!D237+FOM_Curves!R237+FOM_Curves!S237)*FOM_Curves!A237</f>
        <v>7.71445972535874</v>
      </c>
      <c r="L238" s="62" t="n">
        <f aca="false">(FOM_Curves!D237+FOM_Curves!T237+FOM_Curves!U237)*FOM_Curves!A237</f>
        <v>7.77999757027726</v>
      </c>
      <c r="M238" s="62" t="n">
        <f aca="false">(FOM_Curves!D237+FOM_Curves!V237+FOM_Curves!W237)*FOM_Curves!A237</f>
        <v>7.63581431145652</v>
      </c>
      <c r="N238" s="62" t="n">
        <f aca="false">(FOM_Curves!D237+FOM_Curves!X237+FOM_Curves!Y237)*FOM_Curves!A237</f>
        <v>8.10768679486984</v>
      </c>
      <c r="O238" s="62" t="n">
        <f aca="false">(FOM_Curves!D237+FOM_Curves!Z237+FOM_Curves!AA237)*FOM_Curves!A237</f>
        <v>6.79313003350438</v>
      </c>
    </row>
    <row r="239" customFormat="false" ht="12.75" hidden="false" customHeight="false" outlineLevel="0" collapsed="false">
      <c r="C239" s="61" t="n">
        <v>44166</v>
      </c>
      <c r="D239" s="62" t="n">
        <f aca="false">FOM_Curves!D238*FOM_Curves!A238</f>
        <v>7.72031833271072</v>
      </c>
      <c r="E239" s="62" t="n">
        <f aca="false">(FOM_Curves!D238+FOM_Curves!F238+FOM_Curves!G238)*FOM_Curves!A238</f>
        <v>8.17702608500494</v>
      </c>
      <c r="F239" s="62" t="n">
        <f aca="false">(FOM_Curves!D238+FOM_Curves!H238+FOM_Curves!I238)*FOM_Curves!A238</f>
        <v>8.46409952930417</v>
      </c>
      <c r="G239" s="62" t="n">
        <f aca="false">(FOM_Curves!D238+FOM_Curves!J238+FOM_Curves!K238)*FOM_Curves!A238</f>
        <v>7.72031833271072</v>
      </c>
      <c r="H239" s="62" t="n">
        <f aca="false">(FOM_Curves!D238+FOM_Curves!L238+FOM_Curves!M238)*FOM_Curves!A238</f>
        <v>7.72031833271072</v>
      </c>
      <c r="I239" s="62" t="n">
        <f aca="false">(FOM_Curves!$D$9+FOM_Curves!N238+FOM_Curves!O238)*FOM_Curves!A238</f>
        <v>3.56623510577172</v>
      </c>
      <c r="J239" s="62" t="n">
        <f aca="false">(FOM_Curves!D238+FOM_Curves!P238+FOM_Curves!Q238)*FOM_Curves!A238</f>
        <v>7.62897678225188</v>
      </c>
      <c r="K239" s="62" t="n">
        <f aca="false">(FOM_Curves!D238+FOM_Curves!R238+FOM_Curves!S238)*FOM_Curves!A238</f>
        <v>7.72031833271072</v>
      </c>
      <c r="L239" s="62" t="n">
        <f aca="false">(FOM_Curves!D238+FOM_Curves!T238+FOM_Curves!U238)*FOM_Curves!A238</f>
        <v>7.72031833271072</v>
      </c>
      <c r="M239" s="62" t="n">
        <f aca="false">(FOM_Curves!D238+FOM_Curves!V238+FOM_Curves!W238)*FOM_Curves!A238</f>
        <v>7.64202557517457</v>
      </c>
      <c r="N239" s="62" t="n">
        <f aca="false">(FOM_Curves!D238+FOM_Curves!X238+FOM_Curves!Y238)*FOM_Curves!A238</f>
        <v>8.11178212039148</v>
      </c>
      <c r="O239" s="62" t="n">
        <f aca="false">(FOM_Curves!D238+FOM_Curves!Z238+FOM_Curves!AA238)*FOM_Curves!A238</f>
        <v>7.72031833271072</v>
      </c>
    </row>
    <row r="240" customFormat="false" ht="12.75" hidden="false" customHeight="false" outlineLevel="0" collapsed="false">
      <c r="C240" s="61" t="n">
        <v>44197</v>
      </c>
      <c r="D240" s="62" t="n">
        <f aca="false">FOM_Curves!D239*FOM_Curves!A239</f>
        <v>7.57650628605924</v>
      </c>
      <c r="E240" s="62" t="n">
        <f aca="false">(FOM_Curves!D239+FOM_Curves!F239+FOM_Curves!G239)*FOM_Curves!A239</f>
        <v>8.03116161398392</v>
      </c>
      <c r="F240" s="62" t="n">
        <f aca="false">(FOM_Curves!D239+FOM_Curves!H239+FOM_Curves!I239)*FOM_Curves!A239</f>
        <v>8.31694496296515</v>
      </c>
      <c r="G240" s="62" t="n">
        <f aca="false">(FOM_Curves!D239+FOM_Curves!J239+FOM_Curves!K239)*FOM_Curves!A239</f>
        <v>7.57650628605924</v>
      </c>
      <c r="H240" s="62" t="n">
        <f aca="false">(FOM_Curves!D239+FOM_Curves!L239+FOM_Curves!M239)*FOM_Curves!A239</f>
        <v>7.57650628605924</v>
      </c>
      <c r="I240" s="62" t="n">
        <f aca="false">(FOM_Curves!$D$9+FOM_Curves!N239+FOM_Curves!O239)*FOM_Curves!A239</f>
        <v>3.55020860348048</v>
      </c>
      <c r="J240" s="62" t="n">
        <f aca="false">(FOM_Curves!D239+FOM_Curves!P239+FOM_Curves!Q239)*FOM_Curves!A239</f>
        <v>7.4855752204743</v>
      </c>
      <c r="K240" s="62" t="n">
        <f aca="false">(FOM_Curves!D239+FOM_Curves!R239+FOM_Curves!S239)*FOM_Curves!A239</f>
        <v>7.57650628605924</v>
      </c>
      <c r="L240" s="62" t="n">
        <f aca="false">(FOM_Curves!D239+FOM_Curves!T239+FOM_Curves!U239)*FOM_Curves!A239</f>
        <v>7.57650628605924</v>
      </c>
      <c r="M240" s="62" t="n">
        <f aca="false">(FOM_Curves!D239+FOM_Curves!V239+FOM_Curves!W239)*FOM_Curves!A239</f>
        <v>7.49856537270072</v>
      </c>
      <c r="N240" s="62" t="n">
        <f aca="false">(FOM_Curves!D239+FOM_Curves!X239+FOM_Curves!Y239)*FOM_Curves!A239</f>
        <v>7.96621085285182</v>
      </c>
      <c r="O240" s="62" t="n">
        <f aca="false">(FOM_Curves!D239+FOM_Curves!Z239+FOM_Curves!AA239)*FOM_Curves!A239</f>
        <v>7.57650628605924</v>
      </c>
    </row>
    <row r="241" customFormat="false" ht="12.75" hidden="false" customHeight="false" outlineLevel="0" collapsed="false">
      <c r="C241" s="61" t="n">
        <v>44228</v>
      </c>
      <c r="D241" s="62" t="n">
        <f aca="false">FOM_Curves!D240*FOM_Curves!A240</f>
        <v>7.37102852351109</v>
      </c>
      <c r="E241" s="62" t="n">
        <f aca="false">(FOM_Curves!D240+FOM_Curves!F240+FOM_Curves!G240)*FOM_Curves!A240</f>
        <v>7.82383413706596</v>
      </c>
      <c r="F241" s="62" t="n">
        <f aca="false">(FOM_Curves!D240+FOM_Curves!H240+FOM_Curves!I240)*FOM_Curves!A240</f>
        <v>8.10845480844331</v>
      </c>
      <c r="G241" s="62" t="n">
        <f aca="false">(FOM_Curves!D240+FOM_Curves!J240+FOM_Curves!K240)*FOM_Curves!A240</f>
        <v>7.37102852351109</v>
      </c>
      <c r="H241" s="62" t="n">
        <f aca="false">(FOM_Curves!D240+FOM_Curves!L240+FOM_Curves!M240)*FOM_Curves!A240</f>
        <v>7.37102852351109</v>
      </c>
      <c r="I241" s="62" t="n">
        <f aca="false">(FOM_Curves!$D$9+FOM_Curves!N240+FOM_Curves!O240)*FOM_Curves!A240</f>
        <v>3.53576497670133</v>
      </c>
      <c r="J241" s="62" t="n">
        <f aca="false">(FOM_Curves!D240+FOM_Curves!P240+FOM_Curves!Q240)*FOM_Curves!A240</f>
        <v>7.28046740080012</v>
      </c>
      <c r="K241" s="62" t="n">
        <f aca="false">(FOM_Curves!D240+FOM_Curves!R240+FOM_Curves!S240)*FOM_Curves!A240</f>
        <v>7.37102852351109</v>
      </c>
      <c r="L241" s="62" t="n">
        <f aca="false">(FOM_Curves!D240+FOM_Curves!T240+FOM_Curves!U240)*FOM_Curves!A240</f>
        <v>7.37102852351109</v>
      </c>
      <c r="M241" s="62" t="n">
        <f aca="false">(FOM_Curves!D240+FOM_Curves!V240+FOM_Curves!W240)*FOM_Curves!A240</f>
        <v>7.29340470404454</v>
      </c>
      <c r="N241" s="62" t="n">
        <f aca="false">(FOM_Curves!D240+FOM_Curves!X240+FOM_Curves!Y240)*FOM_Curves!A240</f>
        <v>7.75914762084384</v>
      </c>
      <c r="O241" s="62" t="n">
        <f aca="false">(FOM_Curves!D240+FOM_Curves!Z240+FOM_Curves!AA240)*FOM_Curves!A240</f>
        <v>7.37102852351109</v>
      </c>
    </row>
    <row r="242" customFormat="false" ht="12.75" hidden="false" customHeight="false" outlineLevel="0" collapsed="false">
      <c r="C242" s="61" t="n">
        <v>44256</v>
      </c>
      <c r="D242" s="62" t="n">
        <f aca="false">FOM_Curves!D241*FOM_Curves!A241</f>
        <v>7.13943024298764</v>
      </c>
      <c r="E242" s="62" t="n">
        <f aca="false">(FOM_Curves!D241+FOM_Curves!F241+FOM_Curves!G241)*FOM_Curves!A241</f>
        <v>7.69322387597847</v>
      </c>
      <c r="F242" s="62" t="n">
        <f aca="false">(FOM_Curves!D241+FOM_Curves!H241+FOM_Curves!I241)*FOM_Curves!A241</f>
        <v>7.75117902361705</v>
      </c>
      <c r="G242" s="62" t="n">
        <f aca="false">(FOM_Curves!D241+FOM_Curves!J241+FOM_Curves!K241)*FOM_Curves!A241</f>
        <v>7.13943024298764</v>
      </c>
      <c r="H242" s="62" t="n">
        <f aca="false">(FOM_Curves!D241+FOM_Curves!L241+FOM_Curves!M241)*FOM_Curves!A241</f>
        <v>7.13943024298764</v>
      </c>
      <c r="I242" s="62" t="n">
        <f aca="false">(FOM_Curves!$D$9+FOM_Curves!N241+FOM_Curves!O241)*FOM_Curves!A241</f>
        <v>3.51980929991616</v>
      </c>
      <c r="J242" s="62" t="n">
        <f aca="false">(FOM_Curves!D241+FOM_Curves!P241+FOM_Curves!Q241)*FOM_Curves!A241</f>
        <v>7.04927779110541</v>
      </c>
      <c r="K242" s="62" t="n">
        <f aca="false">(FOM_Curves!D241+FOM_Curves!R241+FOM_Curves!S241)*FOM_Curves!A241</f>
        <v>7.13943024298764</v>
      </c>
      <c r="L242" s="62" t="n">
        <f aca="false">(FOM_Curves!D241+FOM_Curves!T241+FOM_Curves!U241)*FOM_Curves!A241</f>
        <v>7.13943024298764</v>
      </c>
      <c r="M242" s="62" t="n">
        <f aca="false">(FOM_Curves!D241+FOM_Curves!V241+FOM_Curves!W241)*FOM_Curves!A241</f>
        <v>7.06215671280287</v>
      </c>
      <c r="N242" s="62" t="n">
        <f aca="false">(FOM_Curves!D241+FOM_Curves!X241+FOM_Curves!Y241)*FOM_Curves!A241</f>
        <v>7.47428220712163</v>
      </c>
      <c r="O242" s="62" t="n">
        <f aca="false">(FOM_Curves!D241+FOM_Curves!Z241+FOM_Curves!AA241)*FOM_Curves!A241</f>
        <v>7.13943024298764</v>
      </c>
    </row>
    <row r="243" customFormat="false" ht="12.75" hidden="false" customHeight="false" outlineLevel="0" collapsed="false">
      <c r="C243" s="61" t="n">
        <v>44287</v>
      </c>
      <c r="D243" s="62" t="n">
        <f aca="false">FOM_Curves!D242*FOM_Curves!A242</f>
        <v>7.11331172867918</v>
      </c>
      <c r="E243" s="62" t="n">
        <f aca="false">(FOM_Curves!D242+FOM_Curves!F242+FOM_Curves!G242)*FOM_Curves!A242</f>
        <v>7.66468154270929</v>
      </c>
      <c r="F243" s="62" t="n">
        <f aca="false">(FOM_Curves!D242+FOM_Curves!H242+FOM_Curves!I242)*FOM_Curves!A242</f>
        <v>7.72238303487523</v>
      </c>
      <c r="G243" s="62" t="n">
        <f aca="false">(FOM_Curves!D242+FOM_Curves!J242+FOM_Curves!K242)*FOM_Curves!A242</f>
        <v>7.11331172867918</v>
      </c>
      <c r="H243" s="62" t="n">
        <f aca="false">(FOM_Curves!D242+FOM_Curves!L242+FOM_Curves!M242)*FOM_Curves!A242</f>
        <v>7.11331172867918</v>
      </c>
      <c r="I243" s="62" t="n">
        <f aca="false">(FOM_Curves!$D$9+FOM_Curves!N242+FOM_Curves!O242)*FOM_Curves!A242</f>
        <v>3.50440395754488</v>
      </c>
      <c r="J243" s="62" t="n">
        <f aca="false">(FOM_Curves!D242+FOM_Curves!P242+FOM_Curves!Q242)*FOM_Curves!A242</f>
        <v>7.0235538519766</v>
      </c>
      <c r="K243" s="62" t="n">
        <f aca="false">(FOM_Curves!D242+FOM_Curves!R242+FOM_Curves!S242)*FOM_Curves!A242</f>
        <v>7.11331172867918</v>
      </c>
      <c r="L243" s="62" t="n">
        <f aca="false">(FOM_Curves!D242+FOM_Curves!T242+FOM_Curves!U242)*FOM_Curves!A242</f>
        <v>7.11331172867918</v>
      </c>
      <c r="M243" s="62" t="n">
        <f aca="false">(FOM_Curves!D242+FOM_Curves!V242+FOM_Curves!W242)*FOM_Curves!A242</f>
        <v>7.03637640579126</v>
      </c>
      <c r="N243" s="62" t="n">
        <f aca="false">(FOM_Curves!D242+FOM_Curves!X242+FOM_Curves!Y242)*FOM_Curves!A242</f>
        <v>7.44669812786018</v>
      </c>
      <c r="O243" s="62" t="n">
        <f aca="false">(FOM_Curves!D242+FOM_Curves!Z242+FOM_Curves!AA242)*FOM_Curves!A242</f>
        <v>7.11331172867918</v>
      </c>
    </row>
    <row r="244" customFormat="false" ht="12.75" hidden="false" customHeight="false" outlineLevel="0" collapsed="false">
      <c r="C244" s="61" t="n">
        <v>44317</v>
      </c>
      <c r="D244" s="62" t="n">
        <f aca="false">FOM_Curves!D243*FOM_Curves!A243</f>
        <v>7.13213211053018</v>
      </c>
      <c r="E244" s="62" t="n">
        <f aca="false">(FOM_Curves!D243+FOM_Curves!F243+FOM_Curves!G243)*FOM_Curves!A243</f>
        <v>7.68100312753742</v>
      </c>
      <c r="F244" s="62" t="n">
        <f aca="false">(FOM_Curves!D243+FOM_Curves!H243+FOM_Curves!I243)*FOM_Curves!A243</f>
        <v>7.73844311768934</v>
      </c>
      <c r="G244" s="62" t="n">
        <f aca="false">(FOM_Curves!D243+FOM_Curves!J243+FOM_Curves!K243)*FOM_Curves!A243</f>
        <v>7.13213211053018</v>
      </c>
      <c r="H244" s="62" t="n">
        <f aca="false">(FOM_Curves!D243+FOM_Curves!L243+FOM_Curves!M243)*FOM_Curves!A243</f>
        <v>7.13213211053018</v>
      </c>
      <c r="I244" s="62" t="n">
        <f aca="false">(FOM_Curves!$D$9+FOM_Curves!N243+FOM_Curves!O243)*FOM_Curves!A243</f>
        <v>3.48852206856</v>
      </c>
      <c r="J244" s="62" t="n">
        <f aca="false">(FOM_Curves!D243+FOM_Curves!P243+FOM_Curves!Q243)*FOM_Curves!A243</f>
        <v>7.0427810147383</v>
      </c>
      <c r="K244" s="62" t="n">
        <f aca="false">(FOM_Curves!D243+FOM_Curves!R243+FOM_Curves!S243)*FOM_Curves!A243</f>
        <v>7.13213211053018</v>
      </c>
      <c r="L244" s="62" t="n">
        <f aca="false">(FOM_Curves!D243+FOM_Curves!T243+FOM_Curves!U243)*FOM_Curves!A243</f>
        <v>7.13213211053018</v>
      </c>
      <c r="M244" s="62" t="n">
        <f aca="false">(FOM_Curves!D243+FOM_Curves!V243+FOM_Curves!W243)*FOM_Curves!A243</f>
        <v>7.05554545699428</v>
      </c>
      <c r="N244" s="62" t="n">
        <f aca="false">(FOM_Curves!D243+FOM_Curves!X243+FOM_Curves!Y243)*FOM_Curves!A243</f>
        <v>7.46400760918572</v>
      </c>
      <c r="O244" s="62" t="n">
        <f aca="false">(FOM_Curves!D243+FOM_Curves!Z243+FOM_Curves!AA243)*FOM_Curves!A243</f>
        <v>7.13213211053018</v>
      </c>
    </row>
    <row r="245" customFormat="false" ht="12.75" hidden="false" customHeight="false" outlineLevel="0" collapsed="false">
      <c r="C245" s="61" t="n">
        <v>44348</v>
      </c>
      <c r="D245" s="62" t="n">
        <f aca="false">FOM_Curves!D244*FOM_Curves!A244</f>
        <v>7.15797061524079</v>
      </c>
      <c r="E245" s="62" t="n">
        <f aca="false">(FOM_Curves!D244+FOM_Curves!F244+FOM_Curves!G244)*FOM_Curves!A244</f>
        <v>7.70442909097156</v>
      </c>
      <c r="F245" s="62" t="n">
        <f aca="false">(FOM_Curves!D244+FOM_Curves!H244+FOM_Curves!I244)*FOM_Curves!A244</f>
        <v>7.76161660587362</v>
      </c>
      <c r="G245" s="62" t="n">
        <f aca="false">(FOM_Curves!D244+FOM_Curves!J244+FOM_Curves!K244)*FOM_Curves!A244</f>
        <v>7.15797061524079</v>
      </c>
      <c r="H245" s="62" t="n">
        <f aca="false">(FOM_Curves!D244+FOM_Curves!L244+FOM_Curves!M244)*FOM_Curves!A244</f>
        <v>7.15797061524079</v>
      </c>
      <c r="I245" s="62" t="n">
        <f aca="false">(FOM_Curves!$D$9+FOM_Curves!N244+FOM_Curves!O244)*FOM_Curves!A244</f>
        <v>3.47318840505159</v>
      </c>
      <c r="J245" s="62" t="n">
        <f aca="false">(FOM_Curves!D244+FOM_Curves!P244+FOM_Curves!Q244)*FOM_Curves!A244</f>
        <v>7.06901225872648</v>
      </c>
      <c r="K245" s="62" t="n">
        <f aca="false">(FOM_Curves!D244+FOM_Curves!R244+FOM_Curves!S244)*FOM_Curves!A244</f>
        <v>7.15797061524079</v>
      </c>
      <c r="L245" s="62" t="n">
        <f aca="false">(FOM_Curves!D244+FOM_Curves!T244+FOM_Curves!U244)*FOM_Curves!A244</f>
        <v>7.15797061524079</v>
      </c>
      <c r="M245" s="62" t="n">
        <f aca="false">(FOM_Curves!D244+FOM_Curves!V244+FOM_Curves!W244)*FOM_Curves!A244</f>
        <v>7.08172059537139</v>
      </c>
      <c r="N245" s="62" t="n">
        <f aca="false">(FOM_Curves!D244+FOM_Curves!X244+FOM_Curves!Y244)*FOM_Curves!A244</f>
        <v>7.48838736800823</v>
      </c>
      <c r="O245" s="62" t="n">
        <f aca="false">(FOM_Curves!D244+FOM_Curves!Z244+FOM_Curves!AA244)*FOM_Curves!A244</f>
        <v>7.15797061524079</v>
      </c>
    </row>
    <row r="246" customFormat="false" ht="12.75" hidden="false" customHeight="false" outlineLevel="0" collapsed="false">
      <c r="C246" s="61" t="n">
        <v>44378</v>
      </c>
      <c r="D246" s="62" t="n">
        <f aca="false">FOM_Curves!D245*FOM_Curves!A245</f>
        <v>7.17472943800065</v>
      </c>
      <c r="E246" s="62" t="n">
        <f aca="false">(FOM_Curves!D245+FOM_Curves!F245+FOM_Curves!G245)*FOM_Curves!A245</f>
        <v>7.71870081388715</v>
      </c>
      <c r="F246" s="62" t="n">
        <f aca="false">(FOM_Curves!D245+FOM_Curves!H245+FOM_Curves!I245)*FOM_Curves!A245</f>
        <v>7.77562805089853</v>
      </c>
      <c r="G246" s="62" t="n">
        <f aca="false">(FOM_Curves!D245+FOM_Curves!J245+FOM_Curves!K245)*FOM_Curves!A245</f>
        <v>7.17472943800065</v>
      </c>
      <c r="H246" s="62" t="n">
        <f aca="false">(FOM_Curves!D245+FOM_Curves!L245+FOM_Curves!M245)*FOM_Curves!A245</f>
        <v>7.17472943800065</v>
      </c>
      <c r="I246" s="62" t="n">
        <f aca="false">(FOM_Curves!$D$9+FOM_Curves!N245+FOM_Curves!O245)*FOM_Curves!A245</f>
        <v>3.45738086115768</v>
      </c>
      <c r="J246" s="62" t="n">
        <f aca="false">(FOM_Curves!D245+FOM_Curves!P245+FOM_Curves!Q245)*FOM_Curves!A245</f>
        <v>7.08617595820518</v>
      </c>
      <c r="K246" s="62" t="n">
        <f aca="false">(FOM_Curves!D245+FOM_Curves!R245+FOM_Curves!S245)*FOM_Curves!A245</f>
        <v>7.17472943800065</v>
      </c>
      <c r="L246" s="62" t="n">
        <f aca="false">(FOM_Curves!D245+FOM_Curves!T245+FOM_Curves!U245)*FOM_Curves!A245</f>
        <v>7.17472943800065</v>
      </c>
      <c r="M246" s="62" t="n">
        <f aca="false">(FOM_Curves!D245+FOM_Curves!V245+FOM_Curves!W245)*FOM_Curves!A245</f>
        <v>7.09882645531882</v>
      </c>
      <c r="N246" s="62" t="n">
        <f aca="false">(FOM_Curves!D245+FOM_Curves!X245+FOM_Curves!Y245)*FOM_Curves!A245</f>
        <v>7.50364236295528</v>
      </c>
      <c r="O246" s="62" t="n">
        <f aca="false">(FOM_Curves!D245+FOM_Curves!Z245+FOM_Curves!AA245)*FOM_Curves!A245</f>
        <v>7.17472943800065</v>
      </c>
    </row>
    <row r="247" customFormat="false" ht="12.75" hidden="false" customHeight="false" outlineLevel="0" collapsed="false">
      <c r="C247" s="61" t="n">
        <v>44409</v>
      </c>
      <c r="D247" s="62" t="n">
        <f aca="false">FOM_Curves!D246*FOM_Curves!A246</f>
        <v>7.13444890880556</v>
      </c>
      <c r="E247" s="62" t="n">
        <f aca="false">(FOM_Curves!D246+FOM_Curves!F246+FOM_Curves!G246)*FOM_Curves!A246</f>
        <v>7.6759391622318</v>
      </c>
      <c r="F247" s="62" t="n">
        <f aca="false">(FOM_Curves!D246+FOM_Curves!H246+FOM_Curves!I246)*FOM_Curves!A246</f>
        <v>7.73260674689269</v>
      </c>
      <c r="G247" s="62" t="n">
        <f aca="false">(FOM_Curves!D246+FOM_Curves!J246+FOM_Curves!K246)*FOM_Curves!A246</f>
        <v>7.13444890880556</v>
      </c>
      <c r="H247" s="62" t="n">
        <f aca="false">(FOM_Curves!D246+FOM_Curves!L246+FOM_Curves!M246)*FOM_Curves!A246</f>
        <v>7.13444890880556</v>
      </c>
      <c r="I247" s="62" t="n">
        <f aca="false">(FOM_Curves!$D$9+FOM_Curves!N246+FOM_Curves!O246)*FOM_Curves!A246</f>
        <v>3.44161130840448</v>
      </c>
      <c r="J247" s="62" t="n">
        <f aca="false">(FOM_Curves!D246+FOM_Curves!P246+FOM_Curves!Q246)*FOM_Curves!A246</f>
        <v>7.0462993326664</v>
      </c>
      <c r="K247" s="62" t="n">
        <f aca="false">(FOM_Curves!D246+FOM_Curves!R246+FOM_Curves!S246)*FOM_Curves!A246</f>
        <v>7.13444890880556</v>
      </c>
      <c r="L247" s="62" t="n">
        <f aca="false">(FOM_Curves!D246+FOM_Curves!T246+FOM_Curves!U246)*FOM_Curves!A246</f>
        <v>7.13444890880556</v>
      </c>
      <c r="M247" s="62" t="n">
        <f aca="false">(FOM_Curves!D246+FOM_Curves!V246+FOM_Curves!W246)*FOM_Curves!A246</f>
        <v>7.05889212925771</v>
      </c>
      <c r="N247" s="62" t="n">
        <f aca="false">(FOM_Curves!D246+FOM_Curves!X246+FOM_Curves!Y246)*FOM_Curves!A246</f>
        <v>7.46186162017956</v>
      </c>
      <c r="O247" s="62" t="n">
        <f aca="false">(FOM_Curves!D246+FOM_Curves!Z246+FOM_Curves!AA246)*FOM_Curves!A246</f>
        <v>7.13444890880556</v>
      </c>
    </row>
    <row r="248" customFormat="false" ht="12.75" hidden="false" customHeight="false" outlineLevel="0" collapsed="false">
      <c r="C248" s="61" t="n">
        <v>44440</v>
      </c>
      <c r="D248" s="62" t="n">
        <f aca="false">FOM_Curves!D247*FOM_Curves!A247</f>
        <v>7.12545522027962</v>
      </c>
      <c r="E248" s="62" t="n">
        <f aca="false">(FOM_Curves!D247+FOM_Curves!F247+FOM_Curves!G247)*FOM_Curves!A247</f>
        <v>7.6645500992662</v>
      </c>
      <c r="F248" s="62" t="n">
        <f aca="false">(FOM_Curves!D247+FOM_Curves!H247+FOM_Curves!I247)*FOM_Curves!A247</f>
        <v>7.72096700520666</v>
      </c>
      <c r="G248" s="62" t="n">
        <f aca="false">(FOM_Curves!D247+FOM_Curves!J247+FOM_Curves!K247)*FOM_Curves!A247</f>
        <v>7.12545522027962</v>
      </c>
      <c r="H248" s="62" t="n">
        <f aca="false">(FOM_Curves!D247+FOM_Curves!L247+FOM_Curves!M247)*FOM_Curves!A247</f>
        <v>7.12545522027962</v>
      </c>
      <c r="I248" s="62" t="n">
        <f aca="false">(FOM_Curves!$D$9+FOM_Curves!N247+FOM_Curves!O247)*FOM_Curves!A247</f>
        <v>3.42638675411704</v>
      </c>
      <c r="J248" s="62" t="n">
        <f aca="false">(FOM_Curves!D247+FOM_Curves!P247+FOM_Curves!Q247)*FOM_Curves!A247</f>
        <v>7.03769558881669</v>
      </c>
      <c r="K248" s="62" t="n">
        <f aca="false">(FOM_Curves!D247+FOM_Curves!R247+FOM_Curves!S247)*FOM_Curves!A247</f>
        <v>7.12545522027962</v>
      </c>
      <c r="L248" s="62" t="n">
        <f aca="false">(FOM_Curves!D247+FOM_Curves!T247+FOM_Curves!U247)*FOM_Curves!A247</f>
        <v>7.12545522027962</v>
      </c>
      <c r="M248" s="62" t="n">
        <f aca="false">(FOM_Curves!D247+FOM_Curves!V247+FOM_Curves!W247)*FOM_Curves!A247</f>
        <v>7.05023267902568</v>
      </c>
      <c r="N248" s="62" t="n">
        <f aca="false">(FOM_Curves!D247+FOM_Curves!X247+FOM_Curves!Y247)*FOM_Curves!A247</f>
        <v>7.45141956571337</v>
      </c>
      <c r="O248" s="62" t="n">
        <f aca="false">(FOM_Curves!D247+FOM_Curves!Z247+FOM_Curves!AA247)*FOM_Curves!A247</f>
        <v>7.12545522027962</v>
      </c>
    </row>
    <row r="249" customFormat="false" ht="12.75" hidden="false" customHeight="false" outlineLevel="0" collapsed="false">
      <c r="C249" s="61" t="n">
        <v>44470</v>
      </c>
      <c r="D249" s="62" t="n">
        <f aca="false">FOM_Curves!D248*FOM_Curves!A248</f>
        <v>7.2887481653086</v>
      </c>
      <c r="E249" s="62" t="n">
        <f aca="false">(FOM_Curves!D248+FOM_Curves!F248+FOM_Curves!G248)*FOM_Curves!A248</f>
        <v>7.2887481653086</v>
      </c>
      <c r="F249" s="62" t="n">
        <f aca="false">(FOM_Curves!D248+FOM_Curves!H248+FOM_Curves!I248)*FOM_Curves!A248</f>
        <v>7.2887481653086</v>
      </c>
      <c r="G249" s="62" t="n">
        <f aca="false">(FOM_Curves!D248+FOM_Curves!J248+FOM_Curves!K248)*FOM_Curves!A248</f>
        <v>7.2887481653086</v>
      </c>
      <c r="H249" s="62" t="n">
        <f aca="false">(FOM_Curves!D248+FOM_Curves!L248+FOM_Curves!M248)*FOM_Curves!A248</f>
        <v>7.2887481653086</v>
      </c>
      <c r="I249" s="62" t="n">
        <f aca="false">(FOM_Curves!$D$9+FOM_Curves!N248+FOM_Curves!O248)*FOM_Curves!A248</f>
        <v>3.41069236123421</v>
      </c>
      <c r="J249" s="62" t="n">
        <f aca="false">(FOM_Curves!D248+FOM_Curves!P248+FOM_Curves!Q248)*FOM_Curves!A248</f>
        <v>7.20139051244128</v>
      </c>
      <c r="K249" s="62" t="n">
        <f aca="false">(FOM_Curves!D248+FOM_Curves!R248+FOM_Curves!S248)*FOM_Curves!A248</f>
        <v>7.2887481653086</v>
      </c>
      <c r="L249" s="62" t="n">
        <f aca="false">(FOM_Curves!D248+FOM_Curves!T248+FOM_Curves!U248)*FOM_Curves!A248</f>
        <v>7.2887481653086</v>
      </c>
      <c r="M249" s="62" t="n">
        <f aca="false">(FOM_Curves!D248+FOM_Curves!V248+FOM_Curves!W248)*FOM_Curves!A248</f>
        <v>7.21387017713661</v>
      </c>
      <c r="N249" s="62" t="n">
        <f aca="false">(FOM_Curves!D248+FOM_Curves!X248+FOM_Curves!Y248)*FOM_Curves!A248</f>
        <v>7.2887481653086</v>
      </c>
      <c r="O249" s="62" t="n">
        <f aca="false">(FOM_Curves!D248+FOM_Curves!Z248+FOM_Curves!AA248)*FOM_Curves!A248</f>
        <v>7.2887481653086</v>
      </c>
    </row>
    <row r="250" customFormat="false" ht="12.75" hidden="false" customHeight="false" outlineLevel="0" collapsed="false">
      <c r="C250" s="61" t="n">
        <v>44501</v>
      </c>
      <c r="D250" s="62" t="n">
        <f aca="false">FOM_Curves!D249*FOM_Curves!A249</f>
        <v>7.45424505166377</v>
      </c>
      <c r="E250" s="62" t="n">
        <f aca="false">(FOM_Curves!D249+FOM_Curves!F249+FOM_Curves!G249)*FOM_Curves!A249</f>
        <v>7.45424505166377</v>
      </c>
      <c r="F250" s="62" t="n">
        <f aca="false">(FOM_Curves!D249+FOM_Curves!H249+FOM_Curves!I249)*FOM_Curves!A249</f>
        <v>7.45424505166377</v>
      </c>
      <c r="G250" s="62" t="n">
        <f aca="false">(FOM_Curves!D249+FOM_Curves!J249+FOM_Curves!K249)*FOM_Curves!A249</f>
        <v>7.45424505166377</v>
      </c>
      <c r="H250" s="62" t="n">
        <f aca="false">(FOM_Curves!D249+FOM_Curves!L249+FOM_Curves!M249)*FOM_Curves!A249</f>
        <v>7.45424505166377</v>
      </c>
      <c r="I250" s="62" t="n">
        <f aca="false">(FOM_Curves!$D$9+FOM_Curves!N249+FOM_Curves!O249)*FOM_Curves!A249</f>
        <v>3.39512569389169</v>
      </c>
      <c r="J250" s="62" t="n">
        <f aca="false">(FOM_Curves!D249+FOM_Curves!P249+FOM_Curves!Q249)*FOM_Curves!A249</f>
        <v>7.36728610597317</v>
      </c>
      <c r="K250" s="62" t="n">
        <f aca="false">(FOM_Curves!D249+FOM_Curves!R249+FOM_Curves!S249)*FOM_Curves!A249</f>
        <v>7.45424505166377</v>
      </c>
      <c r="L250" s="62" t="n">
        <f aca="false">(FOM_Curves!D249+FOM_Curves!T249+FOM_Curves!U249)*FOM_Curves!A249</f>
        <v>7.45424505166377</v>
      </c>
      <c r="M250" s="62" t="n">
        <f aca="false">(FOM_Curves!D249+FOM_Curves!V249+FOM_Curves!W249)*FOM_Curves!A249</f>
        <v>7.3797088125004</v>
      </c>
      <c r="N250" s="62" t="n">
        <f aca="false">(FOM_Curves!D249+FOM_Curves!X249+FOM_Curves!Y249)*FOM_Curves!A249</f>
        <v>7.45424505166377</v>
      </c>
      <c r="O250" s="62" t="n">
        <f aca="false">(FOM_Curves!D249+FOM_Curves!Z249+FOM_Curves!AA249)*FOM_Curves!A249</f>
        <v>7.45424505166377</v>
      </c>
    </row>
    <row r="251" customFormat="false" ht="12.75" hidden="false" customHeight="false" outlineLevel="0" collapsed="false">
      <c r="C251" s="61" t="n">
        <v>44531</v>
      </c>
      <c r="D251" s="62" t="n">
        <f aca="false">FOM_Curves!D250*FOM_Curves!A250</f>
        <v>7.45658361184147</v>
      </c>
      <c r="E251" s="62" t="n">
        <f aca="false">(FOM_Curves!D250+FOM_Curves!F250+FOM_Curves!G250)*FOM_Curves!A250</f>
        <v>7.45658361184147</v>
      </c>
      <c r="F251" s="62" t="n">
        <f aca="false">(FOM_Curves!D250+FOM_Curves!H250+FOM_Curves!I250)*FOM_Curves!A250</f>
        <v>7.45658361184147</v>
      </c>
      <c r="G251" s="62" t="n">
        <f aca="false">(FOM_Curves!D250+FOM_Curves!J250+FOM_Curves!K250)*FOM_Curves!A250</f>
        <v>7.45658361184147</v>
      </c>
      <c r="H251" s="62" t="n">
        <f aca="false">(FOM_Curves!D250+FOM_Curves!L250+FOM_Curves!M250)*FOM_Curves!A250</f>
        <v>7.45658361184147</v>
      </c>
      <c r="I251" s="62" t="n">
        <f aca="false">(FOM_Curves!$D$9+FOM_Curves!N250+FOM_Curves!O250)*FOM_Curves!A250</f>
        <v>3.37873547395552</v>
      </c>
      <c r="J251" s="62" t="n">
        <f aca="false">(FOM_Curves!D250+FOM_Curves!P250+FOM_Curves!Q250)*FOM_Curves!A250</f>
        <v>7.37004446688103</v>
      </c>
      <c r="K251" s="62" t="n">
        <f aca="false">(FOM_Curves!D250+FOM_Curves!R250+FOM_Curves!S250)*FOM_Curves!A250</f>
        <v>7.45658361184147</v>
      </c>
      <c r="L251" s="62" t="n">
        <f aca="false">(FOM_Curves!D250+FOM_Curves!T250+FOM_Curves!U250)*FOM_Curves!A250</f>
        <v>7.45658361184147</v>
      </c>
      <c r="M251" s="62" t="n">
        <f aca="false">(FOM_Curves!D250+FOM_Curves!V250+FOM_Curves!W250)*FOM_Curves!A250</f>
        <v>7.38240720187538</v>
      </c>
      <c r="N251" s="62" t="n">
        <f aca="false">(FOM_Curves!D250+FOM_Curves!X250+FOM_Curves!Y250)*FOM_Curves!A250</f>
        <v>7.45658361184147</v>
      </c>
      <c r="O251" s="62" t="n">
        <f aca="false">(FOM_Curves!D250+FOM_Curves!Z250+FOM_Curves!AA250)*FOM_Curves!A250</f>
        <v>7.45658361184147</v>
      </c>
    </row>
    <row r="252" customFormat="false" ht="12.75" hidden="false" customHeight="false" outlineLevel="0" collapsed="false">
      <c r="C252" s="61" t="n">
        <v>44562</v>
      </c>
      <c r="D252" s="62" t="n">
        <f aca="false">FOM_Curves!D251*FOM_Curves!A251</f>
        <v>7.31724571730732</v>
      </c>
      <c r="E252" s="62" t="n">
        <f aca="false">(FOM_Curves!D251+FOM_Curves!F251+FOM_Curves!G251)*FOM_Curves!A251</f>
        <v>7.31724571730732</v>
      </c>
      <c r="F252" s="62" t="n">
        <f aca="false">(FOM_Curves!D251+FOM_Curves!H251+FOM_Curves!I251)*FOM_Curves!A251</f>
        <v>7.31724571730732</v>
      </c>
      <c r="G252" s="62" t="n">
        <f aca="false">(FOM_Curves!D251+FOM_Curves!J251+FOM_Curves!K251)*FOM_Curves!A251</f>
        <v>7.31724571730732</v>
      </c>
      <c r="H252" s="62" t="n">
        <f aca="false">(FOM_Curves!D251+FOM_Curves!L251+FOM_Curves!M251)*FOM_Curves!A251</f>
        <v>7.31724571730732</v>
      </c>
      <c r="I252" s="62" t="n">
        <f aca="false">(FOM_Curves!$D$9+FOM_Curves!N251+FOM_Curves!O251)*FOM_Curves!A251</f>
        <v>3.36242665748649</v>
      </c>
      <c r="J252" s="62" t="n">
        <f aca="false">(FOM_Curves!D251+FOM_Curves!P251+FOM_Curves!Q251)*FOM_Curves!A251</f>
        <v>7.23112428809984</v>
      </c>
      <c r="K252" s="62" t="n">
        <f aca="false">(FOM_Curves!D251+FOM_Curves!R251+FOM_Curves!S251)*FOM_Curves!A251</f>
        <v>7.31724571730732</v>
      </c>
      <c r="L252" s="62" t="n">
        <f aca="false">(FOM_Curves!D251+FOM_Curves!T251+FOM_Curves!U251)*FOM_Curves!A251</f>
        <v>7.31724571730732</v>
      </c>
      <c r="M252" s="62" t="n">
        <f aca="false">(FOM_Curves!D251+FOM_Curves!V251+FOM_Curves!W251)*FOM_Curves!A251</f>
        <v>7.2434273494152</v>
      </c>
      <c r="N252" s="62" t="n">
        <f aca="false">(FOM_Curves!D251+FOM_Curves!X251+FOM_Curves!Y251)*FOM_Curves!A251</f>
        <v>7.31724571730732</v>
      </c>
      <c r="O252" s="62" t="n">
        <f aca="false">(FOM_Curves!D251+FOM_Curves!Z251+FOM_Curves!AA251)*FOM_Curves!A251</f>
        <v>7.31724571730732</v>
      </c>
    </row>
    <row r="253" customFormat="false" ht="12.75" hidden="false" customHeight="false" outlineLevel="0" collapsed="false">
      <c r="C253" s="61" t="n">
        <v>44593</v>
      </c>
      <c r="D253" s="62" t="n">
        <f aca="false">FOM_Curves!D252*FOM_Curves!A252</f>
        <v>7.11997378072651</v>
      </c>
      <c r="E253" s="62" t="n">
        <f aca="false">(FOM_Curves!D252+FOM_Curves!F252+FOM_Curves!G252)*FOM_Curves!A252</f>
        <v>7.11997378072651</v>
      </c>
      <c r="F253" s="62" t="n">
        <f aca="false">(FOM_Curves!D252+FOM_Curves!H252+FOM_Curves!I252)*FOM_Curves!A252</f>
        <v>7.11997378072651</v>
      </c>
      <c r="G253" s="62" t="n">
        <f aca="false">(FOM_Curves!D252+FOM_Curves!J252+FOM_Curves!K252)*FOM_Curves!A252</f>
        <v>7.11997378072651</v>
      </c>
      <c r="H253" s="62" t="n">
        <f aca="false">(FOM_Curves!D252+FOM_Curves!L252+FOM_Curves!M252)*FOM_Curves!A252</f>
        <v>7.11997378072651</v>
      </c>
      <c r="I253" s="62" t="n">
        <f aca="false">(FOM_Curves!$D$9+FOM_Curves!N252+FOM_Curves!O252)*FOM_Curves!A252</f>
        <v>3.34776573638289</v>
      </c>
      <c r="J253" s="62" t="n">
        <f aca="false">(FOM_Curves!D252+FOM_Curves!P252+FOM_Curves!Q252)*FOM_Curves!A252</f>
        <v>7.03422785992636</v>
      </c>
      <c r="K253" s="62" t="n">
        <f aca="false">(FOM_Curves!D252+FOM_Curves!R252+FOM_Curves!S252)*FOM_Curves!A252</f>
        <v>7.11997378072651</v>
      </c>
      <c r="L253" s="62" t="n">
        <f aca="false">(FOM_Curves!D252+FOM_Curves!T252+FOM_Curves!U252)*FOM_Curves!A252</f>
        <v>7.11997378072651</v>
      </c>
      <c r="M253" s="62" t="n">
        <f aca="false">(FOM_Curves!D252+FOM_Curves!V252+FOM_Curves!W252)*FOM_Curves!A252</f>
        <v>7.04647727718353</v>
      </c>
      <c r="N253" s="62" t="n">
        <f aca="false">(FOM_Curves!D252+FOM_Curves!X252+FOM_Curves!Y252)*FOM_Curves!A252</f>
        <v>7.11997378072651</v>
      </c>
      <c r="O253" s="62" t="n">
        <f aca="false">(FOM_Curves!D252+FOM_Curves!Z252+FOM_Curves!AA252)*FOM_Curves!A252</f>
        <v>7.11997378072651</v>
      </c>
    </row>
    <row r="254" customFormat="false" ht="12.75" hidden="false" customHeight="false" outlineLevel="0" collapsed="false">
      <c r="C254" s="61" t="n">
        <v>44621</v>
      </c>
      <c r="D254" s="62" t="n">
        <f aca="false">FOM_Curves!D253*FOM_Curves!A253</f>
        <v>6.89788480464157</v>
      </c>
      <c r="E254" s="62" t="n">
        <f aca="false">(FOM_Curves!D253+FOM_Curves!F253+FOM_Curves!G253)*FOM_Curves!A253</f>
        <v>6.89788480464157</v>
      </c>
      <c r="F254" s="62" t="n">
        <f aca="false">(FOM_Curves!D253+FOM_Curves!H253+FOM_Curves!I253)*FOM_Curves!A253</f>
        <v>6.89788480464157</v>
      </c>
      <c r="G254" s="62" t="n">
        <f aca="false">(FOM_Curves!D253+FOM_Curves!J253+FOM_Curves!K253)*FOM_Curves!A253</f>
        <v>6.89788480464157</v>
      </c>
      <c r="H254" s="62" t="n">
        <f aca="false">(FOM_Curves!D253+FOM_Curves!L253+FOM_Curves!M253)*FOM_Curves!A253</f>
        <v>6.89788480464157</v>
      </c>
      <c r="I254" s="62" t="n">
        <f aca="false">(FOM_Curves!$D$9+FOM_Curves!N253+FOM_Curves!O253)*FOM_Curves!A253</f>
        <v>3.33161070444206</v>
      </c>
      <c r="J254" s="62" t="n">
        <f aca="false">(FOM_Curves!D253+FOM_Curves!P253+FOM_Curves!Q253)*FOM_Curves!A253</f>
        <v>6.81255266072977</v>
      </c>
      <c r="K254" s="62" t="n">
        <f aca="false">(FOM_Curves!D253+FOM_Curves!R253+FOM_Curves!S253)*FOM_Curves!A253</f>
        <v>6.89788480464157</v>
      </c>
      <c r="L254" s="62" t="n">
        <f aca="false">(FOM_Curves!D253+FOM_Curves!T253+FOM_Curves!U253)*FOM_Curves!A253</f>
        <v>6.89788480464157</v>
      </c>
      <c r="M254" s="62" t="n">
        <f aca="false">(FOM_Curves!D253+FOM_Curves!V253+FOM_Curves!W253)*FOM_Curves!A253</f>
        <v>6.82474296700288</v>
      </c>
      <c r="N254" s="62" t="n">
        <f aca="false">(FOM_Curves!D253+FOM_Curves!X253+FOM_Curves!Y253)*FOM_Curves!A253</f>
        <v>6.89788480464157</v>
      </c>
      <c r="O254" s="62" t="n">
        <f aca="false">(FOM_Curves!D253+FOM_Curves!Z253+FOM_Curves!AA253)*FOM_Curves!A253</f>
        <v>6.89788480464157</v>
      </c>
    </row>
    <row r="255" customFormat="false" ht="12.75" hidden="false" customHeight="false" outlineLevel="0" collapsed="false">
      <c r="C255" s="61" t="n">
        <v>44652</v>
      </c>
      <c r="D255" s="62" t="n">
        <f aca="false">FOM_Curves!D254*FOM_Curves!A254</f>
        <v>6.87052729169087</v>
      </c>
      <c r="E255" s="62" t="n">
        <f aca="false">(FOM_Curves!D254+FOM_Curves!F254+FOM_Curves!G254)*FOM_Curves!A254</f>
        <v>6.87052729169087</v>
      </c>
      <c r="F255" s="62" t="n">
        <f aca="false">(FOM_Curves!D254+FOM_Curves!H254+FOM_Curves!I254)*FOM_Curves!A254</f>
        <v>6.87052729169087</v>
      </c>
      <c r="G255" s="62" t="n">
        <f aca="false">(FOM_Curves!D254+FOM_Curves!J254+FOM_Curves!K254)*FOM_Curves!A254</f>
        <v>6.87052729169087</v>
      </c>
      <c r="H255" s="62" t="n">
        <f aca="false">(FOM_Curves!D254+FOM_Curves!L254+FOM_Curves!M254)*FOM_Curves!A254</f>
        <v>6.87052729169087</v>
      </c>
      <c r="I255" s="62" t="n">
        <f aca="false">(FOM_Curves!$D$9+FOM_Curves!N254+FOM_Curves!O254)*FOM_Curves!A254</f>
        <v>3.31605317230749</v>
      </c>
      <c r="J255" s="62" t="n">
        <f aca="false">(FOM_Curves!D254+FOM_Curves!P254+FOM_Curves!Q254)*FOM_Curves!A254</f>
        <v>6.78559362097681</v>
      </c>
      <c r="K255" s="62" t="n">
        <f aca="false">(FOM_Curves!D254+FOM_Curves!R254+FOM_Curves!S254)*FOM_Curves!A254</f>
        <v>6.87052729169087</v>
      </c>
      <c r="L255" s="62" t="n">
        <f aca="false">(FOM_Curves!D254+FOM_Curves!T254+FOM_Curves!U254)*FOM_Curves!A254</f>
        <v>6.87052729169087</v>
      </c>
      <c r="M255" s="62" t="n">
        <f aca="false">(FOM_Curves!D254+FOM_Curves!V254+FOM_Curves!W254)*FOM_Curves!A254</f>
        <v>6.79772700250739</v>
      </c>
      <c r="N255" s="62" t="n">
        <f aca="false">(FOM_Curves!D254+FOM_Curves!X254+FOM_Curves!Y254)*FOM_Curves!A254</f>
        <v>6.87052729169087</v>
      </c>
      <c r="O255" s="62" t="n">
        <f aca="false">(FOM_Curves!D254+FOM_Curves!Z254+FOM_Curves!AA254)*FOM_Curves!A254</f>
        <v>6.87052729169087</v>
      </c>
    </row>
    <row r="256" customFormat="false" ht="12.75" hidden="false" customHeight="false" outlineLevel="0" collapsed="false">
      <c r="C256" s="61" t="n">
        <v>44682</v>
      </c>
      <c r="D256" s="62" t="n">
        <f aca="false">FOM_Curves!D255*FOM_Curves!A255</f>
        <v>6.88568126856552</v>
      </c>
      <c r="E256" s="62" t="n">
        <f aca="false">(FOM_Curves!D255+FOM_Curves!F255+FOM_Curves!G255)*FOM_Curves!A255</f>
        <v>6.88568126856552</v>
      </c>
      <c r="F256" s="62" t="n">
        <f aca="false">(FOM_Curves!D255+FOM_Curves!H255+FOM_Curves!I255)*FOM_Curves!A255</f>
        <v>6.88568126856552</v>
      </c>
      <c r="G256" s="62" t="n">
        <f aca="false">(FOM_Curves!D255+FOM_Curves!J255+FOM_Curves!K255)*FOM_Curves!A255</f>
        <v>6.88568126856552</v>
      </c>
      <c r="H256" s="62" t="n">
        <f aca="false">(FOM_Curves!D255+FOM_Curves!L255+FOM_Curves!M255)*FOM_Curves!A255</f>
        <v>6.88568126856552</v>
      </c>
      <c r="I256" s="62" t="n">
        <f aca="false">(FOM_Curves!$D$9+FOM_Curves!N255+FOM_Curves!O255)*FOM_Curves!A255</f>
        <v>3.30005557334319</v>
      </c>
      <c r="J256" s="62" t="n">
        <f aca="false">(FOM_Curves!D255+FOM_Curves!P255+FOM_Curves!Q255)*FOM_Curves!A255</f>
        <v>6.80115734242793</v>
      </c>
      <c r="K256" s="62" t="n">
        <f aca="false">(FOM_Curves!D255+FOM_Curves!R255+FOM_Curves!S255)*FOM_Curves!A255</f>
        <v>6.88568126856552</v>
      </c>
      <c r="L256" s="62" t="n">
        <f aca="false">(FOM_Curves!D255+FOM_Curves!T255+FOM_Curves!U255)*FOM_Curves!A255</f>
        <v>6.88568126856552</v>
      </c>
      <c r="M256" s="62" t="n">
        <f aca="false">(FOM_Curves!D255+FOM_Curves!V255+FOM_Curves!W255)*FOM_Curves!A255</f>
        <v>6.81323218901902</v>
      </c>
      <c r="N256" s="62" t="n">
        <f aca="false">(FOM_Curves!D255+FOM_Curves!X255+FOM_Curves!Y255)*FOM_Curves!A255</f>
        <v>6.88568126856552</v>
      </c>
      <c r="O256" s="62" t="n">
        <f aca="false">(FOM_Curves!D255+FOM_Curves!Z255+FOM_Curves!AA255)*FOM_Curves!A255</f>
        <v>6.88568126856552</v>
      </c>
    </row>
    <row r="257" customFormat="false" ht="12.75" hidden="false" customHeight="false" outlineLevel="0" collapsed="false">
      <c r="C257" s="61" t="n">
        <v>44713</v>
      </c>
      <c r="D257" s="62" t="n">
        <f aca="false">FOM_Curves!D256*FOM_Curves!A256</f>
        <v>6.90761937763863</v>
      </c>
      <c r="E257" s="62" t="n">
        <f aca="false">(FOM_Curves!D256+FOM_Curves!F256+FOM_Curves!G256)*FOM_Curves!A256</f>
        <v>6.90761937763863</v>
      </c>
      <c r="F257" s="62" t="n">
        <f aca="false">(FOM_Curves!D256+FOM_Curves!H256+FOM_Curves!I256)*FOM_Curves!A256</f>
        <v>6.90761937763863</v>
      </c>
      <c r="G257" s="62" t="n">
        <f aca="false">(FOM_Curves!D256+FOM_Curves!J256+FOM_Curves!K256)*FOM_Curves!A256</f>
        <v>6.90761937763863</v>
      </c>
      <c r="H257" s="62" t="n">
        <f aca="false">(FOM_Curves!D256+FOM_Curves!L256+FOM_Curves!M256)*FOM_Curves!A256</f>
        <v>6.90761937763863</v>
      </c>
      <c r="I257" s="62" t="n">
        <f aca="false">(FOM_Curves!$D$9+FOM_Curves!N256+FOM_Curves!O256)*FOM_Curves!A256</f>
        <v>3.28464963185496</v>
      </c>
      <c r="J257" s="62" t="n">
        <f aca="false">(FOM_Curves!D256+FOM_Curves!P256+FOM_Curves!Q256)*FOM_Curves!A256</f>
        <v>6.82349004202581</v>
      </c>
      <c r="K257" s="62" t="n">
        <f aca="false">(FOM_Curves!D256+FOM_Curves!R256+FOM_Curves!S256)*FOM_Curves!A256</f>
        <v>6.90761937763863</v>
      </c>
      <c r="L257" s="62" t="n">
        <f aca="false">(FOM_Curves!D256+FOM_Curves!T256+FOM_Curves!U256)*FOM_Curves!A256</f>
        <v>6.90761937763863</v>
      </c>
      <c r="M257" s="62" t="n">
        <f aca="false">(FOM_Curves!D256+FOM_Curves!V256+FOM_Curves!W256)*FOM_Curves!A256</f>
        <v>6.83550851854193</v>
      </c>
      <c r="N257" s="62" t="n">
        <f aca="false">(FOM_Curves!D256+FOM_Curves!X256+FOM_Curves!Y256)*FOM_Curves!A256</f>
        <v>6.90761937763863</v>
      </c>
      <c r="O257" s="62" t="n">
        <f aca="false">(FOM_Curves!D256+FOM_Curves!Z256+FOM_Curves!AA256)*FOM_Curves!A256</f>
        <v>6.90761937763863</v>
      </c>
    </row>
    <row r="258" customFormat="false" ht="12.75" hidden="false" customHeight="false" outlineLevel="0" collapsed="false">
      <c r="C258" s="61" t="n">
        <v>44743</v>
      </c>
      <c r="D258" s="62" t="n">
        <f aca="false">FOM_Curves!D257*FOM_Curves!A257</f>
        <v>6.9209501877634</v>
      </c>
      <c r="E258" s="62" t="n">
        <f aca="false">(FOM_Curves!D257+FOM_Curves!F257+FOM_Curves!G257)*FOM_Curves!A257</f>
        <v>6.9209501877634</v>
      </c>
      <c r="F258" s="62" t="n">
        <f aca="false">(FOM_Curves!D257+FOM_Curves!H257+FOM_Curves!I257)*FOM_Curves!A257</f>
        <v>6.9209501877634</v>
      </c>
      <c r="G258" s="62" t="n">
        <f aca="false">(FOM_Curves!D257+FOM_Curves!J257+FOM_Curves!K257)*FOM_Curves!A257</f>
        <v>6.9209501877634</v>
      </c>
      <c r="H258" s="62" t="n">
        <f aca="false">(FOM_Curves!D257+FOM_Curves!L257+FOM_Curves!M257)*FOM_Curves!A257</f>
        <v>6.9209501877634</v>
      </c>
      <c r="I258" s="62" t="n">
        <f aca="false">(FOM_Curves!$D$9+FOM_Curves!N257+FOM_Curves!O257)*FOM_Curves!A257</f>
        <v>3.26880789132591</v>
      </c>
      <c r="J258" s="62" t="n">
        <f aca="false">(FOM_Curves!D257+FOM_Curves!P257+FOM_Curves!Q257)*FOM_Curves!A257</f>
        <v>6.83722660474371</v>
      </c>
      <c r="K258" s="62" t="n">
        <f aca="false">(FOM_Curves!D257+FOM_Curves!R257+FOM_Curves!S257)*FOM_Curves!A257</f>
        <v>6.9209501877634</v>
      </c>
      <c r="L258" s="62" t="n">
        <f aca="false">(FOM_Curves!D257+FOM_Curves!T257+FOM_Curves!U257)*FOM_Curves!A257</f>
        <v>6.9209501877634</v>
      </c>
      <c r="M258" s="62" t="n">
        <f aca="false">(FOM_Curves!D257+FOM_Curves!V257+FOM_Curves!W257)*FOM_Curves!A257</f>
        <v>6.84918711660367</v>
      </c>
      <c r="N258" s="62" t="n">
        <f aca="false">(FOM_Curves!D257+FOM_Curves!X257+FOM_Curves!Y257)*FOM_Curves!A257</f>
        <v>6.9209501877634</v>
      </c>
      <c r="O258" s="62" t="n">
        <f aca="false">(FOM_Curves!D257+FOM_Curves!Z257+FOM_Curves!AA257)*FOM_Curves!A257</f>
        <v>6.9209501877634</v>
      </c>
    </row>
    <row r="259" customFormat="false" ht="12.75" hidden="false" customHeight="false" outlineLevel="0" collapsed="false">
      <c r="C259" s="61" t="n">
        <v>44774</v>
      </c>
      <c r="D259" s="62" t="n">
        <f aca="false">FOM_Curves!D258*FOM_Curves!A258</f>
        <v>6.88043367404544</v>
      </c>
      <c r="E259" s="62" t="n">
        <f aca="false">(FOM_Curves!D258+FOM_Curves!F258+FOM_Curves!G258)*FOM_Curves!A258</f>
        <v>6.88043367404544</v>
      </c>
      <c r="F259" s="62" t="n">
        <f aca="false">(FOM_Curves!D258+FOM_Curves!H258+FOM_Curves!I258)*FOM_Curves!A258</f>
        <v>6.88043367404544</v>
      </c>
      <c r="G259" s="62" t="n">
        <f aca="false">(FOM_Curves!D258+FOM_Curves!J258+FOM_Curves!K258)*FOM_Curves!A258</f>
        <v>6.88043367404544</v>
      </c>
      <c r="H259" s="62" t="n">
        <f aca="false">(FOM_Curves!D258+FOM_Curves!L258+FOM_Curves!M258)*FOM_Curves!A258</f>
        <v>6.88043367404544</v>
      </c>
      <c r="I259" s="62" t="n">
        <f aca="false">(FOM_Curves!$D$9+FOM_Curves!N258+FOM_Curves!O258)*FOM_Curves!A258</f>
        <v>3.25304475930563</v>
      </c>
      <c r="J259" s="62" t="n">
        <f aca="false">(FOM_Curves!D258+FOM_Curves!P258+FOM_Curves!Q258)*FOM_Curves!A258</f>
        <v>6.79711383022861</v>
      </c>
      <c r="K259" s="62" t="n">
        <f aca="false">(FOM_Curves!D258+FOM_Curves!R258+FOM_Curves!S258)*FOM_Curves!A258</f>
        <v>6.88043367404544</v>
      </c>
      <c r="L259" s="62" t="n">
        <f aca="false">(FOM_Curves!D258+FOM_Curves!T258+FOM_Curves!U258)*FOM_Curves!A258</f>
        <v>6.88043367404544</v>
      </c>
      <c r="M259" s="62" t="n">
        <f aca="false">(FOM_Curves!D258+FOM_Curves!V258+FOM_Curves!W258)*FOM_Curves!A258</f>
        <v>6.80901666505959</v>
      </c>
      <c r="N259" s="62" t="n">
        <f aca="false">(FOM_Curves!D258+FOM_Curves!X258+FOM_Curves!Y258)*FOM_Curves!A258</f>
        <v>6.88043367404544</v>
      </c>
      <c r="O259" s="62" t="n">
        <f aca="false">(FOM_Curves!D258+FOM_Curves!Z258+FOM_Curves!AA258)*FOM_Curves!A258</f>
        <v>6.88043367404544</v>
      </c>
    </row>
    <row r="260" customFormat="false" ht="12.75" hidden="false" customHeight="false" outlineLevel="0" collapsed="false">
      <c r="C260" s="61" t="n">
        <v>44805</v>
      </c>
      <c r="D260" s="62" t="n">
        <f aca="false">FOM_Curves!D259*FOM_Curves!A259</f>
        <v>6.86965158823455</v>
      </c>
      <c r="E260" s="62" t="n">
        <f aca="false">(FOM_Curves!D259+FOM_Curves!F259+FOM_Curves!G259)*FOM_Curves!A259</f>
        <v>6.86965158823455</v>
      </c>
      <c r="F260" s="62" t="n">
        <f aca="false">(FOM_Curves!D259+FOM_Curves!H259+FOM_Curves!I259)*FOM_Curves!A259</f>
        <v>6.86965158823455</v>
      </c>
      <c r="G260" s="62" t="n">
        <f aca="false">(FOM_Curves!D259+FOM_Curves!J259+FOM_Curves!K259)*FOM_Curves!A259</f>
        <v>6.86965158823455</v>
      </c>
      <c r="H260" s="62" t="n">
        <f aca="false">(FOM_Curves!D259+FOM_Curves!L259+FOM_Curves!M259)*FOM_Curves!A259</f>
        <v>6.86965158823455</v>
      </c>
      <c r="I260" s="62" t="n">
        <f aca="false">(FOM_Curves!$D$9+FOM_Curves!N259+FOM_Curves!O259)*FOM_Curves!A259</f>
        <v>3.23786458405536</v>
      </c>
      <c r="J260" s="62" t="n">
        <f aca="false">(FOM_Curves!D259+FOM_Curves!P259+FOM_Curves!Q259)*FOM_Curves!A259</f>
        <v>6.78672055241901</v>
      </c>
      <c r="K260" s="62" t="n">
        <f aca="false">(FOM_Curves!D259+FOM_Curves!R259+FOM_Curves!S259)*FOM_Curves!A259</f>
        <v>6.86965158823455</v>
      </c>
      <c r="L260" s="62" t="n">
        <f aca="false">(FOM_Curves!D259+FOM_Curves!T259+FOM_Curves!U259)*FOM_Curves!A259</f>
        <v>6.86965158823455</v>
      </c>
      <c r="M260" s="62" t="n">
        <f aca="false">(FOM_Curves!D259+FOM_Curves!V259+FOM_Curves!W259)*FOM_Curves!A259</f>
        <v>6.7985678432498</v>
      </c>
      <c r="N260" s="62" t="n">
        <f aca="false">(FOM_Curves!D259+FOM_Curves!X259+FOM_Curves!Y259)*FOM_Curves!A259</f>
        <v>6.86965158823455</v>
      </c>
      <c r="O260" s="62" t="n">
        <f aca="false">(FOM_Curves!D259+FOM_Curves!Z259+FOM_Curves!AA259)*FOM_Curves!A259</f>
        <v>6.86965158823455</v>
      </c>
    </row>
    <row r="261" customFormat="false" ht="12.75" hidden="false" customHeight="false" outlineLevel="0" collapsed="false">
      <c r="C261" s="61" t="n">
        <v>44835</v>
      </c>
      <c r="D261" s="62" t="n">
        <f aca="false">FOM_Curves!D260*FOM_Curves!A260</f>
        <v>7.02163902350868</v>
      </c>
      <c r="E261" s="62" t="n">
        <f aca="false">(FOM_Curves!D260+FOM_Curves!F260+FOM_Curves!G260)*FOM_Curves!A260</f>
        <v>7.02163902350868</v>
      </c>
      <c r="F261" s="62" t="n">
        <f aca="false">(FOM_Curves!D260+FOM_Curves!H260+FOM_Curves!I260)*FOM_Curves!A260</f>
        <v>7.02163902350868</v>
      </c>
      <c r="G261" s="62" t="n">
        <f aca="false">(FOM_Curves!D260+FOM_Curves!J260+FOM_Curves!K260)*FOM_Curves!A260</f>
        <v>7.02163902350868</v>
      </c>
      <c r="H261" s="62" t="n">
        <f aca="false">(FOM_Curves!D260+FOM_Curves!L260+FOM_Curves!M260)*FOM_Curves!A260</f>
        <v>7.02163902350868</v>
      </c>
      <c r="I261" s="62" t="n">
        <f aca="false">(FOM_Curves!$D$9+FOM_Curves!N260+FOM_Curves!O260)*FOM_Curves!A260</f>
        <v>3.22225496620758</v>
      </c>
      <c r="J261" s="62" t="n">
        <f aca="false">(FOM_Curves!D260+FOM_Curves!P260+FOM_Curves!Q260)*FOM_Curves!A260</f>
        <v>6.93910779495598</v>
      </c>
      <c r="K261" s="62" t="n">
        <f aca="false">(FOM_Curves!D260+FOM_Curves!R260+FOM_Curves!S260)*FOM_Curves!A260</f>
        <v>7.02163902350868</v>
      </c>
      <c r="L261" s="62" t="n">
        <f aca="false">(FOM_Curves!D260+FOM_Curves!T260+FOM_Curves!U260)*FOM_Curves!A260</f>
        <v>7.02163902350868</v>
      </c>
      <c r="M261" s="62" t="n">
        <f aca="false">(FOM_Curves!D260+FOM_Curves!V260+FOM_Curves!W260)*FOM_Curves!A260</f>
        <v>6.95089797046351</v>
      </c>
      <c r="N261" s="62" t="n">
        <f aca="false">(FOM_Curves!D260+FOM_Curves!X260+FOM_Curves!Y260)*FOM_Curves!A260</f>
        <v>7.02163902350868</v>
      </c>
      <c r="O261" s="62" t="n">
        <f aca="false">(FOM_Curves!D260+FOM_Curves!Z260+FOM_Curves!AA260)*FOM_Curves!A260</f>
        <v>7.02163902350868</v>
      </c>
    </row>
    <row r="262" customFormat="false" ht="12.75" hidden="false" customHeight="false" outlineLevel="0" collapsed="false">
      <c r="C262" s="61" t="n">
        <v>44866</v>
      </c>
      <c r="D262" s="62" t="n">
        <f aca="false">FOM_Curves!D261*FOM_Curves!A261</f>
        <v>7.17664466279569</v>
      </c>
      <c r="E262" s="62" t="n">
        <f aca="false">(FOM_Curves!D261+FOM_Curves!F261+FOM_Curves!G261)*FOM_Curves!A261</f>
        <v>7.17664466279569</v>
      </c>
      <c r="F262" s="62" t="n">
        <f aca="false">(FOM_Curves!D261+FOM_Curves!H261+FOM_Curves!I261)*FOM_Curves!A261</f>
        <v>7.17664466279569</v>
      </c>
      <c r="G262" s="62" t="n">
        <f aca="false">(FOM_Curves!D261+FOM_Curves!J261+FOM_Curves!K261)*FOM_Curves!A261</f>
        <v>7.17664466279569</v>
      </c>
      <c r="H262" s="62" t="n">
        <f aca="false">(FOM_Curves!D261+FOM_Curves!L261+FOM_Curves!M261)*FOM_Curves!A261</f>
        <v>7.17664466279569</v>
      </c>
      <c r="I262" s="62" t="n">
        <f aca="false">(FOM_Curves!$D$9+FOM_Curves!N261+FOM_Curves!O261)*FOM_Curves!A261</f>
        <v>3.20722260868623</v>
      </c>
      <c r="J262" s="62" t="n">
        <f aca="false">(FOM_Curves!D261+FOM_Curves!P261+FOM_Curves!Q261)*FOM_Curves!A261</f>
        <v>7.09449845620658</v>
      </c>
      <c r="K262" s="62" t="n">
        <f aca="false">(FOM_Curves!D261+FOM_Curves!R261+FOM_Curves!S261)*FOM_Curves!A261</f>
        <v>7.17664466279569</v>
      </c>
      <c r="L262" s="62" t="n">
        <f aca="false">(FOM_Curves!D261+FOM_Curves!T261+FOM_Curves!U261)*FOM_Curves!A261</f>
        <v>7.17664466279569</v>
      </c>
      <c r="M262" s="62" t="n">
        <f aca="false">(FOM_Curves!D261+FOM_Curves!V261+FOM_Curves!W261)*FOM_Curves!A261</f>
        <v>7.10623362857645</v>
      </c>
      <c r="N262" s="62" t="n">
        <f aca="false">(FOM_Curves!D261+FOM_Curves!X261+FOM_Curves!Y261)*FOM_Curves!A261</f>
        <v>7.17664466279569</v>
      </c>
      <c r="O262" s="62" t="n">
        <f aca="false">(FOM_Curves!D261+FOM_Curves!Z261+FOM_Curves!AA261)*FOM_Curves!A261</f>
        <v>7.17664466279569</v>
      </c>
    </row>
    <row r="263" customFormat="false" ht="12.75" hidden="false" customHeight="false" outlineLevel="0" collapsed="false">
      <c r="C263" s="61" t="n">
        <v>44896</v>
      </c>
      <c r="D263" s="62" t="n">
        <f aca="false">FOM_Curves!D262*FOM_Curves!A262</f>
        <v>7.17825956525686</v>
      </c>
      <c r="E263" s="62" t="n">
        <f aca="false">(FOM_Curves!D262+FOM_Curves!F262+FOM_Curves!G262)*FOM_Curves!A262</f>
        <v>7.17825956525686</v>
      </c>
      <c r="F263" s="62" t="n">
        <f aca="false">(FOM_Curves!D262+FOM_Curves!H262+FOM_Curves!I262)*FOM_Curves!A262</f>
        <v>7.17825956525686</v>
      </c>
      <c r="G263" s="62" t="n">
        <f aca="false">(FOM_Curves!D262+FOM_Curves!J262+FOM_Curves!K262)*FOM_Curves!A262</f>
        <v>7.17825956525686</v>
      </c>
      <c r="H263" s="62" t="n">
        <f aca="false">(FOM_Curves!D262+FOM_Curves!L262+FOM_Curves!M262)*FOM_Curves!A262</f>
        <v>7.17825956525686</v>
      </c>
      <c r="I263" s="62" t="n">
        <f aca="false">(FOM_Curves!$D$9+FOM_Curves!N262+FOM_Curves!O262)*FOM_Curves!A262</f>
        <v>3.1917649706088</v>
      </c>
      <c r="J263" s="62" t="n">
        <f aca="false">(FOM_Curves!D262+FOM_Curves!P262+FOM_Curves!Q262)*FOM_Curves!A262</f>
        <v>7.09650927329103</v>
      </c>
      <c r="K263" s="62" t="n">
        <f aca="false">(FOM_Curves!D262+FOM_Curves!R262+FOM_Curves!S262)*FOM_Curves!A262</f>
        <v>7.17825956525686</v>
      </c>
      <c r="L263" s="62" t="n">
        <f aca="false">(FOM_Curves!D262+FOM_Curves!T262+FOM_Curves!U262)*FOM_Curves!A262</f>
        <v>7.17825956525686</v>
      </c>
      <c r="M263" s="62" t="n">
        <f aca="false">(FOM_Curves!D262+FOM_Curves!V262+FOM_Curves!W262)*FOM_Curves!A262</f>
        <v>7.108187886429</v>
      </c>
      <c r="N263" s="62" t="n">
        <f aca="false">(FOM_Curves!D262+FOM_Curves!X262+FOM_Curves!Y262)*FOM_Curves!A262</f>
        <v>7.17825956525686</v>
      </c>
      <c r="O263" s="62" t="n">
        <f aca="false">(FOM_Curves!D262+FOM_Curves!Z262+FOM_Curves!AA262)*FOM_Curves!A262</f>
        <v>7.17825956525686</v>
      </c>
    </row>
    <row r="264" customFormat="false" ht="12.75" hidden="false" customHeight="false" outlineLevel="0" collapsed="false">
      <c r="C264" s="61" t="n">
        <v>44927</v>
      </c>
      <c r="D264" s="62" t="n">
        <f aca="false">FOM_Curves!D263*FOM_Curves!A263</f>
        <v>0</v>
      </c>
      <c r="E264" s="62" t="n">
        <f aca="false">(FOM_Curves!D263+FOM_Curves!F263+FOM_Curves!G263)*FOM_Curves!A263</f>
        <v>0</v>
      </c>
      <c r="F264" s="62" t="n">
        <f aca="false">(FOM_Curves!D263+FOM_Curves!H263+FOM_Curves!I263)*FOM_Curves!A263</f>
        <v>0</v>
      </c>
      <c r="G264" s="62" t="n">
        <f aca="false">(FOM_Curves!D263+FOM_Curves!J263+FOM_Curves!K263)*FOM_Curves!A263</f>
        <v>0</v>
      </c>
      <c r="H264" s="62" t="n">
        <f aca="false">(FOM_Curves!D263+FOM_Curves!L263+FOM_Curves!M263)*FOM_Curves!A263</f>
        <v>0</v>
      </c>
      <c r="I264" s="62" t="n">
        <f aca="false">(FOM_Curves!$D$9+FOM_Curves!N263+FOM_Curves!O263)*FOM_Curves!A263</f>
        <v>0</v>
      </c>
      <c r="J264" s="62" t="n">
        <f aca="false">(FOM_Curves!D263+FOM_Curves!P263+FOM_Curves!Q263)*FOM_Curves!A263</f>
        <v>0</v>
      </c>
      <c r="K264" s="62" t="n">
        <f aca="false">(FOM_Curves!D263+FOM_Curves!R263+FOM_Curves!S263)*FOM_Curves!A263</f>
        <v>0</v>
      </c>
      <c r="L264" s="62" t="n">
        <f aca="false">(FOM_Curves!D263+FOM_Curves!T263+FOM_Curves!U263)*FOM_Curves!A263</f>
        <v>0</v>
      </c>
      <c r="M264" s="62" t="n">
        <f aca="false">(FOM_Curves!D263+FOM_Curves!V263+FOM_Curves!W263)*FOM_Curves!A263</f>
        <v>0</v>
      </c>
      <c r="N264" s="62" t="n">
        <f aca="false">(FOM_Curves!D263+FOM_Curves!X263+FOM_Curves!Y263)*FOM_Curves!A263</f>
        <v>0</v>
      </c>
      <c r="O264" s="62" t="n">
        <f aca="false">(FOM_Curves!D263+FOM_Curves!Z263+FOM_Curves!AA263)*FOM_Curves!A263</f>
        <v>0</v>
      </c>
    </row>
    <row r="265" customFormat="false" ht="12.75" hidden="false" customHeight="false" outlineLevel="0" collapsed="false">
      <c r="C265" s="61" t="n">
        <v>44958</v>
      </c>
      <c r="D265" s="62" t="n">
        <f aca="false">FOM_Curves!D264*FOM_Curves!A264</f>
        <v>0</v>
      </c>
      <c r="E265" s="62" t="n">
        <f aca="false">(FOM_Curves!D264+FOM_Curves!F264+FOM_Curves!G264)*FOM_Curves!A264</f>
        <v>0</v>
      </c>
      <c r="F265" s="62" t="n">
        <f aca="false">(FOM_Curves!D264+FOM_Curves!H264+FOM_Curves!I264)*FOM_Curves!A264</f>
        <v>0</v>
      </c>
      <c r="G265" s="62" t="n">
        <f aca="false">(FOM_Curves!D264+FOM_Curves!J264+FOM_Curves!K264)*FOM_Curves!A264</f>
        <v>0</v>
      </c>
      <c r="H265" s="62" t="n">
        <f aca="false">(FOM_Curves!D264+FOM_Curves!L264+FOM_Curves!M264)*FOM_Curves!A264</f>
        <v>0</v>
      </c>
      <c r="I265" s="62" t="n">
        <f aca="false">(FOM_Curves!$D$9+FOM_Curves!N264+FOM_Curves!O264)*FOM_Curves!A264</f>
        <v>0</v>
      </c>
      <c r="J265" s="62" t="n">
        <f aca="false">(FOM_Curves!D264+FOM_Curves!P264+FOM_Curves!Q264)*FOM_Curves!A264</f>
        <v>0</v>
      </c>
      <c r="K265" s="62" t="n">
        <f aca="false">(FOM_Curves!D264+FOM_Curves!R264+FOM_Curves!S264)*FOM_Curves!A264</f>
        <v>0</v>
      </c>
      <c r="L265" s="62" t="n">
        <f aca="false">(FOM_Curves!D264+FOM_Curves!T264+FOM_Curves!U264)*FOM_Curves!A264</f>
        <v>0</v>
      </c>
      <c r="M265" s="62" t="n">
        <f aca="false">(FOM_Curves!D264+FOM_Curves!V264+FOM_Curves!W264)*FOM_Curves!A264</f>
        <v>0</v>
      </c>
      <c r="N265" s="62" t="n">
        <f aca="false">(FOM_Curves!D264+FOM_Curves!X264+FOM_Curves!Y264)*FOM_Curves!A264</f>
        <v>0</v>
      </c>
      <c r="O265" s="62" t="n">
        <f aca="false">(FOM_Curves!D264+FOM_Curves!Z264+FOM_Curves!AA264)*FOM_Curves!A264</f>
        <v>0</v>
      </c>
    </row>
    <row r="266" customFormat="false" ht="12.75" hidden="false" customHeight="false" outlineLevel="0" collapsed="false">
      <c r="C266" s="61" t="n">
        <v>44986</v>
      </c>
      <c r="D266" s="62" t="n">
        <f aca="false">FOM_Curves!D265*FOM_Curves!A265</f>
        <v>0</v>
      </c>
      <c r="E266" s="62" t="n">
        <f aca="false">(FOM_Curves!D265+FOM_Curves!F265+FOM_Curves!G265)*FOM_Curves!A265</f>
        <v>0</v>
      </c>
      <c r="F266" s="62" t="n">
        <f aca="false">(FOM_Curves!D265+FOM_Curves!H265+FOM_Curves!I265)*FOM_Curves!A265</f>
        <v>0</v>
      </c>
      <c r="G266" s="62" t="n">
        <f aca="false">(FOM_Curves!D265+FOM_Curves!J265+FOM_Curves!K265)*FOM_Curves!A265</f>
        <v>0</v>
      </c>
      <c r="H266" s="62" t="n">
        <f aca="false">(FOM_Curves!D265+FOM_Curves!L265+FOM_Curves!M265)*FOM_Curves!A265</f>
        <v>0</v>
      </c>
      <c r="I266" s="62" t="n">
        <f aca="false">(FOM_Curves!$D$9+FOM_Curves!N265+FOM_Curves!O265)*FOM_Curves!A265</f>
        <v>0</v>
      </c>
      <c r="J266" s="62" t="n">
        <f aca="false">(FOM_Curves!D265+FOM_Curves!P265+FOM_Curves!Q265)*FOM_Curves!A265</f>
        <v>0</v>
      </c>
      <c r="K266" s="62" t="n">
        <f aca="false">(FOM_Curves!D265+FOM_Curves!R265+FOM_Curves!S265)*FOM_Curves!A265</f>
        <v>0</v>
      </c>
      <c r="L266" s="62" t="n">
        <f aca="false">(FOM_Curves!D265+FOM_Curves!T265+FOM_Curves!U265)*FOM_Curves!A265</f>
        <v>0</v>
      </c>
      <c r="M266" s="62" t="n">
        <f aca="false">(FOM_Curves!D265+FOM_Curves!V265+FOM_Curves!W265)*FOM_Curves!A265</f>
        <v>0</v>
      </c>
      <c r="N266" s="62" t="n">
        <f aca="false">(FOM_Curves!D265+FOM_Curves!X265+FOM_Curves!Y265)*FOM_Curves!A265</f>
        <v>0</v>
      </c>
      <c r="O266" s="62" t="n">
        <f aca="false">(FOM_Curves!D265+FOM_Curves!Z265+FOM_Curves!AA265)*FOM_Curves!A265</f>
        <v>0</v>
      </c>
    </row>
    <row r="267" customFormat="false" ht="12.75" hidden="false" customHeight="false" outlineLevel="0" collapsed="false">
      <c r="C267" s="61" t="n">
        <v>45017</v>
      </c>
      <c r="D267" s="62" t="n">
        <f aca="false">FOM_Curves!D266*FOM_Curves!A266</f>
        <v>0</v>
      </c>
      <c r="E267" s="62" t="n">
        <f aca="false">(FOM_Curves!D266+FOM_Curves!F266+FOM_Curves!G266)*FOM_Curves!A266</f>
        <v>0</v>
      </c>
      <c r="F267" s="62" t="n">
        <f aca="false">(FOM_Curves!D266+FOM_Curves!H266+FOM_Curves!I266)*FOM_Curves!A266</f>
        <v>0</v>
      </c>
      <c r="G267" s="62" t="n">
        <f aca="false">(FOM_Curves!D266+FOM_Curves!J266+FOM_Curves!K266)*FOM_Curves!A266</f>
        <v>0</v>
      </c>
      <c r="H267" s="62" t="n">
        <f aca="false">(FOM_Curves!D266+FOM_Curves!L266+FOM_Curves!M266)*FOM_Curves!A266</f>
        <v>0</v>
      </c>
      <c r="I267" s="62" t="n">
        <f aca="false">(FOM_Curves!$D$9+FOM_Curves!N266+FOM_Curves!O266)*FOM_Curves!A266</f>
        <v>0</v>
      </c>
      <c r="J267" s="62" t="n">
        <f aca="false">(FOM_Curves!D266+FOM_Curves!P266+FOM_Curves!Q266)*FOM_Curves!A266</f>
        <v>0</v>
      </c>
      <c r="K267" s="62" t="n">
        <f aca="false">(FOM_Curves!D266+FOM_Curves!R266+FOM_Curves!S266)*FOM_Curves!A266</f>
        <v>0</v>
      </c>
      <c r="L267" s="62" t="n">
        <f aca="false">(FOM_Curves!D266+FOM_Curves!T266+FOM_Curves!U266)*FOM_Curves!A266</f>
        <v>0</v>
      </c>
      <c r="M267" s="62" t="n">
        <f aca="false">(FOM_Curves!D266+FOM_Curves!V266+FOM_Curves!W266)*FOM_Curves!A266</f>
        <v>0</v>
      </c>
      <c r="N267" s="62" t="n">
        <f aca="false">(FOM_Curves!D266+FOM_Curves!X266+FOM_Curves!Y266)*FOM_Curves!A266</f>
        <v>0</v>
      </c>
      <c r="O267" s="62" t="n">
        <f aca="false">(FOM_Curves!D266+FOM_Curves!Z266+FOM_Curves!AA266)*FOM_Curves!A266</f>
        <v>0</v>
      </c>
    </row>
    <row r="268" customFormat="false" ht="12.75" hidden="false" customHeight="false" outlineLevel="0" collapsed="false">
      <c r="C268" s="61" t="n">
        <v>45047</v>
      </c>
      <c r="D268" s="62" t="n">
        <f aca="false">FOM_Curves!D267*FOM_Curves!A267</f>
        <v>0</v>
      </c>
      <c r="E268" s="62" t="n">
        <f aca="false">(FOM_Curves!D267+FOM_Curves!F267+FOM_Curves!G267)*FOM_Curves!A267</f>
        <v>0</v>
      </c>
      <c r="F268" s="62" t="n">
        <f aca="false">(FOM_Curves!D267+FOM_Curves!H267+FOM_Curves!I267)*FOM_Curves!A267</f>
        <v>0</v>
      </c>
      <c r="G268" s="62" t="n">
        <f aca="false">(FOM_Curves!D267+FOM_Curves!J267+FOM_Curves!K267)*FOM_Curves!A267</f>
        <v>0</v>
      </c>
      <c r="H268" s="62" t="n">
        <f aca="false">(FOM_Curves!D267+FOM_Curves!L267+FOM_Curves!M267)*FOM_Curves!A267</f>
        <v>0</v>
      </c>
      <c r="I268" s="62" t="n">
        <f aca="false">(FOM_Curves!$D$9+FOM_Curves!N267+FOM_Curves!O267)*FOM_Curves!A267</f>
        <v>0</v>
      </c>
      <c r="J268" s="62" t="n">
        <f aca="false">(FOM_Curves!D267+FOM_Curves!P267+FOM_Curves!Q267)*FOM_Curves!A267</f>
        <v>0</v>
      </c>
      <c r="K268" s="62" t="n">
        <f aca="false">(FOM_Curves!D267+FOM_Curves!R267+FOM_Curves!S267)*FOM_Curves!A267</f>
        <v>0</v>
      </c>
      <c r="L268" s="62" t="n">
        <f aca="false">(FOM_Curves!D267+FOM_Curves!T267+FOM_Curves!U267)*FOM_Curves!A267</f>
        <v>0</v>
      </c>
      <c r="M268" s="62" t="n">
        <f aca="false">(FOM_Curves!D267+FOM_Curves!V267+FOM_Curves!W267)*FOM_Curves!A267</f>
        <v>0</v>
      </c>
      <c r="N268" s="62" t="n">
        <f aca="false">(FOM_Curves!D267+FOM_Curves!X267+FOM_Curves!Y267)*FOM_Curves!A267</f>
        <v>0</v>
      </c>
      <c r="O268" s="62" t="n">
        <f aca="false">(FOM_Curves!D267+FOM_Curves!Z267+FOM_Curves!AA267)*FOM_Curves!A267</f>
        <v>0</v>
      </c>
    </row>
    <row r="269" customFormat="false" ht="12.75" hidden="false" customHeight="false" outlineLevel="0" collapsed="false">
      <c r="C269" s="61" t="n">
        <v>45078</v>
      </c>
      <c r="D269" s="62" t="n">
        <f aca="false">FOM_Curves!D268*FOM_Curves!A268</f>
        <v>0</v>
      </c>
      <c r="E269" s="62" t="n">
        <f aca="false">(FOM_Curves!D268+FOM_Curves!F268+FOM_Curves!G268)*FOM_Curves!A268</f>
        <v>0</v>
      </c>
      <c r="F269" s="62" t="n">
        <f aca="false">(FOM_Curves!D268+FOM_Curves!H268+FOM_Curves!I268)*FOM_Curves!A268</f>
        <v>0</v>
      </c>
      <c r="G269" s="62" t="n">
        <f aca="false">(FOM_Curves!D268+FOM_Curves!J268+FOM_Curves!K268)*FOM_Curves!A268</f>
        <v>0</v>
      </c>
      <c r="H269" s="62" t="n">
        <f aca="false">(FOM_Curves!D268+FOM_Curves!L268+FOM_Curves!M268)*FOM_Curves!A268</f>
        <v>0</v>
      </c>
      <c r="I269" s="62" t="n">
        <f aca="false">(FOM_Curves!$D$9+FOM_Curves!N268+FOM_Curves!O268)*FOM_Curves!A268</f>
        <v>0</v>
      </c>
      <c r="J269" s="62" t="n">
        <f aca="false">(FOM_Curves!D268+FOM_Curves!P268+FOM_Curves!Q268)*FOM_Curves!A268</f>
        <v>0</v>
      </c>
      <c r="K269" s="62" t="n">
        <f aca="false">(FOM_Curves!D268+FOM_Curves!R268+FOM_Curves!S268)*FOM_Curves!A268</f>
        <v>0</v>
      </c>
      <c r="L269" s="62" t="n">
        <f aca="false">(FOM_Curves!D268+FOM_Curves!T268+FOM_Curves!U268)*FOM_Curves!A268</f>
        <v>0</v>
      </c>
      <c r="M269" s="62" t="n">
        <f aca="false">(FOM_Curves!D268+FOM_Curves!V268+FOM_Curves!W268)*FOM_Curves!A268</f>
        <v>0</v>
      </c>
      <c r="N269" s="62" t="n">
        <f aca="false">(FOM_Curves!D268+FOM_Curves!X268+FOM_Curves!Y268)*FOM_Curves!A268</f>
        <v>0</v>
      </c>
      <c r="O269" s="62" t="n">
        <f aca="false">(FOM_Curves!D268+FOM_Curves!Z268+FOM_Curves!AA268)*FOM_Curves!A268</f>
        <v>0</v>
      </c>
    </row>
    <row r="270" customFormat="false" ht="12.75" hidden="false" customHeight="false" outlineLevel="0" collapsed="false">
      <c r="C270" s="61" t="n">
        <v>45108</v>
      </c>
      <c r="D270" s="62" t="n">
        <f aca="false">FOM_Curves!D269*FOM_Curves!A269</f>
        <v>0</v>
      </c>
      <c r="E270" s="62" t="n">
        <f aca="false">(FOM_Curves!D269+FOM_Curves!F269+FOM_Curves!G269)*FOM_Curves!A269</f>
        <v>0</v>
      </c>
      <c r="F270" s="62" t="n">
        <f aca="false">(FOM_Curves!D269+FOM_Curves!H269+FOM_Curves!I269)*FOM_Curves!A269</f>
        <v>0</v>
      </c>
      <c r="G270" s="62" t="n">
        <f aca="false">(FOM_Curves!D269+FOM_Curves!J269+FOM_Curves!K269)*FOM_Curves!A269</f>
        <v>0</v>
      </c>
      <c r="H270" s="62" t="n">
        <f aca="false">(FOM_Curves!D269+FOM_Curves!L269+FOM_Curves!M269)*FOM_Curves!A269</f>
        <v>0</v>
      </c>
      <c r="I270" s="62" t="n">
        <f aca="false">(FOM_Curves!$D$9+FOM_Curves!N269+FOM_Curves!O269)*FOM_Curves!A269</f>
        <v>0</v>
      </c>
      <c r="J270" s="62" t="n">
        <f aca="false">(FOM_Curves!D269+FOM_Curves!P269+FOM_Curves!Q269)*FOM_Curves!A269</f>
        <v>0</v>
      </c>
      <c r="K270" s="62" t="n">
        <f aca="false">(FOM_Curves!D269+FOM_Curves!R269+FOM_Curves!S269)*FOM_Curves!A269</f>
        <v>0</v>
      </c>
      <c r="L270" s="62" t="n">
        <f aca="false">(FOM_Curves!D269+FOM_Curves!T269+FOM_Curves!U269)*FOM_Curves!A269</f>
        <v>0</v>
      </c>
      <c r="M270" s="62" t="n">
        <f aca="false">(FOM_Curves!D269+FOM_Curves!V269+FOM_Curves!W269)*FOM_Curves!A269</f>
        <v>0</v>
      </c>
      <c r="N270" s="62" t="n">
        <f aca="false">(FOM_Curves!D269+FOM_Curves!X269+FOM_Curves!Y269)*FOM_Curves!A269</f>
        <v>0</v>
      </c>
      <c r="O270" s="62" t="n">
        <f aca="false">(FOM_Curves!D269+FOM_Curves!Z269+FOM_Curves!AA269)*FOM_Curves!A269</f>
        <v>0</v>
      </c>
    </row>
    <row r="271" customFormat="false" ht="12.75" hidden="false" customHeight="false" outlineLevel="0" collapsed="false">
      <c r="C271" s="61" t="n">
        <v>45139</v>
      </c>
      <c r="D271" s="62" t="n">
        <f aca="false">FOM_Curves!D270*FOM_Curves!A270</f>
        <v>0</v>
      </c>
      <c r="E271" s="62" t="n">
        <f aca="false">(FOM_Curves!D270+FOM_Curves!F270+FOM_Curves!G270)*FOM_Curves!A270</f>
        <v>0</v>
      </c>
      <c r="F271" s="62" t="n">
        <f aca="false">(FOM_Curves!D270+FOM_Curves!H270+FOM_Curves!I270)*FOM_Curves!A270</f>
        <v>0</v>
      </c>
      <c r="G271" s="62" t="n">
        <f aca="false">(FOM_Curves!D270+FOM_Curves!J270+FOM_Curves!K270)*FOM_Curves!A270</f>
        <v>0</v>
      </c>
      <c r="H271" s="62" t="n">
        <f aca="false">(FOM_Curves!D270+FOM_Curves!L270+FOM_Curves!M270)*FOM_Curves!A270</f>
        <v>0</v>
      </c>
      <c r="I271" s="62" t="n">
        <f aca="false">(FOM_Curves!$D$9+FOM_Curves!N270+FOM_Curves!O270)*FOM_Curves!A270</f>
        <v>0</v>
      </c>
      <c r="J271" s="62" t="n">
        <f aca="false">(FOM_Curves!D270+FOM_Curves!P270+FOM_Curves!Q270)*FOM_Curves!A270</f>
        <v>0</v>
      </c>
      <c r="K271" s="62" t="n">
        <f aca="false">(FOM_Curves!D270+FOM_Curves!R270+FOM_Curves!S270)*FOM_Curves!A270</f>
        <v>0</v>
      </c>
      <c r="L271" s="62" t="n">
        <f aca="false">(FOM_Curves!D270+FOM_Curves!T270+FOM_Curves!U270)*FOM_Curves!A270</f>
        <v>0</v>
      </c>
      <c r="M271" s="62" t="n">
        <f aca="false">(FOM_Curves!D270+FOM_Curves!V270+FOM_Curves!W270)*FOM_Curves!A270</f>
        <v>0</v>
      </c>
      <c r="N271" s="62" t="n">
        <f aca="false">(FOM_Curves!D270+FOM_Curves!X270+FOM_Curves!Y270)*FOM_Curves!A270</f>
        <v>0</v>
      </c>
      <c r="O271" s="62" t="n">
        <f aca="false">(FOM_Curves!D270+FOM_Curves!Z270+FOM_Curves!AA270)*FOM_Curves!A270</f>
        <v>0</v>
      </c>
    </row>
    <row r="272" customFormat="false" ht="12.75" hidden="false" customHeight="false" outlineLevel="0" collapsed="false">
      <c r="C272" s="61" t="n">
        <v>45170</v>
      </c>
      <c r="D272" s="62" t="n">
        <f aca="false">FOM_Curves!D271*FOM_Curves!A271</f>
        <v>0</v>
      </c>
      <c r="E272" s="62" t="n">
        <f aca="false">(FOM_Curves!D271+FOM_Curves!F271+FOM_Curves!G271)*FOM_Curves!A271</f>
        <v>0</v>
      </c>
      <c r="F272" s="62" t="n">
        <f aca="false">(FOM_Curves!D271+FOM_Curves!H271+FOM_Curves!I271)*FOM_Curves!A271</f>
        <v>0</v>
      </c>
      <c r="G272" s="62" t="n">
        <f aca="false">(FOM_Curves!D271+FOM_Curves!J271+FOM_Curves!K271)*FOM_Curves!A271</f>
        <v>0</v>
      </c>
      <c r="H272" s="62" t="n">
        <f aca="false">(FOM_Curves!D271+FOM_Curves!L271+FOM_Curves!M271)*FOM_Curves!A271</f>
        <v>0</v>
      </c>
      <c r="I272" s="62" t="n">
        <f aca="false">(FOM_Curves!$D$9+FOM_Curves!N271+FOM_Curves!O271)*FOM_Curves!A271</f>
        <v>0</v>
      </c>
      <c r="J272" s="62" t="n">
        <f aca="false">(FOM_Curves!D271+FOM_Curves!P271+FOM_Curves!Q271)*FOM_Curves!A271</f>
        <v>0</v>
      </c>
      <c r="K272" s="62" t="n">
        <f aca="false">(FOM_Curves!D271+FOM_Curves!R271+FOM_Curves!S271)*FOM_Curves!A271</f>
        <v>0</v>
      </c>
      <c r="L272" s="62" t="n">
        <f aca="false">(FOM_Curves!D271+FOM_Curves!T271+FOM_Curves!U271)*FOM_Curves!A271</f>
        <v>0</v>
      </c>
      <c r="M272" s="62" t="n">
        <f aca="false">(FOM_Curves!D271+FOM_Curves!V271+FOM_Curves!W271)*FOM_Curves!A271</f>
        <v>0</v>
      </c>
      <c r="N272" s="62" t="n">
        <f aca="false">(FOM_Curves!D271+FOM_Curves!X271+FOM_Curves!Y271)*FOM_Curves!A271</f>
        <v>0</v>
      </c>
      <c r="O272" s="62" t="n">
        <f aca="false">(FOM_Curves!D271+FOM_Curves!Z271+FOM_Curves!AA271)*FOM_Curves!A271</f>
        <v>0</v>
      </c>
    </row>
    <row r="273" customFormat="false" ht="12.75" hidden="false" customHeight="false" outlineLevel="0" collapsed="false">
      <c r="C273" s="61" t="n">
        <v>45200</v>
      </c>
      <c r="D273" s="62" t="n">
        <f aca="false">FOM_Curves!D272*FOM_Curves!A272</f>
        <v>0</v>
      </c>
      <c r="E273" s="62" t="n">
        <f aca="false">(FOM_Curves!D272+FOM_Curves!F272+FOM_Curves!G272)*FOM_Curves!A272</f>
        <v>0</v>
      </c>
      <c r="F273" s="62" t="n">
        <f aca="false">(FOM_Curves!D272+FOM_Curves!H272+FOM_Curves!I272)*FOM_Curves!A272</f>
        <v>0</v>
      </c>
      <c r="G273" s="62" t="n">
        <f aca="false">(FOM_Curves!D272+FOM_Curves!J272+FOM_Curves!K272)*FOM_Curves!A272</f>
        <v>0</v>
      </c>
      <c r="H273" s="62" t="n">
        <f aca="false">(FOM_Curves!D272+FOM_Curves!L272+FOM_Curves!M272)*FOM_Curves!A272</f>
        <v>0</v>
      </c>
      <c r="I273" s="62" t="n">
        <f aca="false">(FOM_Curves!$D$9+FOM_Curves!N272+FOM_Curves!O272)*FOM_Curves!A272</f>
        <v>0</v>
      </c>
      <c r="J273" s="62" t="n">
        <f aca="false">(FOM_Curves!D272+FOM_Curves!P272+FOM_Curves!Q272)*FOM_Curves!A272</f>
        <v>0</v>
      </c>
      <c r="K273" s="62" t="n">
        <f aca="false">(FOM_Curves!D272+FOM_Curves!R272+FOM_Curves!S272)*FOM_Curves!A272</f>
        <v>0</v>
      </c>
      <c r="L273" s="62" t="n">
        <f aca="false">(FOM_Curves!D272+FOM_Curves!T272+FOM_Curves!U272)*FOM_Curves!A272</f>
        <v>0</v>
      </c>
      <c r="M273" s="62" t="n">
        <f aca="false">(FOM_Curves!D272+FOM_Curves!V272+FOM_Curves!W272)*FOM_Curves!A272</f>
        <v>0</v>
      </c>
      <c r="N273" s="62" t="n">
        <f aca="false">(FOM_Curves!D272+FOM_Curves!X272+FOM_Curves!Y272)*FOM_Curves!A272</f>
        <v>0</v>
      </c>
      <c r="O273" s="62" t="n">
        <f aca="false">(FOM_Curves!D272+FOM_Curves!Z272+FOM_Curves!AA272)*FOM_Curves!A272</f>
        <v>0</v>
      </c>
    </row>
    <row r="274" customFormat="false" ht="12.75" hidden="false" customHeight="false" outlineLevel="0" collapsed="false">
      <c r="C274" s="61" t="n">
        <v>45231</v>
      </c>
      <c r="D274" s="62" t="n">
        <f aca="false">FOM_Curves!D273*FOM_Curves!A273</f>
        <v>0</v>
      </c>
      <c r="E274" s="62" t="n">
        <f aca="false">(FOM_Curves!D273+FOM_Curves!F273+FOM_Curves!G273)*FOM_Curves!A273</f>
        <v>0</v>
      </c>
      <c r="F274" s="62" t="n">
        <f aca="false">(FOM_Curves!D273+FOM_Curves!H273+FOM_Curves!I273)*FOM_Curves!A273</f>
        <v>0</v>
      </c>
      <c r="G274" s="62" t="n">
        <f aca="false">(FOM_Curves!D273+FOM_Curves!J273+FOM_Curves!K273)*FOM_Curves!A273</f>
        <v>0</v>
      </c>
      <c r="H274" s="62" t="n">
        <f aca="false">(FOM_Curves!D273+FOM_Curves!L273+FOM_Curves!M273)*FOM_Curves!A273</f>
        <v>0</v>
      </c>
      <c r="I274" s="62" t="n">
        <f aca="false">(FOM_Curves!$D$9+FOM_Curves!N273+FOM_Curves!O273)*FOM_Curves!A273</f>
        <v>0</v>
      </c>
      <c r="J274" s="62" t="n">
        <f aca="false">(FOM_Curves!D273+FOM_Curves!P273+FOM_Curves!Q273)*FOM_Curves!A273</f>
        <v>0</v>
      </c>
      <c r="K274" s="62" t="n">
        <f aca="false">(FOM_Curves!D273+FOM_Curves!R273+FOM_Curves!S273)*FOM_Curves!A273</f>
        <v>0</v>
      </c>
      <c r="L274" s="62" t="n">
        <f aca="false">(FOM_Curves!D273+FOM_Curves!T273+FOM_Curves!U273)*FOM_Curves!A273</f>
        <v>0</v>
      </c>
      <c r="M274" s="62" t="n">
        <f aca="false">(FOM_Curves!D273+FOM_Curves!V273+FOM_Curves!W273)*FOM_Curves!A273</f>
        <v>0</v>
      </c>
      <c r="N274" s="62" t="n">
        <f aca="false">(FOM_Curves!D273+FOM_Curves!X273+FOM_Curves!Y273)*FOM_Curves!A273</f>
        <v>0</v>
      </c>
      <c r="O274" s="62" t="n">
        <f aca="false">(FOM_Curves!D273+FOM_Curves!Z273+FOM_Curves!AA273)*FOM_Curves!A273</f>
        <v>0</v>
      </c>
    </row>
    <row r="275" customFormat="false" ht="12.75" hidden="false" customHeight="false" outlineLevel="0" collapsed="false">
      <c r="C275" s="61" t="n">
        <v>45261</v>
      </c>
      <c r="D275" s="62" t="n">
        <f aca="false">FOM_Curves!D274*FOM_Curves!A274</f>
        <v>0</v>
      </c>
      <c r="E275" s="62" t="n">
        <f aca="false">(FOM_Curves!D274+FOM_Curves!F274+FOM_Curves!G274)*FOM_Curves!A274</f>
        <v>0</v>
      </c>
      <c r="F275" s="62" t="n">
        <f aca="false">(FOM_Curves!D274+FOM_Curves!H274+FOM_Curves!I274)*FOM_Curves!A274</f>
        <v>0</v>
      </c>
      <c r="G275" s="62" t="n">
        <f aca="false">(FOM_Curves!D274+FOM_Curves!J274+FOM_Curves!K274)*FOM_Curves!A274</f>
        <v>0</v>
      </c>
      <c r="H275" s="62" t="n">
        <f aca="false">(FOM_Curves!D274+FOM_Curves!L274+FOM_Curves!M274)*FOM_Curves!A274</f>
        <v>0</v>
      </c>
      <c r="I275" s="62" t="n">
        <f aca="false">(FOM_Curves!$D$9+FOM_Curves!N274+FOM_Curves!O274)*FOM_Curves!A274</f>
        <v>0</v>
      </c>
      <c r="J275" s="62" t="n">
        <f aca="false">(FOM_Curves!D274+FOM_Curves!P274+FOM_Curves!Q274)*FOM_Curves!A274</f>
        <v>0</v>
      </c>
      <c r="K275" s="62" t="n">
        <f aca="false">(FOM_Curves!D274+FOM_Curves!R274+FOM_Curves!S274)*FOM_Curves!A274</f>
        <v>0</v>
      </c>
      <c r="L275" s="62" t="n">
        <f aca="false">(FOM_Curves!D274+FOM_Curves!T274+FOM_Curves!U274)*FOM_Curves!A274</f>
        <v>0</v>
      </c>
      <c r="M275" s="62" t="n">
        <f aca="false">(FOM_Curves!D274+FOM_Curves!V274+FOM_Curves!W274)*FOM_Curves!A274</f>
        <v>0</v>
      </c>
      <c r="N275" s="62" t="n">
        <f aca="false">(FOM_Curves!D274+FOM_Curves!X274+FOM_Curves!Y274)*FOM_Curves!A274</f>
        <v>0</v>
      </c>
      <c r="O275" s="62" t="n">
        <f aca="false">(FOM_Curves!D274+FOM_Curves!Z274+FOM_Curves!AA274)*FOM_Curves!A274</f>
        <v>0</v>
      </c>
    </row>
    <row r="276" customFormat="false" ht="12.75" hidden="false" customHeight="false" outlineLevel="0" collapsed="false">
      <c r="C276" s="61" t="n">
        <v>45292</v>
      </c>
      <c r="D276" s="62" t="n">
        <f aca="false">FOM_Curves!D275*FOM_Curves!A275</f>
        <v>0</v>
      </c>
      <c r="E276" s="62" t="n">
        <f aca="false">(FOM_Curves!D275+FOM_Curves!F275+FOM_Curves!G275)*FOM_Curves!A275</f>
        <v>0</v>
      </c>
      <c r="F276" s="62" t="n">
        <f aca="false">(FOM_Curves!D275+FOM_Curves!H275+FOM_Curves!I275)*FOM_Curves!A275</f>
        <v>0</v>
      </c>
      <c r="G276" s="62" t="n">
        <f aca="false">(FOM_Curves!D275+FOM_Curves!J275+FOM_Curves!K275)*FOM_Curves!A275</f>
        <v>0</v>
      </c>
      <c r="H276" s="62" t="n">
        <f aca="false">(FOM_Curves!D275+FOM_Curves!L275+FOM_Curves!M275)*FOM_Curves!A275</f>
        <v>0</v>
      </c>
      <c r="I276" s="62" t="n">
        <f aca="false">(FOM_Curves!$D$9+FOM_Curves!N275+FOM_Curves!O275)*FOM_Curves!A275</f>
        <v>0</v>
      </c>
      <c r="J276" s="62" t="n">
        <f aca="false">(FOM_Curves!D275+FOM_Curves!P275+FOM_Curves!Q275)*FOM_Curves!A275</f>
        <v>0</v>
      </c>
      <c r="K276" s="62" t="n">
        <f aca="false">(FOM_Curves!D275+FOM_Curves!R275+FOM_Curves!S275)*FOM_Curves!A275</f>
        <v>0</v>
      </c>
      <c r="L276" s="62" t="n">
        <f aca="false">(FOM_Curves!D275+FOM_Curves!T275+FOM_Curves!U275)*FOM_Curves!A275</f>
        <v>0</v>
      </c>
      <c r="M276" s="62" t="n">
        <f aca="false">(FOM_Curves!D275+FOM_Curves!V275+FOM_Curves!W275)*FOM_Curves!A275</f>
        <v>0</v>
      </c>
      <c r="N276" s="62" t="n">
        <f aca="false">(FOM_Curves!D275+FOM_Curves!X275+FOM_Curves!Y275)*FOM_Curves!A275</f>
        <v>0</v>
      </c>
      <c r="O276" s="62" t="n">
        <f aca="false">(FOM_Curves!D275+FOM_Curves!Z275+FOM_Curves!AA275)*FOM_Curves!A275</f>
        <v>0</v>
      </c>
    </row>
    <row r="277" customFormat="false" ht="12.75" hidden="false" customHeight="false" outlineLevel="0" collapsed="false">
      <c r="C277" s="61" t="n">
        <v>45323</v>
      </c>
      <c r="D277" s="62" t="n">
        <f aca="false">FOM_Curves!D276*FOM_Curves!A276</f>
        <v>0</v>
      </c>
      <c r="E277" s="62" t="n">
        <f aca="false">(FOM_Curves!D276+FOM_Curves!F276+FOM_Curves!G276)*FOM_Curves!A276</f>
        <v>0</v>
      </c>
      <c r="F277" s="62" t="n">
        <f aca="false">(FOM_Curves!D276+FOM_Curves!H276+FOM_Curves!I276)*FOM_Curves!A276</f>
        <v>0</v>
      </c>
      <c r="G277" s="62" t="n">
        <f aca="false">(FOM_Curves!D276+FOM_Curves!J276+FOM_Curves!K276)*FOM_Curves!A276</f>
        <v>0</v>
      </c>
      <c r="H277" s="62" t="n">
        <f aca="false">(FOM_Curves!D276+FOM_Curves!L276+FOM_Curves!M276)*FOM_Curves!A276</f>
        <v>0</v>
      </c>
      <c r="I277" s="62" t="n">
        <f aca="false">(FOM_Curves!$D$9+FOM_Curves!N276+FOM_Curves!O276)*FOM_Curves!A276</f>
        <v>0</v>
      </c>
      <c r="J277" s="62" t="n">
        <f aca="false">(FOM_Curves!D276+FOM_Curves!P276+FOM_Curves!Q276)*FOM_Curves!A276</f>
        <v>0</v>
      </c>
      <c r="K277" s="62" t="n">
        <f aca="false">(FOM_Curves!D276+FOM_Curves!R276+FOM_Curves!S276)*FOM_Curves!A276</f>
        <v>0</v>
      </c>
      <c r="L277" s="62" t="n">
        <f aca="false">(FOM_Curves!D276+FOM_Curves!T276+FOM_Curves!U276)*FOM_Curves!A276</f>
        <v>0</v>
      </c>
      <c r="M277" s="62" t="n">
        <f aca="false">(FOM_Curves!D276+FOM_Curves!V276+FOM_Curves!W276)*FOM_Curves!A276</f>
        <v>0</v>
      </c>
      <c r="N277" s="62" t="n">
        <f aca="false">(FOM_Curves!D276+FOM_Curves!X276+FOM_Curves!Y276)*FOM_Curves!A276</f>
        <v>0</v>
      </c>
      <c r="O277" s="62" t="n">
        <f aca="false">(FOM_Curves!D276+FOM_Curves!Z276+FOM_Curves!AA276)*FOM_Curves!A276</f>
        <v>0</v>
      </c>
    </row>
    <row r="278" customFormat="false" ht="12.75" hidden="false" customHeight="false" outlineLevel="0" collapsed="false">
      <c r="C278" s="61" t="n">
        <v>45352</v>
      </c>
      <c r="D278" s="62" t="n">
        <f aca="false">FOM_Curves!D277*FOM_Curves!A277</f>
        <v>0</v>
      </c>
      <c r="E278" s="62" t="n">
        <f aca="false">(FOM_Curves!D277+FOM_Curves!F277+FOM_Curves!G277)*FOM_Curves!A277</f>
        <v>0</v>
      </c>
      <c r="F278" s="62" t="n">
        <f aca="false">(FOM_Curves!D277+FOM_Curves!H277+FOM_Curves!I277)*FOM_Curves!A277</f>
        <v>0</v>
      </c>
      <c r="G278" s="62" t="n">
        <f aca="false">(FOM_Curves!D277+FOM_Curves!J277+FOM_Curves!K277)*FOM_Curves!A277</f>
        <v>0</v>
      </c>
      <c r="H278" s="62" t="n">
        <f aca="false">(FOM_Curves!D277+FOM_Curves!L277+FOM_Curves!M277)*FOM_Curves!A277</f>
        <v>0</v>
      </c>
      <c r="I278" s="62" t="n">
        <f aca="false">(FOM_Curves!$D$9+FOM_Curves!N277+FOM_Curves!O277)*FOM_Curves!A277</f>
        <v>0</v>
      </c>
      <c r="J278" s="62" t="n">
        <f aca="false">(FOM_Curves!D277+FOM_Curves!P277+FOM_Curves!Q277)*FOM_Curves!A277</f>
        <v>0</v>
      </c>
      <c r="K278" s="62" t="n">
        <f aca="false">(FOM_Curves!D277+FOM_Curves!R277+FOM_Curves!S277)*FOM_Curves!A277</f>
        <v>0</v>
      </c>
      <c r="L278" s="62" t="n">
        <f aca="false">(FOM_Curves!D277+FOM_Curves!T277+FOM_Curves!U277)*FOM_Curves!A277</f>
        <v>0</v>
      </c>
      <c r="M278" s="62" t="n">
        <f aca="false">(FOM_Curves!D277+FOM_Curves!V277+FOM_Curves!W277)*FOM_Curves!A277</f>
        <v>0</v>
      </c>
      <c r="N278" s="62" t="n">
        <f aca="false">(FOM_Curves!D277+FOM_Curves!X277+FOM_Curves!Y277)*FOM_Curves!A277</f>
        <v>0</v>
      </c>
      <c r="O278" s="62" t="n">
        <f aca="false">(FOM_Curves!D277+FOM_Curves!Z277+FOM_Curves!AA277)*FOM_Curves!A277</f>
        <v>0</v>
      </c>
    </row>
    <row r="279" customFormat="false" ht="12.75" hidden="false" customHeight="false" outlineLevel="0" collapsed="false">
      <c r="C279" s="61" t="n">
        <v>45383</v>
      </c>
      <c r="D279" s="62" t="n">
        <f aca="false">FOM_Curves!D278*FOM_Curves!A278</f>
        <v>0</v>
      </c>
      <c r="E279" s="62" t="n">
        <f aca="false">(FOM_Curves!D278+FOM_Curves!F278+FOM_Curves!G278)*FOM_Curves!A278</f>
        <v>0</v>
      </c>
      <c r="F279" s="62" t="n">
        <f aca="false">(FOM_Curves!D278+FOM_Curves!H278+FOM_Curves!I278)*FOM_Curves!A278</f>
        <v>0</v>
      </c>
      <c r="G279" s="62" t="n">
        <f aca="false">(FOM_Curves!D278+FOM_Curves!J278+FOM_Curves!K278)*FOM_Curves!A278</f>
        <v>0</v>
      </c>
      <c r="H279" s="62" t="n">
        <f aca="false">(FOM_Curves!D278+FOM_Curves!L278+FOM_Curves!M278)*FOM_Curves!A278</f>
        <v>0</v>
      </c>
      <c r="I279" s="62" t="n">
        <f aca="false">(FOM_Curves!$D$9+FOM_Curves!N278+FOM_Curves!O278)*FOM_Curves!A278</f>
        <v>0</v>
      </c>
      <c r="J279" s="62" t="n">
        <f aca="false">(FOM_Curves!D278+FOM_Curves!P278+FOM_Curves!Q278)*FOM_Curves!A278</f>
        <v>0</v>
      </c>
      <c r="K279" s="62" t="n">
        <f aca="false">(FOM_Curves!D278+FOM_Curves!R278+FOM_Curves!S278)*FOM_Curves!A278</f>
        <v>0</v>
      </c>
      <c r="L279" s="62" t="n">
        <f aca="false">(FOM_Curves!D278+FOM_Curves!T278+FOM_Curves!U278)*FOM_Curves!A278</f>
        <v>0</v>
      </c>
      <c r="M279" s="62" t="n">
        <f aca="false">(FOM_Curves!D278+FOM_Curves!V278+FOM_Curves!W278)*FOM_Curves!A278</f>
        <v>0</v>
      </c>
      <c r="N279" s="62" t="n">
        <f aca="false">(FOM_Curves!D278+FOM_Curves!X278+FOM_Curves!Y278)*FOM_Curves!A278</f>
        <v>0</v>
      </c>
      <c r="O279" s="62" t="n">
        <f aca="false">(FOM_Curves!D278+FOM_Curves!Z278+FOM_Curves!AA278)*FOM_Curves!A278</f>
        <v>0</v>
      </c>
    </row>
    <row r="280" customFormat="false" ht="12.75" hidden="false" customHeight="false" outlineLevel="0" collapsed="false">
      <c r="C280" s="61" t="n">
        <v>45413</v>
      </c>
      <c r="D280" s="62" t="n">
        <f aca="false">FOM_Curves!D279*FOM_Curves!A279</f>
        <v>0</v>
      </c>
      <c r="E280" s="62" t="n">
        <f aca="false">(FOM_Curves!D279+FOM_Curves!F279+FOM_Curves!G279)*FOM_Curves!A279</f>
        <v>0</v>
      </c>
      <c r="F280" s="62" t="n">
        <f aca="false">(FOM_Curves!D279+FOM_Curves!H279+FOM_Curves!I279)*FOM_Curves!A279</f>
        <v>0</v>
      </c>
      <c r="G280" s="62" t="n">
        <f aca="false">(FOM_Curves!D279+FOM_Curves!J279+FOM_Curves!K279)*FOM_Curves!A279</f>
        <v>0</v>
      </c>
      <c r="H280" s="62" t="n">
        <f aca="false">(FOM_Curves!D279+FOM_Curves!L279+FOM_Curves!M279)*FOM_Curves!A279</f>
        <v>0</v>
      </c>
      <c r="I280" s="62" t="n">
        <f aca="false">(FOM_Curves!$D$9+FOM_Curves!N279+FOM_Curves!O279)*FOM_Curves!A279</f>
        <v>0</v>
      </c>
      <c r="J280" s="62" t="n">
        <f aca="false">(FOM_Curves!D279+FOM_Curves!P279+FOM_Curves!Q279)*FOM_Curves!A279</f>
        <v>0</v>
      </c>
      <c r="K280" s="62" t="n">
        <f aca="false">(FOM_Curves!D279+FOM_Curves!R279+FOM_Curves!S279)*FOM_Curves!A279</f>
        <v>0</v>
      </c>
      <c r="L280" s="62" t="n">
        <f aca="false">(FOM_Curves!D279+FOM_Curves!T279+FOM_Curves!U279)*FOM_Curves!A279</f>
        <v>0</v>
      </c>
      <c r="M280" s="62" t="n">
        <f aca="false">(FOM_Curves!D279+FOM_Curves!V279+FOM_Curves!W279)*FOM_Curves!A279</f>
        <v>0</v>
      </c>
      <c r="N280" s="62" t="n">
        <f aca="false">(FOM_Curves!D279+FOM_Curves!X279+FOM_Curves!Y279)*FOM_Curves!A279</f>
        <v>0</v>
      </c>
      <c r="O280" s="62" t="n">
        <f aca="false">(FOM_Curves!D279+FOM_Curves!Z279+FOM_Curves!AA279)*FOM_Curves!A279</f>
        <v>0</v>
      </c>
    </row>
    <row r="281" customFormat="false" ht="12.75" hidden="false" customHeight="false" outlineLevel="0" collapsed="false">
      <c r="C281" s="61" t="n">
        <v>45444</v>
      </c>
      <c r="D281" s="62" t="n">
        <f aca="false">FOM_Curves!D280*FOM_Curves!A280</f>
        <v>0</v>
      </c>
      <c r="E281" s="62" t="n">
        <f aca="false">(FOM_Curves!D280+FOM_Curves!F280+FOM_Curves!G280)*FOM_Curves!A280</f>
        <v>0</v>
      </c>
      <c r="F281" s="62" t="n">
        <f aca="false">(FOM_Curves!D280+FOM_Curves!H280+FOM_Curves!I280)*FOM_Curves!A280</f>
        <v>0</v>
      </c>
      <c r="G281" s="62" t="n">
        <f aca="false">(FOM_Curves!D280+FOM_Curves!J280+FOM_Curves!K280)*FOM_Curves!A280</f>
        <v>0</v>
      </c>
      <c r="H281" s="62" t="n">
        <f aca="false">(FOM_Curves!D280+FOM_Curves!L280+FOM_Curves!M280)*FOM_Curves!A280</f>
        <v>0</v>
      </c>
      <c r="I281" s="62" t="n">
        <f aca="false">(FOM_Curves!$D$9+FOM_Curves!N280+FOM_Curves!O280)*FOM_Curves!A280</f>
        <v>0</v>
      </c>
      <c r="J281" s="62" t="n">
        <f aca="false">(FOM_Curves!D280+FOM_Curves!P280+FOM_Curves!Q280)*FOM_Curves!A280</f>
        <v>0</v>
      </c>
      <c r="K281" s="62" t="n">
        <f aca="false">(FOM_Curves!D280+FOM_Curves!R280+FOM_Curves!S280)*FOM_Curves!A280</f>
        <v>0</v>
      </c>
      <c r="L281" s="62" t="n">
        <f aca="false">(FOM_Curves!D280+FOM_Curves!T280+FOM_Curves!U280)*FOM_Curves!A280</f>
        <v>0</v>
      </c>
      <c r="M281" s="62" t="n">
        <f aca="false">(FOM_Curves!D280+FOM_Curves!V280+FOM_Curves!W280)*FOM_Curves!A280</f>
        <v>0</v>
      </c>
      <c r="N281" s="62" t="n">
        <f aca="false">(FOM_Curves!D280+FOM_Curves!X280+FOM_Curves!Y280)*FOM_Curves!A280</f>
        <v>0</v>
      </c>
      <c r="O281" s="62" t="n">
        <f aca="false">(FOM_Curves!D280+FOM_Curves!Z280+FOM_Curves!AA280)*FOM_Curves!A280</f>
        <v>0</v>
      </c>
    </row>
    <row r="282" customFormat="false" ht="12.75" hidden="false" customHeight="false" outlineLevel="0" collapsed="false">
      <c r="C282" s="61" t="n">
        <v>45474</v>
      </c>
      <c r="D282" s="62" t="n">
        <f aca="false">FOM_Curves!D281*FOM_Curves!A281</f>
        <v>0</v>
      </c>
      <c r="E282" s="62" t="n">
        <f aca="false">(FOM_Curves!D281+FOM_Curves!F281+FOM_Curves!G281)*FOM_Curves!A281</f>
        <v>0</v>
      </c>
      <c r="F282" s="62" t="n">
        <f aca="false">(FOM_Curves!D281+FOM_Curves!H281+FOM_Curves!I281)*FOM_Curves!A281</f>
        <v>0</v>
      </c>
      <c r="G282" s="62" t="n">
        <f aca="false">(FOM_Curves!D281+FOM_Curves!J281+FOM_Curves!K281)*FOM_Curves!A281</f>
        <v>0</v>
      </c>
      <c r="H282" s="62" t="n">
        <f aca="false">(FOM_Curves!D281+FOM_Curves!L281+FOM_Curves!M281)*FOM_Curves!A281</f>
        <v>0</v>
      </c>
      <c r="I282" s="62" t="n">
        <f aca="false">(FOM_Curves!$D$9+FOM_Curves!N281+FOM_Curves!O281)*FOM_Curves!A281</f>
        <v>0</v>
      </c>
      <c r="J282" s="62" t="n">
        <f aca="false">(FOM_Curves!D281+FOM_Curves!P281+FOM_Curves!Q281)*FOM_Curves!A281</f>
        <v>0</v>
      </c>
      <c r="K282" s="62" t="n">
        <f aca="false">(FOM_Curves!D281+FOM_Curves!R281+FOM_Curves!S281)*FOM_Curves!A281</f>
        <v>0</v>
      </c>
      <c r="L282" s="62" t="n">
        <f aca="false">(FOM_Curves!D281+FOM_Curves!T281+FOM_Curves!U281)*FOM_Curves!A281</f>
        <v>0</v>
      </c>
      <c r="M282" s="62" t="n">
        <f aca="false">(FOM_Curves!D281+FOM_Curves!V281+FOM_Curves!W281)*FOM_Curves!A281</f>
        <v>0</v>
      </c>
      <c r="N282" s="62" t="n">
        <f aca="false">(FOM_Curves!D281+FOM_Curves!X281+FOM_Curves!Y281)*FOM_Curves!A281</f>
        <v>0</v>
      </c>
      <c r="O282" s="62" t="n">
        <f aca="false">(FOM_Curves!D281+FOM_Curves!Z281+FOM_Curves!AA281)*FOM_Curves!A281</f>
        <v>0</v>
      </c>
    </row>
    <row r="283" customFormat="false" ht="12.75" hidden="false" customHeight="false" outlineLevel="0" collapsed="false">
      <c r="C283" s="61" t="n">
        <v>45505</v>
      </c>
      <c r="D283" s="62" t="n">
        <f aca="false">FOM_Curves!D282*FOM_Curves!A282</f>
        <v>0</v>
      </c>
      <c r="E283" s="62" t="n">
        <f aca="false">(FOM_Curves!D282+FOM_Curves!F282+FOM_Curves!G282)*FOM_Curves!A282</f>
        <v>0</v>
      </c>
      <c r="F283" s="62" t="n">
        <f aca="false">(FOM_Curves!D282+FOM_Curves!H282+FOM_Curves!I282)*FOM_Curves!A282</f>
        <v>0</v>
      </c>
      <c r="G283" s="62" t="n">
        <f aca="false">(FOM_Curves!D282+FOM_Curves!J282+FOM_Curves!K282)*FOM_Curves!A282</f>
        <v>0</v>
      </c>
      <c r="H283" s="62" t="n">
        <f aca="false">(FOM_Curves!D282+FOM_Curves!L282+FOM_Curves!M282)*FOM_Curves!A282</f>
        <v>0</v>
      </c>
      <c r="I283" s="62" t="n">
        <f aca="false">(FOM_Curves!$D$9+FOM_Curves!N282+FOM_Curves!O282)*FOM_Curves!A282</f>
        <v>0</v>
      </c>
      <c r="J283" s="62" t="n">
        <f aca="false">(FOM_Curves!D282+FOM_Curves!P282+FOM_Curves!Q282)*FOM_Curves!A282</f>
        <v>0</v>
      </c>
      <c r="K283" s="62" t="n">
        <f aca="false">(FOM_Curves!D282+FOM_Curves!R282+FOM_Curves!S282)*FOM_Curves!A282</f>
        <v>0</v>
      </c>
      <c r="L283" s="62" t="n">
        <f aca="false">(FOM_Curves!D282+FOM_Curves!T282+FOM_Curves!U282)*FOM_Curves!A282</f>
        <v>0</v>
      </c>
      <c r="M283" s="62" t="n">
        <f aca="false">(FOM_Curves!D282+FOM_Curves!V282+FOM_Curves!W282)*FOM_Curves!A282</f>
        <v>0</v>
      </c>
      <c r="N283" s="62" t="n">
        <f aca="false">(FOM_Curves!D282+FOM_Curves!X282+FOM_Curves!Y282)*FOM_Curves!A282</f>
        <v>0</v>
      </c>
      <c r="O283" s="62" t="n">
        <f aca="false">(FOM_Curves!D282+FOM_Curves!Z282+FOM_Curves!AA282)*FOM_Curves!A282</f>
        <v>0</v>
      </c>
    </row>
    <row r="284" customFormat="false" ht="12.75" hidden="false" customHeight="false" outlineLevel="0" collapsed="false">
      <c r="C284" s="61" t="n">
        <v>45536</v>
      </c>
      <c r="D284" s="62" t="n">
        <f aca="false">FOM_Curves!D283*FOM_Curves!A283</f>
        <v>0</v>
      </c>
      <c r="E284" s="62" t="n">
        <f aca="false">(FOM_Curves!D283+FOM_Curves!F283+FOM_Curves!G283)*FOM_Curves!A283</f>
        <v>0</v>
      </c>
      <c r="F284" s="62" t="n">
        <f aca="false">(FOM_Curves!D283+FOM_Curves!H283+FOM_Curves!I283)*FOM_Curves!A283</f>
        <v>0</v>
      </c>
      <c r="G284" s="62" t="n">
        <f aca="false">(FOM_Curves!D283+FOM_Curves!J283+FOM_Curves!K283)*FOM_Curves!A283</f>
        <v>0</v>
      </c>
      <c r="H284" s="62" t="n">
        <f aca="false">(FOM_Curves!D283+FOM_Curves!L283+FOM_Curves!M283)*FOM_Curves!A283</f>
        <v>0</v>
      </c>
      <c r="I284" s="62" t="n">
        <f aca="false">(FOM_Curves!$D$9+FOM_Curves!N283+FOM_Curves!O283)*FOM_Curves!A283</f>
        <v>0</v>
      </c>
      <c r="J284" s="62" t="n">
        <f aca="false">(FOM_Curves!D283+FOM_Curves!P283+FOM_Curves!Q283)*FOM_Curves!A283</f>
        <v>0</v>
      </c>
      <c r="K284" s="62" t="n">
        <f aca="false">(FOM_Curves!D283+FOM_Curves!R283+FOM_Curves!S283)*FOM_Curves!A283</f>
        <v>0</v>
      </c>
      <c r="L284" s="62" t="n">
        <f aca="false">(FOM_Curves!D283+FOM_Curves!T283+FOM_Curves!U283)*FOM_Curves!A283</f>
        <v>0</v>
      </c>
      <c r="M284" s="62" t="n">
        <f aca="false">(FOM_Curves!D283+FOM_Curves!V283+FOM_Curves!W283)*FOM_Curves!A283</f>
        <v>0</v>
      </c>
      <c r="N284" s="62" t="n">
        <f aca="false">(FOM_Curves!D283+FOM_Curves!X283+FOM_Curves!Y283)*FOM_Curves!A283</f>
        <v>0</v>
      </c>
      <c r="O284" s="62" t="n">
        <f aca="false">(FOM_Curves!D283+FOM_Curves!Z283+FOM_Curves!AA283)*FOM_Curves!A283</f>
        <v>0</v>
      </c>
    </row>
    <row r="285" customFormat="false" ht="12.75" hidden="false" customHeight="false" outlineLevel="0" collapsed="false">
      <c r="C285" s="61" t="n">
        <v>45566</v>
      </c>
      <c r="D285" s="62" t="n">
        <f aca="false">FOM_Curves!D284*FOM_Curves!A284</f>
        <v>0</v>
      </c>
      <c r="E285" s="62" t="n">
        <f aca="false">(FOM_Curves!D284+FOM_Curves!F284+FOM_Curves!G284)*FOM_Curves!A284</f>
        <v>0</v>
      </c>
      <c r="F285" s="62" t="n">
        <f aca="false">(FOM_Curves!D284+FOM_Curves!H284+FOM_Curves!I284)*FOM_Curves!A284</f>
        <v>0</v>
      </c>
      <c r="G285" s="62" t="n">
        <f aca="false">(FOM_Curves!D284+FOM_Curves!J284+FOM_Curves!K284)*FOM_Curves!A284</f>
        <v>0</v>
      </c>
      <c r="H285" s="62" t="n">
        <f aca="false">(FOM_Curves!D284+FOM_Curves!L284+FOM_Curves!M284)*FOM_Curves!A284</f>
        <v>0</v>
      </c>
      <c r="I285" s="62" t="n">
        <f aca="false">(FOM_Curves!$D$9+FOM_Curves!N284+FOM_Curves!O284)*FOM_Curves!A284</f>
        <v>0</v>
      </c>
      <c r="J285" s="62" t="n">
        <f aca="false">(FOM_Curves!D284+FOM_Curves!P284+FOM_Curves!Q284)*FOM_Curves!A284</f>
        <v>0</v>
      </c>
      <c r="K285" s="62" t="n">
        <f aca="false">(FOM_Curves!D284+FOM_Curves!R284+FOM_Curves!S284)*FOM_Curves!A284</f>
        <v>0</v>
      </c>
      <c r="L285" s="62" t="n">
        <f aca="false">(FOM_Curves!D284+FOM_Curves!T284+FOM_Curves!U284)*FOM_Curves!A284</f>
        <v>0</v>
      </c>
      <c r="M285" s="62" t="n">
        <f aca="false">(FOM_Curves!D284+FOM_Curves!V284+FOM_Curves!W284)*FOM_Curves!A284</f>
        <v>0</v>
      </c>
      <c r="N285" s="62" t="n">
        <f aca="false">(FOM_Curves!D284+FOM_Curves!X284+FOM_Curves!Y284)*FOM_Curves!A284</f>
        <v>0</v>
      </c>
      <c r="O285" s="62" t="n">
        <f aca="false">(FOM_Curves!D284+FOM_Curves!Z284+FOM_Curves!AA284)*FOM_Curves!A284</f>
        <v>0</v>
      </c>
    </row>
    <row r="286" customFormat="false" ht="12.75" hidden="false" customHeight="false" outlineLevel="0" collapsed="false">
      <c r="C286" s="61" t="n">
        <v>45597</v>
      </c>
      <c r="D286" s="62" t="n">
        <f aca="false">FOM_Curves!D285*FOM_Curves!A285</f>
        <v>0</v>
      </c>
      <c r="E286" s="62" t="n">
        <f aca="false">(FOM_Curves!D285+FOM_Curves!F285+FOM_Curves!G285)*FOM_Curves!A285</f>
        <v>0</v>
      </c>
      <c r="F286" s="62" t="n">
        <f aca="false">(FOM_Curves!D285+FOM_Curves!H285+FOM_Curves!I285)*FOM_Curves!A285</f>
        <v>0</v>
      </c>
      <c r="G286" s="62" t="n">
        <f aca="false">(FOM_Curves!D285+FOM_Curves!J285+FOM_Curves!K285)*FOM_Curves!A285</f>
        <v>0</v>
      </c>
      <c r="H286" s="62" t="n">
        <f aca="false">(FOM_Curves!D285+FOM_Curves!L285+FOM_Curves!M285)*FOM_Curves!A285</f>
        <v>0</v>
      </c>
      <c r="I286" s="62" t="n">
        <f aca="false">(FOM_Curves!$D$9+FOM_Curves!N285+FOM_Curves!O285)*FOM_Curves!A285</f>
        <v>0</v>
      </c>
      <c r="J286" s="62" t="n">
        <f aca="false">(FOM_Curves!D285+FOM_Curves!P285+FOM_Curves!Q285)*FOM_Curves!A285</f>
        <v>0</v>
      </c>
      <c r="K286" s="62" t="n">
        <f aca="false">(FOM_Curves!D285+FOM_Curves!R285+FOM_Curves!S285)*FOM_Curves!A285</f>
        <v>0</v>
      </c>
      <c r="L286" s="62" t="n">
        <f aca="false">(FOM_Curves!D285+FOM_Curves!T285+FOM_Curves!U285)*FOM_Curves!A285</f>
        <v>0</v>
      </c>
      <c r="M286" s="62" t="n">
        <f aca="false">(FOM_Curves!D285+FOM_Curves!V285+FOM_Curves!W285)*FOM_Curves!A285</f>
        <v>0</v>
      </c>
      <c r="N286" s="62" t="n">
        <f aca="false">(FOM_Curves!D285+FOM_Curves!X285+FOM_Curves!Y285)*FOM_Curves!A285</f>
        <v>0</v>
      </c>
      <c r="O286" s="62" t="n">
        <f aca="false">(FOM_Curves!D285+FOM_Curves!Z285+FOM_Curves!AA285)*FOM_Curves!A285</f>
        <v>0</v>
      </c>
    </row>
    <row r="287" customFormat="false" ht="12.75" hidden="false" customHeight="false" outlineLevel="0" collapsed="false">
      <c r="C287" s="61" t="n">
        <v>45627</v>
      </c>
      <c r="D287" s="62" t="n">
        <f aca="false">FOM_Curves!D286*FOM_Curves!A286</f>
        <v>0</v>
      </c>
      <c r="E287" s="62" t="n">
        <f aca="false">(FOM_Curves!D286+FOM_Curves!F286+FOM_Curves!G286)*FOM_Curves!A286</f>
        <v>0</v>
      </c>
      <c r="F287" s="62" t="n">
        <f aca="false">(FOM_Curves!D286+FOM_Curves!H286+FOM_Curves!I286)*FOM_Curves!A286</f>
        <v>0</v>
      </c>
      <c r="G287" s="62" t="n">
        <f aca="false">(FOM_Curves!D286+FOM_Curves!J286+FOM_Curves!K286)*FOM_Curves!A286</f>
        <v>0</v>
      </c>
      <c r="H287" s="62" t="n">
        <f aca="false">(FOM_Curves!D286+FOM_Curves!L286+FOM_Curves!M286)*FOM_Curves!A286</f>
        <v>0</v>
      </c>
      <c r="I287" s="62" t="n">
        <f aca="false">(FOM_Curves!$D$9+FOM_Curves!N286+FOM_Curves!O286)*FOM_Curves!A286</f>
        <v>0</v>
      </c>
      <c r="J287" s="62" t="n">
        <f aca="false">(FOM_Curves!D286+FOM_Curves!P286+FOM_Curves!Q286)*FOM_Curves!A286</f>
        <v>-0</v>
      </c>
      <c r="K287" s="62" t="n">
        <f aca="false">(FOM_Curves!D286+FOM_Curves!R286+FOM_Curves!S286)*FOM_Curves!A286</f>
        <v>0</v>
      </c>
      <c r="L287" s="62" t="n">
        <f aca="false">(FOM_Curves!D286+FOM_Curves!T286+FOM_Curves!U286)*FOM_Curves!A286</f>
        <v>0</v>
      </c>
      <c r="M287" s="62" t="n">
        <f aca="false">(FOM_Curves!D286+FOM_Curves!V286+FOM_Curves!W286)*FOM_Curves!A286</f>
        <v>-0</v>
      </c>
      <c r="N287" s="62" t="n">
        <f aca="false">(FOM_Curves!D286+FOM_Curves!X286+FOM_Curves!Y286)*FOM_Curves!A286</f>
        <v>0</v>
      </c>
      <c r="O287" s="62" t="n">
        <f aca="false">(FOM_Curves!D286+FOM_Curves!Z286+FOM_Curves!AA286)*FOM_Curves!A286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21" colorId="64" zoomScale="50" zoomScaleNormal="50" zoomScalePageLayoutView="100" workbookViewId="0">
      <selection pane="topLeft" activeCell="E58" activeCellId="0" sqref="E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3" width="9.14"/>
    <col collapsed="false" customWidth="false" hidden="true" outlineLevel="0" max="2" min="2" style="63" width="9.06"/>
    <col collapsed="false" customWidth="true" hidden="false" outlineLevel="0" max="3" min="3" style="63" width="30.99"/>
    <col collapsed="false" customWidth="true" hidden="false" outlineLevel="0" max="4" min="4" style="64" width="14.41"/>
    <col collapsed="false" customWidth="true" hidden="false" outlineLevel="0" max="5" min="5" style="64" width="19.99"/>
    <col collapsed="false" customWidth="true" hidden="false" outlineLevel="0" max="6" min="6" style="64" width="18.41"/>
    <col collapsed="false" customWidth="true" hidden="false" outlineLevel="0" max="7" min="7" style="64" width="25.13"/>
    <col collapsed="false" customWidth="true" hidden="false" outlineLevel="0" max="8" min="8" style="64" width="25.56"/>
    <col collapsed="false" customWidth="true" hidden="false" outlineLevel="0" max="12" min="9" style="64" width="29.99"/>
    <col collapsed="false" customWidth="true" hidden="false" outlineLevel="0" max="13" min="13" style="64" width="29.13"/>
    <col collapsed="false" customWidth="true" hidden="false" outlineLevel="0" max="15" min="14" style="64" width="27.7"/>
    <col collapsed="false" customWidth="true" hidden="false" outlineLevel="0" max="16" min="16" style="63" width="22.7"/>
    <col collapsed="false" customWidth="true" hidden="false" outlineLevel="0" max="17" min="17" style="63" width="29.85"/>
    <col collapsed="false" customWidth="true" hidden="false" outlineLevel="0" max="18" min="18" style="63" width="17.85"/>
    <col collapsed="false" customWidth="true" hidden="false" outlineLevel="0" max="19" min="19" style="63" width="14.99"/>
    <col collapsed="false" customWidth="true" hidden="false" outlineLevel="0" max="20" min="20" style="63" width="17.14"/>
    <col collapsed="false" customWidth="true" hidden="false" outlineLevel="0" max="21" min="21" style="63" width="12.85"/>
    <col collapsed="false" customWidth="true" hidden="false" outlineLevel="0" max="22" min="22" style="63" width="26.13"/>
    <col collapsed="false" customWidth="true" hidden="false" outlineLevel="0" max="23" min="23" style="63" width="18.85"/>
    <col collapsed="false" customWidth="true" hidden="false" outlineLevel="0" max="24" min="24" style="63" width="33.28"/>
    <col collapsed="false" customWidth="true" hidden="false" outlineLevel="0" max="25" min="25" style="63" width="25.85"/>
    <col collapsed="false" customWidth="true" hidden="false" outlineLevel="0" max="26" min="26" style="63" width="24.41"/>
    <col collapsed="false" customWidth="true" hidden="false" outlineLevel="0" max="27" min="27" style="63" width="22.99"/>
    <col collapsed="false" customWidth="true" hidden="false" outlineLevel="0" max="28" min="28" style="63" width="31.56"/>
    <col collapsed="false" customWidth="true" hidden="false" outlineLevel="0" max="29" min="29" style="63" width="9.14"/>
    <col collapsed="false" customWidth="false" hidden="true" outlineLevel="0" max="257" min="30" style="63" width="9.06"/>
    <col collapsed="false" customWidth="false" hidden="true" outlineLevel="0" max="16384" min="258" style="0" width="9.06"/>
  </cols>
  <sheetData>
    <row r="1" customFormat="false" ht="25.5" hidden="false" customHeight="false" outlineLevel="0" collapsed="false">
      <c r="C1" s="65" t="s">
        <v>58</v>
      </c>
      <c r="D1" s="66"/>
      <c r="E1" s="66"/>
      <c r="F1" s="66"/>
    </row>
    <row r="6" customFormat="false" ht="19.5" hidden="false" customHeight="false" outlineLevel="0" collapsed="false">
      <c r="Q6" s="67"/>
      <c r="R6" s="68"/>
      <c r="S6" s="68"/>
      <c r="T6" s="68"/>
      <c r="U6" s="69"/>
      <c r="V6" s="69"/>
      <c r="W6" s="69"/>
      <c r="X6" s="69"/>
      <c r="Y6" s="69"/>
      <c r="Z6" s="69"/>
      <c r="AA6" s="69"/>
      <c r="AB6" s="70"/>
    </row>
    <row r="7" customFormat="false" ht="19.5" hidden="false" customHeight="false" outlineLevel="0" collapsed="false">
      <c r="C7" s="71"/>
      <c r="D7" s="72"/>
      <c r="E7" s="73" t="s">
        <v>59</v>
      </c>
      <c r="F7" s="73" t="s">
        <v>60</v>
      </c>
      <c r="G7" s="73" t="s">
        <v>60</v>
      </c>
      <c r="H7" s="73" t="s">
        <v>61</v>
      </c>
      <c r="I7" s="73" t="s">
        <v>62</v>
      </c>
      <c r="J7" s="73" t="s">
        <v>63</v>
      </c>
      <c r="K7" s="73" t="s">
        <v>64</v>
      </c>
      <c r="L7" s="73" t="s">
        <v>65</v>
      </c>
      <c r="M7" s="73" t="s">
        <v>65</v>
      </c>
      <c r="N7" s="73" t="s">
        <v>66</v>
      </c>
      <c r="O7" s="74" t="s">
        <v>67</v>
      </c>
      <c r="Q7" s="67"/>
      <c r="R7" s="68"/>
      <c r="S7" s="68"/>
      <c r="T7" s="75"/>
      <c r="U7" s="76"/>
      <c r="V7" s="76"/>
      <c r="W7" s="76"/>
      <c r="X7" s="76"/>
      <c r="Y7" s="76"/>
      <c r="Z7" s="76"/>
      <c r="AA7" s="75"/>
      <c r="AB7" s="69"/>
    </row>
    <row r="8" customFormat="false" ht="19.5" hidden="false" customHeight="false" outlineLevel="0" collapsed="false">
      <c r="C8" s="77" t="s">
        <v>68</v>
      </c>
      <c r="D8" s="78" t="s">
        <v>69</v>
      </c>
      <c r="E8" s="79" t="s">
        <v>70</v>
      </c>
      <c r="F8" s="79" t="s">
        <v>71</v>
      </c>
      <c r="G8" s="79" t="s">
        <v>70</v>
      </c>
      <c r="H8" s="79"/>
      <c r="I8" s="79"/>
      <c r="J8" s="79" t="s">
        <v>72</v>
      </c>
      <c r="K8" s="79" t="s">
        <v>73</v>
      </c>
      <c r="L8" s="79" t="s">
        <v>74</v>
      </c>
      <c r="M8" s="79" t="s">
        <v>75</v>
      </c>
      <c r="N8" s="79" t="s">
        <v>76</v>
      </c>
      <c r="O8" s="80" t="s">
        <v>77</v>
      </c>
      <c r="Q8" s="67"/>
      <c r="R8" s="68"/>
      <c r="S8" s="68"/>
      <c r="T8" s="75"/>
      <c r="U8" s="75"/>
      <c r="V8" s="75"/>
      <c r="W8" s="75"/>
      <c r="X8" s="75"/>
      <c r="Y8" s="75"/>
      <c r="Z8" s="75"/>
      <c r="AA8" s="75"/>
      <c r="AB8" s="68"/>
    </row>
    <row r="9" customFormat="false" ht="19.5" hidden="false" customHeight="false" outlineLevel="0" collapsed="false">
      <c r="C9" s="81" t="n">
        <v>37207</v>
      </c>
      <c r="D9" s="82" t="n">
        <v>2.47</v>
      </c>
      <c r="E9" s="82" t="n">
        <v>2.28</v>
      </c>
      <c r="F9" s="82" t="n">
        <v>2.255</v>
      </c>
      <c r="G9" s="82" t="n">
        <v>2.115</v>
      </c>
      <c r="H9" s="82" t="n">
        <v>2.22</v>
      </c>
      <c r="I9" s="82" t="n">
        <v>2</v>
      </c>
      <c r="J9" s="82" t="n">
        <v>1.515</v>
      </c>
      <c r="K9" s="82" t="n">
        <v>1.38</v>
      </c>
      <c r="L9" s="82" t="n">
        <v>2.11</v>
      </c>
      <c r="M9" s="82" t="n">
        <v>1.93</v>
      </c>
      <c r="N9" s="82" t="n">
        <v>2.19</v>
      </c>
      <c r="O9" s="83" t="n">
        <v>2.262</v>
      </c>
      <c r="Q9" s="84"/>
      <c r="R9" s="85"/>
      <c r="S9" s="85"/>
      <c r="T9" s="86"/>
      <c r="U9" s="86"/>
      <c r="V9" s="86"/>
      <c r="W9" s="86"/>
      <c r="X9" s="86"/>
      <c r="Y9" s="86"/>
      <c r="Z9" s="86"/>
      <c r="AA9" s="85"/>
      <c r="AB9" s="85"/>
    </row>
    <row r="10" customFormat="false" ht="19.5" hidden="false" customHeight="false" outlineLevel="0" collapsed="false">
      <c r="C10" s="87" t="n">
        <v>37196</v>
      </c>
      <c r="D10" s="88" t="n">
        <v>2.72999970053101</v>
      </c>
      <c r="E10" s="88" t="n">
        <v>2.53521377239214</v>
      </c>
      <c r="F10" s="88" t="n">
        <v>2.58515888217134</v>
      </c>
      <c r="G10" s="88" t="n">
        <v>2.73998872248685</v>
      </c>
      <c r="H10" s="88" t="n">
        <v>2.53021926141422</v>
      </c>
      <c r="I10" s="88" t="n">
        <v>2.59015339314926</v>
      </c>
      <c r="J10" s="88" t="n">
        <v>2.02077914166639</v>
      </c>
      <c r="K10" s="88" t="n">
        <v>2.06572974046767</v>
      </c>
      <c r="L10" s="88" t="n">
        <v>2.41784276441102</v>
      </c>
      <c r="M10" s="88" t="n">
        <v>2.23554311371694</v>
      </c>
      <c r="N10" s="88" t="n">
        <v>2.49026317359086</v>
      </c>
      <c r="O10" s="88" t="n">
        <v>2.36133541244162</v>
      </c>
      <c r="Q10" s="85"/>
      <c r="R10" s="85"/>
      <c r="S10" s="89"/>
      <c r="T10" s="86"/>
      <c r="U10" s="86"/>
      <c r="V10" s="86"/>
      <c r="W10" s="86"/>
      <c r="X10" s="86"/>
      <c r="Y10" s="86"/>
      <c r="Z10" s="86"/>
      <c r="AA10" s="85"/>
      <c r="AB10" s="85"/>
    </row>
    <row r="11" customFormat="false" ht="19.5" hidden="false" customHeight="false" outlineLevel="0" collapsed="false">
      <c r="C11" s="87" t="n">
        <v>37226</v>
      </c>
      <c r="D11" s="88" t="n">
        <v>2.92157550095694</v>
      </c>
      <c r="E11" s="88" t="n">
        <v>2.75704991813855</v>
      </c>
      <c r="F11" s="88" t="n">
        <v>2.80192053163448</v>
      </c>
      <c r="G11" s="88" t="n">
        <v>3.06615858888826</v>
      </c>
      <c r="H11" s="88" t="n">
        <v>2.76203554186032</v>
      </c>
      <c r="I11" s="88" t="n">
        <v>2.87670488746102</v>
      </c>
      <c r="J11" s="88" t="n">
        <v>2.39808501017114</v>
      </c>
      <c r="K11" s="88" t="n">
        <v>2.24153642530758</v>
      </c>
      <c r="L11" s="88" t="n">
        <v>2.6498590081205</v>
      </c>
      <c r="M11" s="88" t="n">
        <v>2.53269685065892</v>
      </c>
      <c r="N11" s="88" t="n">
        <v>2.71217930464262</v>
      </c>
      <c r="O11" s="88" t="n">
        <v>2.41671607458165</v>
      </c>
      <c r="Q11" s="85"/>
      <c r="R11" s="85"/>
      <c r="S11" s="89"/>
      <c r="T11" s="86"/>
      <c r="U11" s="86"/>
      <c r="V11" s="86"/>
      <c r="W11" s="86"/>
      <c r="X11" s="86"/>
      <c r="Y11" s="86"/>
      <c r="Z11" s="86"/>
      <c r="AA11" s="85"/>
      <c r="AB11" s="85"/>
    </row>
    <row r="12" customFormat="false" ht="19.5" hidden="false" customHeight="false" outlineLevel="0" collapsed="false">
      <c r="C12" s="87" t="n">
        <v>37257</v>
      </c>
      <c r="D12" s="88" t="n">
        <v>2.95446992496968</v>
      </c>
      <c r="E12" s="88" t="n">
        <v>2.77031327533377</v>
      </c>
      <c r="F12" s="88" t="n">
        <v>2.83003975629677</v>
      </c>
      <c r="G12" s="88" t="n">
        <v>2.9893103721981</v>
      </c>
      <c r="H12" s="88" t="n">
        <v>2.77529048208069</v>
      </c>
      <c r="I12" s="88" t="n">
        <v>2.77031327533377</v>
      </c>
      <c r="J12" s="88" t="n">
        <v>2.43186321654344</v>
      </c>
      <c r="K12" s="88" t="n">
        <v>2.23775215341369</v>
      </c>
      <c r="L12" s="88" t="n">
        <v>2.70312098425039</v>
      </c>
      <c r="M12" s="88" t="n">
        <v>2.60606545268552</v>
      </c>
      <c r="N12" s="88" t="n">
        <v>2.76035886183994</v>
      </c>
      <c r="O12" s="88" t="n">
        <v>2.44548566974205</v>
      </c>
      <c r="Q12" s="85"/>
      <c r="R12" s="85"/>
      <c r="S12" s="89"/>
      <c r="T12" s="86"/>
      <c r="U12" s="86"/>
      <c r="V12" s="86"/>
      <c r="W12" s="86"/>
      <c r="X12" s="86"/>
      <c r="Y12" s="86"/>
      <c r="Z12" s="86"/>
      <c r="AA12" s="85"/>
      <c r="AB12" s="85"/>
    </row>
    <row r="13" customFormat="false" ht="19.5" hidden="false" customHeight="false" outlineLevel="0" collapsed="false">
      <c r="C13" s="87" t="n">
        <v>37288</v>
      </c>
      <c r="D13" s="88" t="n">
        <v>2.93516992948298</v>
      </c>
      <c r="E13" s="88" t="n">
        <v>2.72643789927932</v>
      </c>
      <c r="F13" s="88" t="n">
        <v>2.77613600170876</v>
      </c>
      <c r="G13" s="88" t="n">
        <v>2.86062277583882</v>
      </c>
      <c r="H13" s="88" t="n">
        <v>2.71649827879343</v>
      </c>
      <c r="I13" s="88" t="n">
        <v>2.5674039715051</v>
      </c>
      <c r="J13" s="88" t="n">
        <v>2.37358137203026</v>
      </c>
      <c r="K13" s="88" t="n">
        <v>2.19466820328426</v>
      </c>
      <c r="L13" s="88" t="n">
        <v>2.68916432245723</v>
      </c>
      <c r="M13" s="88" t="n">
        <v>2.5674039715051</v>
      </c>
      <c r="N13" s="88" t="n">
        <v>2.7463171402511</v>
      </c>
      <c r="O13" s="88" t="n">
        <v>2.42197231630643</v>
      </c>
      <c r="Q13" s="85"/>
      <c r="R13" s="85"/>
      <c r="S13" s="89"/>
      <c r="T13" s="86"/>
      <c r="U13" s="86"/>
      <c r="V13" s="86"/>
      <c r="W13" s="86"/>
      <c r="X13" s="86"/>
      <c r="Y13" s="86"/>
      <c r="Z13" s="86"/>
      <c r="AA13" s="85"/>
      <c r="AB13" s="85"/>
    </row>
    <row r="14" customFormat="false" ht="19.5" hidden="false" customHeight="false" outlineLevel="0" collapsed="false">
      <c r="C14" s="87" t="n">
        <v>37316</v>
      </c>
      <c r="D14" s="88" t="n">
        <v>2.89755995527455</v>
      </c>
      <c r="E14" s="88" t="n">
        <v>2.82809790155221</v>
      </c>
      <c r="F14" s="88" t="n">
        <v>2.84794420261574</v>
      </c>
      <c r="G14" s="88" t="n">
        <v>2.7784821488934</v>
      </c>
      <c r="H14" s="88" t="n">
        <v>2.6742890683099</v>
      </c>
      <c r="I14" s="88" t="n">
        <v>2.54032653613111</v>
      </c>
      <c r="J14" s="88" t="n">
        <v>2.19797784278532</v>
      </c>
      <c r="K14" s="88" t="n">
        <v>2.13149273422251</v>
      </c>
      <c r="L14" s="88" t="n">
        <v>2.70902009517107</v>
      </c>
      <c r="M14" s="88" t="n">
        <v>2.50063393400406</v>
      </c>
      <c r="N14" s="88" t="n">
        <v>2.76855899836164</v>
      </c>
      <c r="O14" s="88" t="n">
        <v>2.3901744365511</v>
      </c>
      <c r="Q14" s="85"/>
      <c r="R14" s="85"/>
      <c r="S14" s="89"/>
      <c r="T14" s="86"/>
      <c r="U14" s="86"/>
      <c r="V14" s="86"/>
      <c r="W14" s="86"/>
      <c r="X14" s="86"/>
      <c r="Y14" s="86"/>
      <c r="Z14" s="86"/>
      <c r="AA14" s="85"/>
      <c r="AB14" s="85"/>
    </row>
    <row r="15" customFormat="false" ht="20.25" hidden="false" customHeight="false" outlineLevel="0" collapsed="false">
      <c r="C15" s="90" t="s">
        <v>78</v>
      </c>
      <c r="D15" s="91" t="n">
        <v>2.88775500224303</v>
      </c>
      <c r="E15" s="91" t="n">
        <v>2.7234225533392</v>
      </c>
      <c r="F15" s="91" t="n">
        <v>2.76823987488542</v>
      </c>
      <c r="G15" s="91" t="n">
        <v>2.88691252166109</v>
      </c>
      <c r="H15" s="91" t="n">
        <v>2.69166652649171</v>
      </c>
      <c r="I15" s="91" t="n">
        <v>2.66898041271605</v>
      </c>
      <c r="J15" s="91" t="n">
        <v>2.28445731663931</v>
      </c>
      <c r="K15" s="91" t="n">
        <v>2.17423585133914</v>
      </c>
      <c r="L15" s="91" t="n">
        <v>2.63380143488204</v>
      </c>
      <c r="M15" s="91" t="n">
        <v>2.48846866451411</v>
      </c>
      <c r="N15" s="91" t="n">
        <v>2.69553549573723</v>
      </c>
      <c r="O15" s="91" t="n">
        <v>2.40713678192457</v>
      </c>
      <c r="Q15" s="85"/>
      <c r="R15" s="85"/>
      <c r="S15" s="89"/>
      <c r="T15" s="86"/>
      <c r="U15" s="86"/>
      <c r="V15" s="86"/>
      <c r="W15" s="86"/>
      <c r="X15" s="86"/>
      <c r="Y15" s="86"/>
      <c r="Z15" s="86"/>
      <c r="AA15" s="85"/>
      <c r="AB15" s="85"/>
    </row>
    <row r="16" customFormat="false" ht="20.25" hidden="false" customHeight="false" outlineLevel="0" collapsed="false">
      <c r="C16" s="87" t="n">
        <v>37347</v>
      </c>
      <c r="D16" s="88" t="n">
        <v>2.93248531250993</v>
      </c>
      <c r="E16" s="88" t="n">
        <v>2.89285713261115</v>
      </c>
      <c r="F16" s="88" t="n">
        <v>2.91762474504789</v>
      </c>
      <c r="G16" s="88" t="n">
        <v>2.83836838525032</v>
      </c>
      <c r="H16" s="88" t="n">
        <v>2.70957680057928</v>
      </c>
      <c r="I16" s="88" t="n">
        <v>2.57583169342088</v>
      </c>
      <c r="J16" s="88" t="n">
        <v>2.23403864179388</v>
      </c>
      <c r="K16" s="88" t="n">
        <v>2.12803326056464</v>
      </c>
      <c r="L16" s="88" t="n">
        <v>2.74920498047806</v>
      </c>
      <c r="M16" s="88" t="n">
        <v>2.5362035135221</v>
      </c>
      <c r="N16" s="88" t="n">
        <v>2.81112401156991</v>
      </c>
      <c r="O16" s="88" t="n">
        <v>2.4259233349062</v>
      </c>
      <c r="Q16" s="85"/>
      <c r="R16" s="85"/>
      <c r="S16" s="89"/>
      <c r="T16" s="86"/>
      <c r="U16" s="86"/>
      <c r="V16" s="86"/>
      <c r="W16" s="86"/>
      <c r="X16" s="86"/>
      <c r="Y16" s="86"/>
      <c r="Z16" s="86"/>
      <c r="AA16" s="85"/>
      <c r="AB16" s="85"/>
    </row>
    <row r="17" customFormat="false" ht="19.5" hidden="false" customHeight="false" outlineLevel="0" collapsed="false">
      <c r="C17" s="87" t="n">
        <v>37377</v>
      </c>
      <c r="D17" s="88" t="n">
        <v>2.97210595018321</v>
      </c>
      <c r="E17" s="88" t="n">
        <v>2.96716068237924</v>
      </c>
      <c r="F17" s="88" t="n">
        <v>3.08584710967441</v>
      </c>
      <c r="G17" s="88" t="n">
        <v>2.88309112971183</v>
      </c>
      <c r="H17" s="88" t="n">
        <v>2.74956889900476</v>
      </c>
      <c r="I17" s="88" t="n">
        <v>2.6160466682977</v>
      </c>
      <c r="J17" s="88" t="n">
        <v>2.27482318982408</v>
      </c>
      <c r="K17" s="88" t="n">
        <v>2.12448704858354</v>
      </c>
      <c r="L17" s="88" t="n">
        <v>2.79902157704442</v>
      </c>
      <c r="M17" s="88" t="n">
        <v>2.57648452586597</v>
      </c>
      <c r="N17" s="88" t="n">
        <v>2.86578269239795</v>
      </c>
      <c r="O17" s="88" t="n">
        <v>2.46638811633892</v>
      </c>
      <c r="Q17" s="85"/>
      <c r="R17" s="85"/>
      <c r="S17" s="92"/>
      <c r="T17" s="86"/>
      <c r="U17" s="86"/>
      <c r="V17" s="86"/>
      <c r="W17" s="86"/>
      <c r="X17" s="86"/>
      <c r="Y17" s="86"/>
      <c r="Z17" s="86"/>
      <c r="AA17" s="85"/>
      <c r="AB17" s="85"/>
    </row>
    <row r="18" customFormat="false" ht="19.5" hidden="false" customHeight="false" outlineLevel="0" collapsed="false">
      <c r="C18" s="87" t="n">
        <v>37408</v>
      </c>
      <c r="D18" s="88" t="n">
        <v>3.00661993451042</v>
      </c>
      <c r="E18" s="88" t="n">
        <v>3.15472929089025</v>
      </c>
      <c r="F18" s="88" t="n">
        <v>3.22878396908016</v>
      </c>
      <c r="G18" s="88" t="n">
        <v>3.06092669851636</v>
      </c>
      <c r="H18" s="88" t="n">
        <v>2.96712410614247</v>
      </c>
      <c r="I18" s="88" t="n">
        <v>2.59191373664692</v>
      </c>
      <c r="J18" s="88" t="n">
        <v>2.31050595952525</v>
      </c>
      <c r="K18" s="88" t="n">
        <v>2.12092598335908</v>
      </c>
      <c r="L18" s="88" t="n">
        <v>2.8585105781306</v>
      </c>
      <c r="M18" s="88" t="n">
        <v>2.65609445774484</v>
      </c>
      <c r="N18" s="88" t="n">
        <v>2.92515978850152</v>
      </c>
      <c r="O18" s="88" t="n">
        <v>2.50174975001188</v>
      </c>
      <c r="Q18" s="68"/>
      <c r="R18" s="85"/>
      <c r="S18" s="92"/>
      <c r="T18" s="86"/>
      <c r="U18" s="86"/>
      <c r="V18" s="86"/>
      <c r="W18" s="86"/>
      <c r="X18" s="86"/>
      <c r="Y18" s="86"/>
      <c r="Z18" s="86"/>
      <c r="AA18" s="85"/>
      <c r="AB18" s="85"/>
    </row>
    <row r="19" customFormat="false" ht="18.75" hidden="false" customHeight="false" outlineLevel="0" collapsed="false">
      <c r="C19" s="87" t="n">
        <v>37438</v>
      </c>
      <c r="D19" s="88" t="n">
        <v>3.04039961665701</v>
      </c>
      <c r="E19" s="88" t="n">
        <v>3.20301418286395</v>
      </c>
      <c r="F19" s="88" t="n">
        <v>3.27200218064872</v>
      </c>
      <c r="G19" s="88" t="n">
        <v>3.09953218618681</v>
      </c>
      <c r="H19" s="88" t="n">
        <v>3.00097790363715</v>
      </c>
      <c r="I19" s="88" t="n">
        <v>2.62647162994844</v>
      </c>
      <c r="J19" s="88" t="n">
        <v>2.34559192468191</v>
      </c>
      <c r="K19" s="88" t="n">
        <v>2.1169459891667</v>
      </c>
      <c r="L19" s="88" t="n">
        <v>2.90242362108749</v>
      </c>
      <c r="M19" s="88" t="n">
        <v>2.69053191360572</v>
      </c>
      <c r="N19" s="88" t="n">
        <v>2.96648390474477</v>
      </c>
      <c r="O19" s="88" t="n">
        <v>2.53647673898729</v>
      </c>
    </row>
    <row r="20" customFormat="false" ht="18.75" hidden="false" customHeight="false" outlineLevel="0" collapsed="false">
      <c r="C20" s="87" t="n">
        <v>37469</v>
      </c>
      <c r="D20" s="88" t="n">
        <v>3.0473553175862</v>
      </c>
      <c r="E20" s="88" t="n">
        <v>3.19490318641704</v>
      </c>
      <c r="F20" s="88" t="n">
        <v>3.22441276018321</v>
      </c>
      <c r="G20" s="88" t="n">
        <v>3.03751879299748</v>
      </c>
      <c r="H20" s="88" t="n">
        <v>3.00800921923132</v>
      </c>
      <c r="I20" s="88" t="n">
        <v>2.63422128485986</v>
      </c>
      <c r="J20" s="88" t="n">
        <v>2.35633946522846</v>
      </c>
      <c r="K20" s="88" t="n">
        <v>2.09321243248013</v>
      </c>
      <c r="L20" s="88" t="n">
        <v>2.89488918646101</v>
      </c>
      <c r="M20" s="88" t="n">
        <v>2.69815869468656</v>
      </c>
      <c r="N20" s="88" t="n">
        <v>2.96374485858206</v>
      </c>
      <c r="O20" s="88" t="n">
        <v>2.54439886490143</v>
      </c>
    </row>
    <row r="21" customFormat="false" ht="18.75" hidden="false" customHeight="false" outlineLevel="0" collapsed="false">
      <c r="C21" s="87" t="n">
        <v>37500</v>
      </c>
      <c r="D21" s="88" t="n">
        <v>3.08554777907452</v>
      </c>
      <c r="E21" s="88" t="n">
        <v>3.04137035302986</v>
      </c>
      <c r="F21" s="88" t="n">
        <v>3.23280586589004</v>
      </c>
      <c r="G21" s="88" t="n">
        <v>3.03646175013601</v>
      </c>
      <c r="H21" s="88" t="n">
        <v>3.01682733856061</v>
      </c>
      <c r="I21" s="88" t="n">
        <v>2.84011763438199</v>
      </c>
      <c r="J21" s="88" t="n">
        <v>2.41306918261698</v>
      </c>
      <c r="K21" s="88" t="n">
        <v>2.10873580319824</v>
      </c>
      <c r="L21" s="88" t="n">
        <v>2.89411226621434</v>
      </c>
      <c r="M21" s="88" t="n">
        <v>2.73212837071727</v>
      </c>
      <c r="N21" s="88" t="n">
        <v>2.9579241038344</v>
      </c>
      <c r="O21" s="88" t="n">
        <v>2.58357897304538</v>
      </c>
      <c r="R21" s="93"/>
      <c r="S21" s="93"/>
      <c r="T21" s="93"/>
    </row>
    <row r="22" customFormat="false" ht="18.75" hidden="false" customHeight="false" outlineLevel="0" collapsed="false">
      <c r="C22" s="87" t="n">
        <v>37530</v>
      </c>
      <c r="D22" s="88" t="n">
        <f aca="false">PV_ADJ!D21</f>
        <v>5.43925878292987</v>
      </c>
      <c r="E22" s="88" t="n">
        <f aca="false">PV_ADJ!E21</f>
        <v>5.61025344526748</v>
      </c>
      <c r="F22" s="88" t="n">
        <f aca="false">PV_ADJ!F21</f>
        <v>5.87895934322659</v>
      </c>
      <c r="G22" s="88" t="n">
        <f aca="false">PV_ADJ!N21</f>
        <v>5.67539426901515</v>
      </c>
      <c r="H22" s="88" t="n">
        <f aca="false">PV_ADJ!G21</f>
        <v>5.54511262151982</v>
      </c>
      <c r="I22" s="88" t="n">
        <f aca="false">PV_ADJ!L21</f>
        <v>5.42297357699295</v>
      </c>
      <c r="J22" s="88" t="n">
        <f aca="false">PV_ADJ!H21</f>
        <v>4.87741917810627</v>
      </c>
      <c r="K22" s="88" t="n">
        <f aca="false">PV_ADJ!I21</f>
        <v>3.95811930296738</v>
      </c>
      <c r="L22" s="88" t="n">
        <f aca="false">PV_ADJ!J21</f>
        <v>5.1909093923919</v>
      </c>
      <c r="M22" s="88" t="n">
        <f aca="false">PV_ADJ!K21</f>
        <v>5.08098425231772</v>
      </c>
      <c r="N22" s="88" t="n">
        <f aca="false">PV_ADJ!M21</f>
        <v>5.23162240723419</v>
      </c>
      <c r="O22" s="88" t="n">
        <f aca="false">PV_ADJ!O21</f>
        <v>4.72870992947446</v>
      </c>
    </row>
    <row r="23" customFormat="false" ht="19.5" hidden="false" customHeight="false" outlineLevel="0" collapsed="false">
      <c r="C23" s="90" t="s">
        <v>78</v>
      </c>
      <c r="D23" s="91" t="n">
        <f aca="false">AVERAGE(D22)</f>
        <v>5.43925878292987</v>
      </c>
      <c r="E23" s="91" t="n">
        <f aca="false">AVERAGE(E22)</f>
        <v>5.61025344526748</v>
      </c>
      <c r="F23" s="91" t="n">
        <f aca="false">AVERAGE(F22)</f>
        <v>5.87895934322659</v>
      </c>
      <c r="G23" s="91" t="n">
        <f aca="false">AVERAGE(G22)</f>
        <v>5.67539426901515</v>
      </c>
      <c r="H23" s="91" t="n">
        <f aca="false">AVERAGE(H22)</f>
        <v>5.54511262151982</v>
      </c>
      <c r="I23" s="91" t="n">
        <f aca="false">AVERAGE(I22)</f>
        <v>5.42297357699295</v>
      </c>
      <c r="J23" s="91" t="n">
        <f aca="false">AVERAGE(J22)</f>
        <v>4.87741917810627</v>
      </c>
      <c r="K23" s="91" t="n">
        <f aca="false">AVERAGE(K22)</f>
        <v>3.95811930296738</v>
      </c>
      <c r="L23" s="91" t="n">
        <f aca="false">AVERAGE(L22)</f>
        <v>5.1909093923919</v>
      </c>
      <c r="M23" s="91" t="n">
        <f aca="false">AVERAGE(M22)</f>
        <v>5.08098425231772</v>
      </c>
      <c r="N23" s="91" t="n">
        <f aca="false">AVERAGE(N16:N22)</f>
        <v>3.2459773952664</v>
      </c>
      <c r="O23" s="91" t="n">
        <f aca="false">AVERAGE(O16:O22)</f>
        <v>2.82674652966651</v>
      </c>
    </row>
    <row r="24" customFormat="false" ht="19.5" hidden="false" customHeight="false" outlineLevel="0" collapsed="false">
      <c r="C24" s="87" t="n">
        <v>37561</v>
      </c>
      <c r="D24" s="88" t="n">
        <f aca="false">+PV_ADJ!D22</f>
        <v>5.81857215185607</v>
      </c>
      <c r="E24" s="88" t="n">
        <f aca="false">+PV_ADJ!E22</f>
        <v>5.99091349909017</v>
      </c>
      <c r="F24" s="88" t="n">
        <f aca="false">+PV_ADJ!F22</f>
        <v>6.42587023258576</v>
      </c>
      <c r="G24" s="88" t="n">
        <f aca="false">+PV_ADJ!N22</f>
        <v>6.2124952312483</v>
      </c>
      <c r="H24" s="88" t="n">
        <f aca="false">+PV_ADJ!G22</f>
        <v>5.95808657580748</v>
      </c>
      <c r="I24" s="88" t="n">
        <f aca="false">+PV_ADJ!L22</f>
        <v>6.36021638602039</v>
      </c>
      <c r="J24" s="88" t="n">
        <f aca="false">+PV_ADJ!H22</f>
        <v>5.26872118687108</v>
      </c>
      <c r="K24" s="88" t="n">
        <f aca="false">+PV_ADJ!I22</f>
        <v>4.00570531356974</v>
      </c>
      <c r="L24" s="88" t="n">
        <f aca="false">+PV_ADJ!J22</f>
        <v>5.56826686182559</v>
      </c>
      <c r="M24" s="88" t="n">
        <f aca="false">+PV_ADJ!K22</f>
        <v>5.45747599574653</v>
      </c>
      <c r="N24" s="88" t="n">
        <f aca="false">+PV_ADJ!M22</f>
        <v>5.60930051592895</v>
      </c>
      <c r="O24" s="88" t="n">
        <f aca="false">+PV_ADJ!O22</f>
        <v>5.10242693538699</v>
      </c>
    </row>
    <row r="25" customFormat="false" ht="18.75" hidden="false" customHeight="false" outlineLevel="0" collapsed="false">
      <c r="C25" s="87" t="n">
        <v>37591</v>
      </c>
      <c r="D25" s="88" t="n">
        <f aca="false">+PV_ADJ!D23</f>
        <v>6.12247290998229</v>
      </c>
      <c r="E25" s="88" t="n">
        <f aca="false">+PV_ADJ!E23</f>
        <v>6.2964538722416</v>
      </c>
      <c r="F25" s="88" t="n">
        <f aca="false">+PV_ADJ!F23</f>
        <v>6.9840929135522</v>
      </c>
      <c r="G25" s="88" t="n">
        <f aca="false">+PV_ADJ!N23</f>
        <v>6.53671329631398</v>
      </c>
      <c r="H25" s="88" t="n">
        <f aca="false">+PV_ADJ!G23</f>
        <v>6.38758675723457</v>
      </c>
      <c r="I25" s="88" t="n">
        <f aca="false">+PV_ADJ!L23</f>
        <v>6.71897906629992</v>
      </c>
      <c r="J25" s="88" t="n">
        <f aca="false">+PV_ADJ!H23</f>
        <v>5.65023886956417</v>
      </c>
      <c r="K25" s="88" t="n">
        <f aca="false">+PV_ADJ!I23</f>
        <v>4.12666272863624</v>
      </c>
      <c r="L25" s="88" t="n">
        <f aca="false">+PV_ADJ!J23</f>
        <v>5.87392867818328</v>
      </c>
      <c r="M25" s="88" t="n">
        <f aca="false">+PV_ADJ!K23</f>
        <v>5.75794137001041</v>
      </c>
      <c r="N25" s="88" t="n">
        <f aca="false">+PV_ADJ!M23</f>
        <v>5.91535271681645</v>
      </c>
      <c r="O25" s="88" t="n">
        <f aca="false">+PV_ADJ!O23</f>
        <v>5.41041658921396</v>
      </c>
    </row>
    <row r="26" customFormat="false" ht="18.75" hidden="false" customHeight="false" outlineLevel="0" collapsed="false">
      <c r="C26" s="87" t="n">
        <v>37622</v>
      </c>
      <c r="D26" s="88" t="n">
        <f aca="false">+PV_ADJ!D24</f>
        <v>6.0736487740878</v>
      </c>
      <c r="E26" s="88" t="n">
        <f aca="false">+PV_ADJ!E24</f>
        <v>6.24957515237173</v>
      </c>
      <c r="F26" s="88" t="n">
        <f aca="false">+PV_ADJ!F24</f>
        <v>6.69357982137401</v>
      </c>
      <c r="G26" s="88" t="n">
        <f aca="false">+PV_ADJ!N24</f>
        <v>6.37523685114596</v>
      </c>
      <c r="H26" s="88" t="n">
        <f aca="false">+PV_ADJ!G24</f>
        <v>6.30821727846637</v>
      </c>
      <c r="I26" s="88" t="n">
        <f aca="false">+PV_ADJ!L24</f>
        <v>6.14066834676739</v>
      </c>
      <c r="J26" s="88" t="n">
        <f aca="false">+PV_ADJ!H24</f>
        <v>5.59613431874573</v>
      </c>
      <c r="K26" s="88" t="n">
        <f aca="false">+PV_ADJ!I24</f>
        <v>4.17280614396295</v>
      </c>
      <c r="L26" s="88" t="n">
        <f aca="false">+PV_ADJ!J24</f>
        <v>5.82232537653934</v>
      </c>
      <c r="M26" s="88" t="n">
        <f aca="false">+PV_ADJ!K24</f>
        <v>5.70504112435006</v>
      </c>
      <c r="N26" s="88" t="n">
        <f aca="false">+PV_ADJ!M24</f>
        <v>5.86421260946409</v>
      </c>
      <c r="O26" s="88" t="n">
        <f aca="false">+PV_ADJ!O24</f>
        <v>5.35363143271067</v>
      </c>
    </row>
    <row r="27" customFormat="false" ht="18.75" hidden="false" customHeight="false" outlineLevel="0" collapsed="false">
      <c r="C27" s="87" t="n">
        <v>37653</v>
      </c>
      <c r="D27" s="88" t="n">
        <f aca="false">+PV_ADJ!D25</f>
        <v>5.98212103322592</v>
      </c>
      <c r="E27" s="88" t="n">
        <f aca="false">+PV_ADJ!E25</f>
        <v>6.15980779658907</v>
      </c>
      <c r="F27" s="88" t="n">
        <f aca="false">+PV_ADJ!F25</f>
        <v>6.35441710884394</v>
      </c>
      <c r="G27" s="88" t="n">
        <f aca="false">+PV_ADJ!N25</f>
        <v>6.14288524769734</v>
      </c>
      <c r="H27" s="88" t="n">
        <f aca="false">+PV_ADJ!G25</f>
        <v>6.08365632657629</v>
      </c>
      <c r="I27" s="88" t="n">
        <f aca="false">+PV_ADJ!L25</f>
        <v>5.52521221314926</v>
      </c>
      <c r="J27" s="88" t="n">
        <f aca="false">+PV_ADJ!H25</f>
        <v>5.44906074313648</v>
      </c>
      <c r="K27" s="88" t="n">
        <f aca="false">+PV_ADJ!I25</f>
        <v>4.16379315480973</v>
      </c>
      <c r="L27" s="88" t="n">
        <f aca="false">+PV_ADJ!J25</f>
        <v>5.72828279985</v>
      </c>
      <c r="M27" s="88" t="n">
        <f aca="false">+PV_ADJ!K25</f>
        <v>5.6098249576079</v>
      </c>
      <c r="N27" s="88" t="n">
        <f aca="false">+PV_ADJ!M25</f>
        <v>5.77058917207932</v>
      </c>
      <c r="O27" s="88" t="n">
        <f aca="false">+PV_ADJ!O25</f>
        <v>5.25489998189402</v>
      </c>
    </row>
    <row r="28" customFormat="false" ht="18.75" hidden="false" customHeight="false" outlineLevel="0" collapsed="false">
      <c r="C28" s="87" t="n">
        <v>37681</v>
      </c>
      <c r="D28" s="88" t="n">
        <f aca="false">+PV_ADJ!D26</f>
        <v>5.88550323801948</v>
      </c>
      <c r="E28" s="88" t="n">
        <f aca="false">+PV_ADJ!E26</f>
        <v>6.33046713504916</v>
      </c>
      <c r="F28" s="88" t="n">
        <f aca="false">+PV_ADJ!F26</f>
        <v>6.64707606178181</v>
      </c>
      <c r="G28" s="88" t="n">
        <f aca="false">+PV_ADJ!N26</f>
        <v>6.19355516673234</v>
      </c>
      <c r="H28" s="88" t="n">
        <f aca="false">+PV_ADJ!G26</f>
        <v>6.0224152063363</v>
      </c>
      <c r="I28" s="88" t="n">
        <f aca="false">+PV_ADJ!L26</f>
        <v>5.43198234297</v>
      </c>
      <c r="J28" s="88" t="n">
        <f aca="false">+PV_ADJ!H26</f>
        <v>4.96990444990072</v>
      </c>
      <c r="K28" s="88" t="n">
        <f aca="false">+PV_ADJ!I26</f>
        <v>3.93279628990078</v>
      </c>
      <c r="L28" s="88" t="n">
        <f aca="false">+PV_ADJ!J26</f>
        <v>5.71436327762345</v>
      </c>
      <c r="M28" s="88" t="n">
        <f aca="false">+PV_ADJ!K26</f>
        <v>5.4191468459403</v>
      </c>
      <c r="N28" s="88" t="n">
        <f aca="false">+PV_ADJ!M26</f>
        <v>5.74003427168285</v>
      </c>
      <c r="O28" s="88" t="n">
        <f aca="false">+PV_ADJ!O26</f>
        <v>5.12674669676617</v>
      </c>
    </row>
    <row r="29" customFormat="false" ht="19.5" hidden="false" customHeight="false" outlineLevel="0" collapsed="false">
      <c r="C29" s="90" t="s">
        <v>78</v>
      </c>
      <c r="D29" s="91" t="n">
        <f aca="false">AVERAGE(D24:D28)</f>
        <v>5.97646362143431</v>
      </c>
      <c r="E29" s="91" t="n">
        <f aca="false">AVERAGE(E24:E28)</f>
        <v>6.20544349106835</v>
      </c>
      <c r="F29" s="91" t="n">
        <f aca="false">AVERAGE(F24:F28)</f>
        <v>6.62100722762754</v>
      </c>
      <c r="G29" s="91" t="n">
        <f aca="false">AVERAGE(G24:G28)</f>
        <v>6.29217715862758</v>
      </c>
      <c r="H29" s="91" t="n">
        <f aca="false">AVERAGE(H24:H28)</f>
        <v>6.1519924288842</v>
      </c>
      <c r="I29" s="91" t="n">
        <f aca="false">AVERAGE(I24:I28)</f>
        <v>6.03541167104139</v>
      </c>
      <c r="J29" s="91" t="n">
        <f aca="false">AVERAGE(J24:J28)</f>
        <v>5.38681191364364</v>
      </c>
      <c r="K29" s="91" t="n">
        <f aca="false">AVERAGE(K24:K28)</f>
        <v>4.08035272617589</v>
      </c>
      <c r="L29" s="91" t="n">
        <f aca="false">AVERAGE(L24:L28)</f>
        <v>5.74143339880433</v>
      </c>
      <c r="M29" s="91" t="n">
        <f aca="false">AVERAGE(M24:M28)</f>
        <v>5.58988605873104</v>
      </c>
      <c r="N29" s="91" t="n">
        <f aca="false">AVERAGE(N24:N28)</f>
        <v>5.77989785719433</v>
      </c>
      <c r="O29" s="91" t="n">
        <f aca="false">AVERAGE(O24:O28)</f>
        <v>5.24962432719436</v>
      </c>
    </row>
    <row r="30" customFormat="false" ht="19.5" hidden="false" customHeight="false" outlineLevel="0" collapsed="false">
      <c r="C30" s="87" t="n">
        <v>37712</v>
      </c>
      <c r="D30" s="88" t="n">
        <f aca="false">+PV_ADJ!D27</f>
        <v>5.96777334870803</v>
      </c>
      <c r="E30" s="88" t="n">
        <f aca="false">+PV_ADJ!E27</f>
        <v>6.41764898531693</v>
      </c>
      <c r="F30" s="88" t="n">
        <f aca="false">+PV_ADJ!F27</f>
        <v>6.73775280367326</v>
      </c>
      <c r="G30" s="88" t="n">
        <f aca="false">+PV_ADJ!N27</f>
        <v>6.2792257125142</v>
      </c>
      <c r="H30" s="88" t="n">
        <f aca="false">+PV_ADJ!G27</f>
        <v>6.10619662151077</v>
      </c>
      <c r="I30" s="88" t="n">
        <f aca="false">+PV_ADJ!L27</f>
        <v>5.50924625754896</v>
      </c>
      <c r="J30" s="88" t="n">
        <f aca="false">+PV_ADJ!H27</f>
        <v>5.04206771183972</v>
      </c>
      <c r="K30" s="88" t="n">
        <f aca="false">+PV_ADJ!I27</f>
        <v>3.97620851125864</v>
      </c>
      <c r="L30" s="88" t="n">
        <f aca="false">+PV_ADJ!J27</f>
        <v>5.79474425770461</v>
      </c>
      <c r="M30" s="88" t="n">
        <f aca="false">+PV_ADJ!K27</f>
        <v>5.49626907572371</v>
      </c>
      <c r="N30" s="88" t="n">
        <f aca="false">+PV_ADJ!M27</f>
        <v>5.82069862135513</v>
      </c>
      <c r="O30" s="88" t="n">
        <f aca="false">+PV_ADJ!O27</f>
        <v>5.20064179740198</v>
      </c>
    </row>
    <row r="31" customFormat="false" ht="18.75" hidden="false" customHeight="false" outlineLevel="0" collapsed="false">
      <c r="C31" s="87" t="n">
        <v>37744</v>
      </c>
      <c r="D31" s="88" t="n">
        <f aca="false">+PV_ADJ!D28</f>
        <v>6.08947713852671</v>
      </c>
      <c r="E31" s="88" t="n">
        <f aca="false">+PV_ADJ!E28</f>
        <v>6.54443807416376</v>
      </c>
      <c r="F31" s="88" t="n">
        <f aca="false">+PV_ADJ!F28</f>
        <v>6.86816027836705</v>
      </c>
      <c r="G31" s="88" t="n">
        <f aca="false">+PV_ADJ!N28</f>
        <v>6.40445009396774</v>
      </c>
      <c r="H31" s="88" t="n">
        <f aca="false">+PV_ADJ!G28</f>
        <v>6.22946511872272</v>
      </c>
      <c r="I31" s="88" t="n">
        <f aca="false">+PV_ADJ!L28</f>
        <v>5.6257669541274</v>
      </c>
      <c r="J31" s="88" t="n">
        <f aca="false">+PV_ADJ!H28</f>
        <v>5.15330752096585</v>
      </c>
      <c r="K31" s="88" t="n">
        <f aca="false">+PV_ADJ!I28</f>
        <v>4.02115473113057</v>
      </c>
      <c r="L31" s="88" t="n">
        <f aca="false">+PV_ADJ!J28</f>
        <v>5.91449216328169</v>
      </c>
      <c r="M31" s="88" t="n">
        <f aca="false">+PV_ADJ!K28</f>
        <v>5.61264308098403</v>
      </c>
      <c r="N31" s="88" t="n">
        <f aca="false">+PV_ADJ!M28</f>
        <v>5.94073990956844</v>
      </c>
      <c r="O31" s="88" t="n">
        <f aca="false">+PV_ADJ!O28</f>
        <v>5.31367470381569</v>
      </c>
    </row>
    <row r="32" customFormat="false" ht="18.75" hidden="false" customHeight="false" outlineLevel="0" collapsed="false">
      <c r="C32" s="87" t="n">
        <v>37776</v>
      </c>
      <c r="D32" s="88" t="n">
        <f aca="false">+PV_ADJ!D29</f>
        <v>6.20095504896643</v>
      </c>
      <c r="E32" s="88" t="n">
        <f aca="false">+PV_ADJ!E29</f>
        <v>6.66094030224211</v>
      </c>
      <c r="F32" s="88" t="n">
        <f aca="false">+PV_ADJ!F29</f>
        <v>6.98823750168827</v>
      </c>
      <c r="G32" s="88" t="n">
        <f aca="false">+PV_ADJ!N29</f>
        <v>6.5724815996891</v>
      </c>
      <c r="H32" s="88" t="n">
        <f aca="false">+PV_ADJ!G29</f>
        <v>6.34248897305125</v>
      </c>
      <c r="I32" s="88" t="n">
        <f aca="false">+PV_ADJ!L29</f>
        <v>5.73212392543544</v>
      </c>
      <c r="J32" s="88" t="n">
        <f aca="false">+PV_ADJ!H29</f>
        <v>5.25444693164916</v>
      </c>
      <c r="K32" s="88" t="n">
        <f aca="false">+PV_ADJ!I29</f>
        <v>4.06556196933662</v>
      </c>
      <c r="L32" s="88" t="n">
        <f aca="false">+PV_ADJ!J29</f>
        <v>6.0240376438604</v>
      </c>
      <c r="M32" s="88" t="n">
        <f aca="false">+PV_ADJ!K29</f>
        <v>5.71885512005249</v>
      </c>
      <c r="N32" s="88" t="n">
        <f aca="false">+PV_ADJ!M29</f>
        <v>6.0505752546263</v>
      </c>
      <c r="O32" s="88" t="n">
        <f aca="false">+PV_ADJ!O29</f>
        <v>5.4165858049214</v>
      </c>
    </row>
    <row r="33" customFormat="false" ht="18.75" hidden="false" customHeight="false" outlineLevel="0" collapsed="false">
      <c r="C33" s="87" t="n">
        <v>37808</v>
      </c>
      <c r="D33" s="88" t="n">
        <f aca="false">+PV_ADJ!D30</f>
        <v>6.33554639426073</v>
      </c>
      <c r="E33" s="88" t="n">
        <f aca="false">+PV_ADJ!E30</f>
        <v>6.80086901078835</v>
      </c>
      <c r="F33" s="88" t="n">
        <f aca="false">+PV_ADJ!F30</f>
        <v>7.13196394947147</v>
      </c>
      <c r="G33" s="88" t="n">
        <f aca="false">+PV_ADJ!N30</f>
        <v>6.72928091593795</v>
      </c>
      <c r="H33" s="88" t="n">
        <f aca="false">+PV_ADJ!G30</f>
        <v>6.47872258396153</v>
      </c>
      <c r="I33" s="88" t="n">
        <f aca="false">+PV_ADJ!L30</f>
        <v>5.8612752658768</v>
      </c>
      <c r="J33" s="88" t="n">
        <f aca="false">+PV_ADJ!H30</f>
        <v>5.37805562563658</v>
      </c>
      <c r="K33" s="88" t="n">
        <f aca="false">+PV_ADJ!I30</f>
        <v>4.11273604915569</v>
      </c>
      <c r="L33" s="88" t="n">
        <f aca="false">+PV_ADJ!J30</f>
        <v>6.15657615713472</v>
      </c>
      <c r="M33" s="88" t="n">
        <f aca="false">+PV_ADJ!K30</f>
        <v>5.84785249809235</v>
      </c>
      <c r="N33" s="88" t="n">
        <f aca="false">+PV_ADJ!M30</f>
        <v>6.18342169270362</v>
      </c>
      <c r="O33" s="88" t="n">
        <f aca="false">+PV_ADJ!O30</f>
        <v>5.54207669723499</v>
      </c>
    </row>
    <row r="34" customFormat="false" ht="18.75" hidden="false" customHeight="false" outlineLevel="0" collapsed="false">
      <c r="C34" s="87" t="n">
        <v>37840</v>
      </c>
      <c r="D34" s="88" t="n">
        <f aca="false">+PV_ADJ!D31</f>
        <v>6.42646201806794</v>
      </c>
      <c r="E34" s="88" t="n">
        <f aca="false">+PV_ADJ!E31</f>
        <v>6.89713247572925</v>
      </c>
      <c r="F34" s="88" t="n">
        <f aca="false">+PV_ADJ!F31</f>
        <v>7.23203260906519</v>
      </c>
      <c r="G34" s="88" t="n">
        <f aca="false">+PV_ADJ!N31</f>
        <v>6.77946486131393</v>
      </c>
      <c r="H34" s="88" t="n">
        <f aca="false">+PV_ADJ!G31</f>
        <v>6.57128369734834</v>
      </c>
      <c r="I34" s="88" t="n">
        <f aca="false">+PV_ADJ!L31</f>
        <v>5.9467402054516</v>
      </c>
      <c r="J34" s="88" t="n">
        <f aca="false">+PV_ADJ!H31</f>
        <v>5.46249271535775</v>
      </c>
      <c r="K34" s="88" t="n">
        <f aca="false">+PV_ADJ!I31</f>
        <v>4.16000273732961</v>
      </c>
      <c r="L34" s="88" t="n">
        <f aca="false">+PV_ADJ!J31</f>
        <v>6.24543491896743</v>
      </c>
      <c r="M34" s="88" t="n">
        <f aca="false">+PV_ADJ!K31</f>
        <v>5.93316317301906</v>
      </c>
      <c r="N34" s="88" t="n">
        <f aca="false">+PV_ADJ!M31</f>
        <v>6.27258898383251</v>
      </c>
      <c r="O34" s="88" t="n">
        <f aca="false">+PV_ADJ!O31</f>
        <v>5.62387408651177</v>
      </c>
    </row>
    <row r="35" customFormat="false" ht="18.75" hidden="false" customHeight="false" outlineLevel="0" collapsed="false">
      <c r="C35" s="87" t="n">
        <v>37872</v>
      </c>
      <c r="D35" s="88" t="n">
        <f aca="false">+PV_ADJ!D32</f>
        <v>6.57873622980959</v>
      </c>
      <c r="E35" s="88" t="n">
        <f aca="false">+PV_ADJ!E32</f>
        <v>7.05452800164561</v>
      </c>
      <c r="F35" s="88" t="n">
        <f aca="false">+PV_ADJ!F32</f>
        <v>7.39307214699047</v>
      </c>
      <c r="G35" s="88" t="n">
        <f aca="false">+PV_ADJ!N32</f>
        <v>6.9355800586866</v>
      </c>
      <c r="H35" s="88" t="n">
        <f aca="false">+PV_ADJ!G32</f>
        <v>6.72513369806682</v>
      </c>
      <c r="I35" s="88" t="n">
        <f aca="false">+PV_ADJ!L32</f>
        <v>6.09379461620749</v>
      </c>
      <c r="J35" s="88" t="n">
        <f aca="false">+PV_ADJ!H32</f>
        <v>5.63630252790362</v>
      </c>
      <c r="K35" s="88" t="n">
        <f aca="false">+PV_ADJ!I32</f>
        <v>4.20526727568913</v>
      </c>
      <c r="L35" s="88" t="n">
        <f aca="false">+PV_ADJ!J32</f>
        <v>6.39573939448804</v>
      </c>
      <c r="M35" s="88" t="n">
        <f aca="false">+PV_ADJ!K32</f>
        <v>6.08006985355837</v>
      </c>
      <c r="N35" s="88" t="n">
        <f aca="false">+PV_ADJ!M32</f>
        <v>6.42318891978627</v>
      </c>
      <c r="O35" s="88" t="n">
        <f aca="false">+PV_ADJ!O32</f>
        <v>5.76741635749196</v>
      </c>
    </row>
    <row r="36" customFormat="false" ht="18.75" hidden="false" customHeight="false" outlineLevel="0" collapsed="false">
      <c r="C36" s="87" t="n">
        <v>37904</v>
      </c>
      <c r="D36" s="88" t="n">
        <f aca="false">+PV_ADJ!D33</f>
        <v>6.98392132462246</v>
      </c>
      <c r="E36" s="88" t="n">
        <f aca="false">+PV_ADJ!E33</f>
        <v>7.48343357830407</v>
      </c>
      <c r="F36" s="88" t="n">
        <f aca="false">+PV_ADJ!F33</f>
        <v>7.9274444704655</v>
      </c>
      <c r="G36" s="88" t="n">
        <f aca="false">+PV_ADJ!N33</f>
        <v>7.54818516674428</v>
      </c>
      <c r="H36" s="88" t="n">
        <f aca="false">+PV_ADJ!G33</f>
        <v>7.35393040142365</v>
      </c>
      <c r="I36" s="88" t="n">
        <f aca="false">+PV_ADJ!L33</f>
        <v>7.16892586302306</v>
      </c>
      <c r="J36" s="88" t="n">
        <f aca="false">+PV_ADJ!H33</f>
        <v>6.39190680174056</v>
      </c>
      <c r="K36" s="88" t="n">
        <f aca="false">+PV_ADJ!I33</f>
        <v>4.61216314232684</v>
      </c>
      <c r="L36" s="88" t="n">
        <f aca="false">+PV_ADJ!J33</f>
        <v>6.79891678622187</v>
      </c>
      <c r="M36" s="88" t="n">
        <f aca="false">+PV_ADJ!K33</f>
        <v>6.70641451702157</v>
      </c>
      <c r="N36" s="88" t="n">
        <f aca="false">+PV_ADJ!M33</f>
        <v>6.82666746698196</v>
      </c>
      <c r="O36" s="88" t="n">
        <f aca="false">+PV_ADJ!O33</f>
        <v>6.24441334587587</v>
      </c>
    </row>
    <row r="37" customFormat="false" ht="19.5" hidden="false" customHeight="false" outlineLevel="0" collapsed="false">
      <c r="C37" s="90" t="s">
        <v>78</v>
      </c>
      <c r="D37" s="91" t="n">
        <f aca="false">AVERAGE(D30:D36)</f>
        <v>6.36898164328027</v>
      </c>
      <c r="E37" s="91" t="n">
        <f aca="false">AVERAGE(E30:E36)</f>
        <v>6.83699863259858</v>
      </c>
      <c r="F37" s="91" t="n">
        <f aca="false">AVERAGE(F30:F36)</f>
        <v>7.18266625138874</v>
      </c>
      <c r="G37" s="91" t="n">
        <f aca="false">AVERAGE(G30:G36)</f>
        <v>6.7498097726934</v>
      </c>
      <c r="H37" s="91" t="n">
        <f aca="false">AVERAGE(H30:H36)</f>
        <v>6.54388872772644</v>
      </c>
      <c r="I37" s="91" t="n">
        <f aca="false">AVERAGE(I30:I36)</f>
        <v>5.99112472681011</v>
      </c>
      <c r="J37" s="91" t="n">
        <f aca="false">AVERAGE(J30:J36)</f>
        <v>5.47408283358475</v>
      </c>
      <c r="K37" s="91" t="n">
        <f aca="false">AVERAGE(K30:K36)</f>
        <v>4.16472777374673</v>
      </c>
      <c r="L37" s="91" t="n">
        <f aca="false">AVERAGE(L30:L36)</f>
        <v>6.18999161737982</v>
      </c>
      <c r="M37" s="91" t="n">
        <f aca="false">AVERAGE(M30:M36)</f>
        <v>5.91360961692166</v>
      </c>
      <c r="N37" s="91" t="n">
        <f aca="false">AVERAGE(N30:N36)</f>
        <v>6.21684012126489</v>
      </c>
      <c r="O37" s="91" t="n">
        <f aca="false">AVERAGE(O30:O36)</f>
        <v>5.58695468475052</v>
      </c>
      <c r="P37" s="93"/>
    </row>
    <row r="38" customFormat="false" ht="13.5" hidden="false" customHeight="false" outlineLevel="0" collapsed="false">
      <c r="P38" s="93"/>
    </row>
    <row r="39" customFormat="false" ht="12.75" hidden="false" customHeight="false" outlineLevel="0" collapsed="false">
      <c r="P39" s="93"/>
    </row>
    <row r="40" customFormat="false" ht="20.25" hidden="false" customHeight="false" outlineLevel="0" collapsed="false">
      <c r="C40" s="67"/>
      <c r="D40" s="67"/>
      <c r="E40" s="67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68"/>
      <c r="Q40" s="94"/>
      <c r="R40" s="94"/>
      <c r="S40" s="94"/>
      <c r="T40" s="95"/>
      <c r="U40" s="95"/>
    </row>
    <row r="41" customFormat="false" ht="19.5" hidden="false" customHeight="false" outlineLevel="0" collapsed="false">
      <c r="C41" s="96" t="s">
        <v>79</v>
      </c>
      <c r="D41" s="97"/>
      <c r="E41" s="97"/>
      <c r="F41" s="98"/>
      <c r="G41" s="98"/>
      <c r="H41" s="98"/>
      <c r="I41" s="98"/>
      <c r="J41" s="98"/>
      <c r="K41" s="98"/>
      <c r="L41" s="99"/>
      <c r="M41" s="100"/>
      <c r="O41" s="68"/>
      <c r="Q41" s="94"/>
      <c r="R41" s="94"/>
      <c r="S41" s="94"/>
      <c r="T41" s="95"/>
      <c r="U41" s="95"/>
    </row>
    <row r="42" customFormat="false" ht="19.5" hidden="false" customHeight="false" outlineLevel="0" collapsed="false">
      <c r="A42" s="93"/>
      <c r="B42" s="93"/>
      <c r="C42" s="101"/>
      <c r="D42" s="102"/>
      <c r="E42" s="103"/>
      <c r="F42" s="103"/>
      <c r="G42" s="103"/>
      <c r="H42" s="103"/>
      <c r="I42" s="103"/>
      <c r="J42" s="103"/>
      <c r="K42" s="103"/>
      <c r="L42" s="104"/>
      <c r="M42" s="105"/>
      <c r="N42" s="93"/>
      <c r="O42" s="85"/>
      <c r="P42" s="93"/>
      <c r="Q42" s="94"/>
      <c r="R42" s="94"/>
      <c r="S42" s="94"/>
      <c r="T42" s="94"/>
      <c r="U42" s="94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</row>
    <row r="43" customFormat="false" ht="20.25" hidden="false" customHeight="false" outlineLevel="0" collapsed="false">
      <c r="A43" s="93"/>
      <c r="B43" s="93"/>
      <c r="C43" s="106"/>
      <c r="D43" s="107"/>
      <c r="E43" s="107" t="s">
        <v>80</v>
      </c>
      <c r="F43" s="107" t="s">
        <v>81</v>
      </c>
      <c r="G43" s="107" t="s">
        <v>82</v>
      </c>
      <c r="H43" s="107" t="s">
        <v>83</v>
      </c>
      <c r="I43" s="107" t="s">
        <v>84</v>
      </c>
      <c r="J43" s="107" t="s">
        <v>85</v>
      </c>
      <c r="K43" s="107" t="s">
        <v>86</v>
      </c>
      <c r="L43" s="108" t="s">
        <v>67</v>
      </c>
      <c r="M43" s="109"/>
      <c r="N43" s="93"/>
      <c r="O43" s="92"/>
      <c r="P43" s="93"/>
      <c r="Q43" s="94"/>
      <c r="R43" s="94"/>
      <c r="S43" s="94"/>
      <c r="T43" s="94"/>
      <c r="U43" s="94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</row>
    <row r="44" customFormat="false" ht="18.75" hidden="false" customHeight="true" outlineLevel="0" collapsed="false">
      <c r="A44" s="93"/>
      <c r="B44" s="93"/>
      <c r="C44" s="110"/>
      <c r="D44" s="111" t="s">
        <v>87</v>
      </c>
      <c r="E44" s="112" t="n">
        <v>50000</v>
      </c>
      <c r="F44" s="112" t="n">
        <v>0</v>
      </c>
      <c r="G44" s="112" t="n">
        <v>1687</v>
      </c>
      <c r="H44" s="112" t="s">
        <v>88</v>
      </c>
      <c r="I44" s="112" t="n">
        <v>-29181</v>
      </c>
      <c r="J44" s="112" t="s">
        <v>88</v>
      </c>
      <c r="K44" s="112"/>
      <c r="L44" s="113"/>
      <c r="M44" s="114"/>
      <c r="N44" s="93"/>
      <c r="O44" s="86"/>
      <c r="P44" s="93"/>
      <c r="Q44" s="94"/>
      <c r="R44" s="94"/>
      <c r="S44" s="94"/>
      <c r="T44" s="94"/>
      <c r="U44" s="94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</row>
    <row r="45" customFormat="false" ht="18.75" hidden="false" customHeight="false" outlineLevel="0" collapsed="false">
      <c r="A45" s="93"/>
      <c r="B45" s="93"/>
      <c r="C45" s="110" t="s">
        <v>89</v>
      </c>
      <c r="D45" s="115" t="n">
        <v>37208</v>
      </c>
      <c r="E45" s="112" t="n">
        <v>98631000</v>
      </c>
      <c r="F45" s="112" t="n">
        <v>0</v>
      </c>
      <c r="G45" s="112" t="n">
        <v>0</v>
      </c>
      <c r="H45" s="112" t="s">
        <v>88</v>
      </c>
      <c r="I45" s="112" t="n">
        <v>2353</v>
      </c>
      <c r="J45" s="112" t="s">
        <v>88</v>
      </c>
      <c r="K45" s="112"/>
      <c r="L45" s="113" t="n">
        <v>0</v>
      </c>
      <c r="M45" s="114"/>
      <c r="N45" s="93"/>
      <c r="O45" s="86"/>
      <c r="P45" s="93"/>
      <c r="Q45" s="94"/>
      <c r="R45" s="94"/>
      <c r="S45" s="94"/>
      <c r="T45" s="94"/>
      <c r="U45" s="94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</row>
    <row r="46" customFormat="false" ht="18.75" hidden="false" customHeight="false" outlineLevel="0" collapsed="false">
      <c r="C46" s="110" t="s">
        <v>90</v>
      </c>
      <c r="D46" s="115" t="n">
        <v>37207</v>
      </c>
      <c r="E46" s="112" t="n">
        <v>98581000</v>
      </c>
      <c r="F46" s="112" t="n">
        <v>0</v>
      </c>
      <c r="G46" s="112" t="n">
        <v>-1687</v>
      </c>
      <c r="H46" s="112" t="s">
        <v>88</v>
      </c>
      <c r="I46" s="112" t="n">
        <v>31534</v>
      </c>
      <c r="J46" s="112" t="s">
        <v>88</v>
      </c>
      <c r="K46" s="112"/>
      <c r="L46" s="113" t="n">
        <v>-228877.6782544</v>
      </c>
      <c r="M46" s="114"/>
      <c r="O46" s="86"/>
    </row>
    <row r="47" customFormat="false" ht="18.75" hidden="false" customHeight="false" outlineLevel="0" collapsed="false">
      <c r="C47" s="110" t="s">
        <v>91</v>
      </c>
      <c r="D47" s="115" t="n">
        <v>37206</v>
      </c>
      <c r="E47" s="112" t="n">
        <v>98531000</v>
      </c>
      <c r="F47" s="112" t="n">
        <v>0</v>
      </c>
      <c r="G47" s="112" t="n">
        <v>1090</v>
      </c>
      <c r="H47" s="112" t="s">
        <v>88</v>
      </c>
      <c r="I47" s="112" t="n">
        <v>198715</v>
      </c>
      <c r="J47" s="112" t="s">
        <v>88</v>
      </c>
      <c r="K47" s="112" t="n">
        <v>-76752.2538510684</v>
      </c>
      <c r="L47" s="113" t="n">
        <v>-347870.3611444</v>
      </c>
      <c r="M47" s="114"/>
      <c r="O47" s="86"/>
    </row>
    <row r="48" customFormat="false" ht="18.75" hidden="false" customHeight="false" outlineLevel="0" collapsed="false">
      <c r="C48" s="110" t="s">
        <v>92</v>
      </c>
      <c r="D48" s="115" t="n">
        <v>37205</v>
      </c>
      <c r="E48" s="112" t="n">
        <v>98479000</v>
      </c>
      <c r="F48" s="112" t="n">
        <v>-9375</v>
      </c>
      <c r="G48" s="112" t="n">
        <v>534</v>
      </c>
      <c r="H48" s="112" t="s">
        <v>88</v>
      </c>
      <c r="I48" s="112" t="n">
        <v>152254</v>
      </c>
      <c r="J48" s="112" t="s">
        <v>88</v>
      </c>
      <c r="K48" s="112" t="n">
        <v>133247.746148932</v>
      </c>
      <c r="L48" s="113" t="n">
        <v>-371605.0090336</v>
      </c>
      <c r="M48" s="114"/>
      <c r="O48" s="86"/>
    </row>
    <row r="49" customFormat="false" ht="18.75" hidden="false" customHeight="false" outlineLevel="0" collapsed="false">
      <c r="C49" s="110" t="s">
        <v>93</v>
      </c>
      <c r="D49" s="115" t="n">
        <v>37204</v>
      </c>
      <c r="E49" s="112" t="n">
        <v>98429000</v>
      </c>
      <c r="F49" s="112" t="n">
        <v>35699</v>
      </c>
      <c r="G49" s="112" t="n">
        <v>5592</v>
      </c>
      <c r="H49" s="112" t="n">
        <v>1564000</v>
      </c>
      <c r="I49" s="112" t="n">
        <v>34239</v>
      </c>
      <c r="J49" s="112" t="n">
        <v>48699705</v>
      </c>
      <c r="K49" s="112" t="n">
        <v>107201.888265777</v>
      </c>
      <c r="L49" s="113" t="n">
        <v>-311326.0311508</v>
      </c>
      <c r="M49" s="114"/>
      <c r="O49" s="86"/>
    </row>
    <row r="50" customFormat="false" ht="18.75" hidden="false" customHeight="false" outlineLevel="0" collapsed="false">
      <c r="C50" s="110" t="s">
        <v>94</v>
      </c>
      <c r="D50" s="115" t="n">
        <v>37203</v>
      </c>
      <c r="E50" s="112" t="n">
        <v>98379000</v>
      </c>
      <c r="F50" s="112" t="n">
        <v>15464</v>
      </c>
      <c r="G50" s="112" t="n">
        <v>-21286</v>
      </c>
      <c r="H50" s="112" t="n">
        <v>1564000</v>
      </c>
      <c r="I50" s="112" t="n">
        <v>-56346</v>
      </c>
      <c r="J50" s="112" t="n">
        <v>49002707</v>
      </c>
      <c r="K50" s="112" t="n">
        <v>124799.176545751</v>
      </c>
      <c r="L50" s="113" t="n">
        <v>-254021.4266688</v>
      </c>
      <c r="M50" s="114"/>
      <c r="O50" s="86"/>
    </row>
    <row r="51" customFormat="false" ht="19.5" hidden="false" customHeight="false" outlineLevel="0" collapsed="false">
      <c r="C51" s="110" t="s">
        <v>95</v>
      </c>
      <c r="D51" s="115" t="n">
        <v>37202</v>
      </c>
      <c r="E51" s="112" t="n">
        <v>98329000</v>
      </c>
      <c r="F51" s="112" t="n">
        <v>106360</v>
      </c>
      <c r="G51" s="112" t="n">
        <v>-33971</v>
      </c>
      <c r="H51" s="112" t="n">
        <v>112920000</v>
      </c>
      <c r="I51" s="112" t="n">
        <v>-67024</v>
      </c>
      <c r="J51" s="112" t="n">
        <v>49130145</v>
      </c>
      <c r="K51" s="112" t="n">
        <v>54562.3624618443</v>
      </c>
      <c r="L51" s="113" t="n">
        <v>0</v>
      </c>
      <c r="M51" s="114"/>
      <c r="O51" s="85"/>
    </row>
    <row r="52" customFormat="false" ht="20.25" hidden="false" customHeight="false" outlineLevel="0" collapsed="false">
      <c r="C52" s="116" t="s">
        <v>96</v>
      </c>
      <c r="D52" s="117" t="n">
        <v>37208</v>
      </c>
      <c r="E52" s="118" t="n">
        <v>97945444</v>
      </c>
      <c r="F52" s="118" t="n">
        <v>120041</v>
      </c>
      <c r="G52" s="118" t="n">
        <v>11258</v>
      </c>
      <c r="H52" s="118" t="n">
        <v>112342000</v>
      </c>
      <c r="I52" s="118" t="n">
        <v>48651</v>
      </c>
      <c r="J52" s="118" t="n">
        <v>49396914</v>
      </c>
      <c r="K52" s="118" t="n">
        <v>75600.6182360268</v>
      </c>
      <c r="L52" s="119" t="n">
        <v>66891.342677742</v>
      </c>
      <c r="M52" s="114"/>
      <c r="O52" s="85"/>
    </row>
    <row r="53" customFormat="false" ht="19.5" hidden="false" customHeight="false" outlineLevel="0" collapsed="false">
      <c r="C53" s="120" t="s">
        <v>97</v>
      </c>
      <c r="D53" s="121" t="n">
        <v>37177</v>
      </c>
      <c r="E53" s="122" t="n">
        <v>94179355</v>
      </c>
      <c r="F53" s="122" t="n">
        <v>-37013</v>
      </c>
      <c r="G53" s="122" t="n">
        <v>96742</v>
      </c>
      <c r="H53" s="122" t="n">
        <v>94216097</v>
      </c>
      <c r="I53" s="122" t="n">
        <v>-23805</v>
      </c>
      <c r="J53" s="122" t="n">
        <v>50347969</v>
      </c>
      <c r="K53" s="122"/>
      <c r="L53" s="123" t="n">
        <v>111653.055670747</v>
      </c>
      <c r="M53" s="114"/>
      <c r="O53" s="124"/>
    </row>
    <row r="54" customFormat="false" ht="12.75" hidden="false" customHeight="false" outlineLevel="0" collapsed="false">
      <c r="C54" s="93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</row>
    <row r="58" customFormat="false" ht="18.75" hidden="false" customHeight="false" outlineLevel="0" collapsed="false">
      <c r="C58" s="109"/>
      <c r="D58" s="125"/>
      <c r="E58" s="126"/>
      <c r="F58" s="76"/>
    </row>
    <row r="59" customFormat="false" ht="18" hidden="false" customHeight="false" outlineLevel="0" collapsed="false">
      <c r="C59" s="127"/>
      <c r="D59" s="115"/>
      <c r="E59" s="128"/>
    </row>
    <row r="60" customFormat="false" ht="18" hidden="false" customHeight="false" outlineLevel="0" collapsed="false">
      <c r="C60" s="127"/>
      <c r="D60" s="115"/>
      <c r="E60" s="128"/>
    </row>
    <row r="61" customFormat="false" ht="18" hidden="false" customHeight="false" outlineLevel="0" collapsed="false">
      <c r="C61" s="127"/>
      <c r="D61" s="115"/>
      <c r="E61" s="128"/>
    </row>
    <row r="62" customFormat="false" ht="18" hidden="false" customHeight="false" outlineLevel="0" collapsed="false">
      <c r="C62" s="127"/>
      <c r="D62" s="115"/>
      <c r="E62" s="128"/>
    </row>
    <row r="63" customFormat="false" ht="18" hidden="false" customHeight="false" outlineLevel="0" collapsed="false">
      <c r="C63" s="127"/>
      <c r="D63" s="115"/>
      <c r="E63" s="128"/>
    </row>
    <row r="64" customFormat="false" ht="18" hidden="false" customHeight="false" outlineLevel="0" collapsed="false">
      <c r="C64" s="127"/>
      <c r="D64" s="115"/>
      <c r="E64" s="128"/>
    </row>
    <row r="65" customFormat="false" ht="18.75" hidden="false" customHeight="false" outlineLevel="0" collapsed="false">
      <c r="C65" s="109"/>
      <c r="D65" s="109"/>
      <c r="E65" s="129"/>
      <c r="F65" s="130"/>
    </row>
    <row r="66" customFormat="false" ht="18" hidden="false" customHeight="false" outlineLevel="0" collapsed="false">
      <c r="C66" s="109"/>
      <c r="D66" s="109"/>
      <c r="E66" s="131"/>
    </row>
    <row r="67" customFormat="false" ht="18" hidden="false" customHeight="false" outlineLevel="0" collapsed="false">
      <c r="C67" s="109"/>
      <c r="D67" s="109"/>
      <c r="E67" s="131"/>
    </row>
  </sheetData>
  <mergeCells count="3">
    <mergeCell ref="Q6:Q8"/>
    <mergeCell ref="C40:E40"/>
    <mergeCell ref="F40:O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eshim</cp:lastModifiedBy>
  <cp:lastPrinted>2001-11-13T22:23:10Z</cp:lastPrinted>
  <dcterms:modified xsi:type="dcterms:W3CDTF">2001-11-13T22:25:29Z</dcterms:modified>
  <cp:revision>0</cp:revision>
  <dc:subject/>
  <dc:title/>
</cp:coreProperties>
</file>