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storical Flows" sheetId="1" state="visible" r:id="rId3"/>
    <sheet name="Curves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<sst xmlns="http://schemas.openxmlformats.org/spreadsheetml/2006/main" count="26" uniqueCount="13">
  <si>
    <t xml:space="preserve">Month</t>
  </si>
  <si>
    <t xml:space="preserve">% of Total</t>
  </si>
  <si>
    <t xml:space="preserve">Total</t>
  </si>
  <si>
    <t xml:space="preserve">%</t>
  </si>
  <si>
    <t xml:space="preserve">Min</t>
  </si>
  <si>
    <t xml:space="preserve">Max</t>
  </si>
  <si>
    <t xml:space="preserve">Median</t>
  </si>
  <si>
    <t xml:space="preserve">Trade Zone:</t>
  </si>
  <si>
    <t xml:space="preserve">  Number</t>
  </si>
  <si>
    <t xml:space="preserve">  Name</t>
  </si>
  <si>
    <t xml:space="preserve">Corpus</t>
  </si>
  <si>
    <t xml:space="preserve">  Curve</t>
  </si>
  <si>
    <t xml:space="preserve">IF-CORPUS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</si>
</sst>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mm\-yy"/>
    <numFmt numFmtId="166" formatCode="#,##0"/>
    <numFmt numFmtId="167" formatCode="0%"/>
    <numFmt numFmtId="168" formatCode="0.00%"/>
    <numFmt numFmtId="169" formatCode="0.00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7.7"/>
    <col collapsed="false" customWidth="true" hidden="false" outlineLevel="0" max="3" min="3" style="0" width="9.85"/>
    <col collapsed="false" customWidth="true" hidden="false" outlineLevel="0" max="4" min="4" style="0" width="10.13"/>
    <col collapsed="false" customWidth="true" hidden="false" outlineLevel="0" max="5" min="5" style="0" width="9.85"/>
    <col collapsed="false" customWidth="true" hidden="false" outlineLevel="0" max="6" min="6" style="0" width="10.13"/>
    <col collapsed="false" customWidth="true" hidden="false" outlineLevel="0" max="7" min="7" style="0" width="9.85"/>
    <col collapsed="false" customWidth="true" hidden="false" outlineLevel="0" max="9" min="9" style="0" width="9.85"/>
    <col collapsed="false" customWidth="true" hidden="false" outlineLevel="0" max="11" min="11" style="0" width="9.85"/>
    <col collapsed="false" customWidth="true" hidden="false" outlineLevel="0" max="12" min="12" style="0" width="10.13"/>
  </cols>
  <sheetData>
    <row r="1" customFormat="false" ht="12.75" hidden="false" customHeight="false" outlineLevel="0" collapsed="false">
      <c r="A1" s="2" t="s">
        <v>0</v>
      </c>
      <c r="B1" s="3" t="n">
        <v>1007</v>
      </c>
      <c r="C1" s="3" t="s">
        <v>1</v>
      </c>
      <c r="D1" s="3" t="n">
        <v>1008</v>
      </c>
      <c r="E1" s="3" t="s">
        <v>1</v>
      </c>
      <c r="F1" s="3" t="n">
        <v>1009</v>
      </c>
      <c r="G1" s="3" t="s">
        <v>1</v>
      </c>
      <c r="H1" s="3" t="n">
        <v>1175</v>
      </c>
      <c r="I1" s="3" t="s">
        <v>1</v>
      </c>
      <c r="J1" s="3" t="n">
        <v>1358</v>
      </c>
      <c r="K1" s="3" t="s">
        <v>1</v>
      </c>
      <c r="L1" s="2" t="s">
        <v>2</v>
      </c>
    </row>
    <row r="2" customFormat="false" ht="12.75" hidden="false" customHeight="false" outlineLevel="0" collapsed="false">
      <c r="A2" s="4" t="n">
        <v>35886</v>
      </c>
      <c r="B2" s="5" t="n">
        <v>0</v>
      </c>
      <c r="C2" s="6" t="n">
        <f aca="false">+B2/L2</f>
        <v>0</v>
      </c>
      <c r="D2" s="7" t="n">
        <v>408690</v>
      </c>
      <c r="E2" s="6" t="n">
        <f aca="false">+D2/$L2</f>
        <v>0.340467185391293</v>
      </c>
      <c r="F2" s="7" t="n">
        <v>373905</v>
      </c>
      <c r="G2" s="6" t="n">
        <f aca="false">+F2/$L2</f>
        <v>0.311488861860411</v>
      </c>
      <c r="H2" s="7" t="n">
        <v>0</v>
      </c>
      <c r="I2" s="6" t="n">
        <f aca="false">+H2/$L2</f>
        <v>0</v>
      </c>
      <c r="J2" s="7" t="n">
        <v>417785</v>
      </c>
      <c r="K2" s="8" t="n">
        <f aca="false">+J2/$L2</f>
        <v>0.348043952748296</v>
      </c>
      <c r="L2" s="9" t="n">
        <f aca="false">+B2+D2+F2+H2+J2</f>
        <v>1200380</v>
      </c>
    </row>
    <row r="3" customFormat="false" ht="12.75" hidden="false" customHeight="false" outlineLevel="0" collapsed="false">
      <c r="A3" s="10" t="n">
        <v>35916</v>
      </c>
      <c r="B3" s="11" t="n">
        <v>248775</v>
      </c>
      <c r="C3" s="12" t="n">
        <f aca="false">+B3/L3</f>
        <v>0.148255616460888</v>
      </c>
      <c r="D3" s="13" t="n">
        <v>411821</v>
      </c>
      <c r="E3" s="12" t="n">
        <f aca="false">+D3/$L3</f>
        <v>0.24542167109452</v>
      </c>
      <c r="F3" s="13" t="n">
        <v>498128</v>
      </c>
      <c r="G3" s="12" t="n">
        <f aca="false">+F3/$L3</f>
        <v>0.296855687735621</v>
      </c>
      <c r="H3" s="13" t="n">
        <v>0</v>
      </c>
      <c r="I3" s="12" t="n">
        <f aca="false">+H3/$L3</f>
        <v>0</v>
      </c>
      <c r="J3" s="13" t="n">
        <v>519290</v>
      </c>
      <c r="K3" s="14" t="n">
        <f aca="false">+J3/$L3</f>
        <v>0.309467024708971</v>
      </c>
      <c r="L3" s="9" t="n">
        <f aca="false">+B3+D3+F3+H3+J3</f>
        <v>1678014</v>
      </c>
    </row>
    <row r="4" customFormat="false" ht="12.75" hidden="false" customHeight="false" outlineLevel="0" collapsed="false">
      <c r="A4" s="10" t="n">
        <v>35947</v>
      </c>
      <c r="B4" s="11" t="n">
        <v>421756</v>
      </c>
      <c r="C4" s="12" t="n">
        <f aca="false">+B4/L4</f>
        <v>0.178280860115239</v>
      </c>
      <c r="D4" s="13" t="n">
        <v>685811</v>
      </c>
      <c r="E4" s="12" t="n">
        <f aca="false">+D4/$L4</f>
        <v>0.289899787925939</v>
      </c>
      <c r="F4" s="13" t="n">
        <v>583967</v>
      </c>
      <c r="G4" s="12" t="n">
        <f aca="false">+F4/$L4</f>
        <v>0.246849218597758</v>
      </c>
      <c r="H4" s="13" t="n">
        <v>183703</v>
      </c>
      <c r="I4" s="12" t="n">
        <f aca="false">+H4/$L4</f>
        <v>0.0776532612357615</v>
      </c>
      <c r="J4" s="13" t="n">
        <v>490446</v>
      </c>
      <c r="K4" s="14" t="n">
        <f aca="false">+J4/$L4</f>
        <v>0.207316872125302</v>
      </c>
      <c r="L4" s="9" t="n">
        <f aca="false">+B4+D4+F4+H4+J4</f>
        <v>2365683</v>
      </c>
    </row>
    <row r="5" customFormat="false" ht="12.75" hidden="false" customHeight="false" outlineLevel="0" collapsed="false">
      <c r="A5" s="10" t="n">
        <v>35977</v>
      </c>
      <c r="B5" s="11" t="n">
        <v>632693</v>
      </c>
      <c r="C5" s="12" t="n">
        <f aca="false">+B5/L5</f>
        <v>0.242003043909484</v>
      </c>
      <c r="D5" s="13" t="n">
        <v>643668</v>
      </c>
      <c r="E5" s="12" t="n">
        <f aca="false">+D5/$L5</f>
        <v>0.246200946220568</v>
      </c>
      <c r="F5" s="13" t="n">
        <v>587690</v>
      </c>
      <c r="G5" s="12" t="n">
        <f aca="false">+F5/$L5</f>
        <v>0.224789540701675</v>
      </c>
      <c r="H5" s="13" t="n">
        <v>217226</v>
      </c>
      <c r="I5" s="12" t="n">
        <f aca="false">+H5/$L5</f>
        <v>0.0830882485127568</v>
      </c>
      <c r="J5" s="13" t="n">
        <v>533124</v>
      </c>
      <c r="K5" s="14" t="n">
        <f aca="false">+J5/$L5</f>
        <v>0.203918220655515</v>
      </c>
      <c r="L5" s="9" t="n">
        <f aca="false">+B5+D5+F5+H5+J5</f>
        <v>2614401</v>
      </c>
    </row>
    <row r="6" customFormat="false" ht="12.75" hidden="false" customHeight="false" outlineLevel="0" collapsed="false">
      <c r="A6" s="10" t="n">
        <v>36008</v>
      </c>
      <c r="B6" s="11" t="n">
        <v>583366</v>
      </c>
      <c r="C6" s="12" t="n">
        <f aca="false">+B6/L6</f>
        <v>0.218626127907112</v>
      </c>
      <c r="D6" s="13" t="n">
        <v>713231</v>
      </c>
      <c r="E6" s="12" t="n">
        <f aca="false">+D6/$L6</f>
        <v>0.267295200325897</v>
      </c>
      <c r="F6" s="13" t="n">
        <v>800968</v>
      </c>
      <c r="G6" s="12" t="n">
        <f aca="false">+F6/$L6</f>
        <v>0.300176102853961</v>
      </c>
      <c r="H6" s="13" t="n">
        <v>53964</v>
      </c>
      <c r="I6" s="12" t="n">
        <f aca="false">+H6/$L6</f>
        <v>0.0202239080892259</v>
      </c>
      <c r="J6" s="13" t="n">
        <v>516798</v>
      </c>
      <c r="K6" s="14" t="n">
        <f aca="false">+J6/$L6</f>
        <v>0.193678660823805</v>
      </c>
      <c r="L6" s="9" t="n">
        <f aca="false">+B6+D6+F6+H6+J6</f>
        <v>2668327</v>
      </c>
    </row>
    <row r="7" customFormat="false" ht="12.75" hidden="false" customHeight="false" outlineLevel="0" collapsed="false">
      <c r="A7" s="10" t="n">
        <v>36039</v>
      </c>
      <c r="B7" s="11" t="n">
        <v>728446</v>
      </c>
      <c r="C7" s="12" t="n">
        <f aca="false">+B7/L7</f>
        <v>0.318999131172007</v>
      </c>
      <c r="D7" s="13" t="n">
        <v>471389</v>
      </c>
      <c r="E7" s="12" t="n">
        <f aca="false">+D7/$L7</f>
        <v>0.20642941473224</v>
      </c>
      <c r="F7" s="13" t="n">
        <v>599643</v>
      </c>
      <c r="G7" s="12" t="n">
        <f aca="false">+F7/$L7</f>
        <v>0.262594064643605</v>
      </c>
      <c r="H7" s="13" t="n">
        <v>0</v>
      </c>
      <c r="I7" s="12" t="n">
        <f aca="false">+H7/$L7</f>
        <v>0</v>
      </c>
      <c r="J7" s="13" t="n">
        <v>484058</v>
      </c>
      <c r="K7" s="14" t="n">
        <f aca="false">+J7/$L7</f>
        <v>0.211977389452148</v>
      </c>
      <c r="L7" s="9" t="n">
        <f aca="false">+B7+D7+F7+H7+J7</f>
        <v>2283536</v>
      </c>
    </row>
    <row r="8" customFormat="false" ht="12.75" hidden="false" customHeight="false" outlineLevel="0" collapsed="false">
      <c r="A8" s="10" t="n">
        <v>36069</v>
      </c>
      <c r="B8" s="11" t="n">
        <v>495013</v>
      </c>
      <c r="C8" s="12" t="n">
        <f aca="false">+B8/L8</f>
        <v>0.324221103816146</v>
      </c>
      <c r="D8" s="13" t="n">
        <v>789392</v>
      </c>
      <c r="E8" s="12" t="n">
        <f aca="false">+D8/$L8</f>
        <v>0.517031968016264</v>
      </c>
      <c r="F8" s="13" t="n">
        <v>142931</v>
      </c>
      <c r="G8" s="12" t="n">
        <f aca="false">+F8/$L8</f>
        <v>0.0936162213710459</v>
      </c>
      <c r="H8" s="13" t="n">
        <v>133</v>
      </c>
      <c r="I8" s="12" t="n">
        <f aca="false">+H8/$L8</f>
        <v>8.71116653654498E-005</v>
      </c>
      <c r="J8" s="13" t="n">
        <v>99307</v>
      </c>
      <c r="K8" s="14" t="n">
        <f aca="false">+J8/$L8</f>
        <v>0.0650435951311784</v>
      </c>
      <c r="L8" s="9" t="n">
        <f aca="false">+B8+D8+F8+H8+J8</f>
        <v>1526776</v>
      </c>
    </row>
    <row r="9" customFormat="false" ht="12.75" hidden="false" customHeight="false" outlineLevel="0" collapsed="false">
      <c r="A9" s="10" t="n">
        <v>36100</v>
      </c>
      <c r="B9" s="11" t="n">
        <v>392055</v>
      </c>
      <c r="C9" s="12" t="n">
        <f aca="false">+B9/L9</f>
        <v>0.491502092978649</v>
      </c>
      <c r="D9" s="13" t="n">
        <v>405603</v>
      </c>
      <c r="E9" s="12" t="n">
        <f aca="false">+D9/$L9</f>
        <v>0.508486624117583</v>
      </c>
      <c r="F9" s="13" t="n">
        <v>0</v>
      </c>
      <c r="G9" s="12" t="n">
        <f aca="false">+F9/$L9</f>
        <v>0</v>
      </c>
      <c r="H9" s="13" t="n">
        <v>9</v>
      </c>
      <c r="I9" s="12" t="n">
        <f aca="false">+H9/$L9</f>
        <v>1.12829037681138E-005</v>
      </c>
      <c r="J9" s="13" t="n">
        <v>0</v>
      </c>
      <c r="K9" s="14" t="n">
        <f aca="false">+J9/$L9</f>
        <v>0</v>
      </c>
      <c r="L9" s="9" t="n">
        <f aca="false">+B9+D9+F9+H9+J9</f>
        <v>797667</v>
      </c>
    </row>
    <row r="10" customFormat="false" ht="12.75" hidden="false" customHeight="false" outlineLevel="0" collapsed="false">
      <c r="A10" s="10" t="n">
        <v>36130</v>
      </c>
      <c r="B10" s="11" t="n">
        <v>408109</v>
      </c>
      <c r="C10" s="12" t="n">
        <f aca="false">+B10/L10</f>
        <v>0.349242739317139</v>
      </c>
      <c r="D10" s="13" t="n">
        <v>736651</v>
      </c>
      <c r="E10" s="12" t="n">
        <f aca="false">+D10/$L10</f>
        <v>0.630395343304631</v>
      </c>
      <c r="F10" s="13" t="n">
        <v>23573</v>
      </c>
      <c r="G10" s="12" t="n">
        <f aca="false">+F10/$L10</f>
        <v>0.0201727947531736</v>
      </c>
      <c r="H10" s="13" t="n">
        <v>203</v>
      </c>
      <c r="I10" s="12" t="n">
        <f aca="false">+H10/$L10</f>
        <v>0.000173718972336751</v>
      </c>
      <c r="J10" s="13" t="n">
        <v>18</v>
      </c>
      <c r="K10" s="14" t="n">
        <f aca="false">+J10/$L10</f>
        <v>1.54036527195149E-005</v>
      </c>
      <c r="L10" s="9" t="n">
        <f aca="false">+B10+D10+F10+H10+J10</f>
        <v>1168554</v>
      </c>
    </row>
    <row r="11" customFormat="false" ht="12.75" hidden="false" customHeight="false" outlineLevel="0" collapsed="false">
      <c r="A11" s="10" t="n">
        <v>36161</v>
      </c>
      <c r="B11" s="11" t="n">
        <v>462209</v>
      </c>
      <c r="C11" s="12" t="n">
        <f aca="false">+B11/L11</f>
        <v>0.341327518127594</v>
      </c>
      <c r="D11" s="13" t="n">
        <v>805601</v>
      </c>
      <c r="E11" s="12" t="n">
        <f aca="false">+D11/$L11</f>
        <v>0.594912236523106</v>
      </c>
      <c r="F11" s="13" t="n">
        <v>15077</v>
      </c>
      <c r="G11" s="12" t="n">
        <f aca="false">+F11/$L11</f>
        <v>0.0111339134261984</v>
      </c>
      <c r="H11" s="13" t="n">
        <v>0</v>
      </c>
      <c r="I11" s="12" t="n">
        <f aca="false">+H11/$L11</f>
        <v>0</v>
      </c>
      <c r="J11" s="13" t="n">
        <v>71264</v>
      </c>
      <c r="K11" s="14" t="n">
        <f aca="false">+J11/$L11</f>
        <v>0.0526263319231016</v>
      </c>
      <c r="L11" s="9" t="n">
        <f aca="false">+B11+D11+F11+H11+J11</f>
        <v>1354151</v>
      </c>
    </row>
    <row r="12" customFormat="false" ht="12.75" hidden="false" customHeight="false" outlineLevel="0" collapsed="false">
      <c r="A12" s="10" t="n">
        <v>36192</v>
      </c>
      <c r="B12" s="11" t="n">
        <v>320944</v>
      </c>
      <c r="C12" s="12" t="n">
        <f aca="false">+B12/L12</f>
        <v>0.337335113147854</v>
      </c>
      <c r="D12" s="13" t="n">
        <v>614698</v>
      </c>
      <c r="E12" s="12" t="n">
        <f aca="false">+D12/$L12</f>
        <v>0.646091590376389</v>
      </c>
      <c r="F12" s="13" t="n">
        <v>15702</v>
      </c>
      <c r="G12" s="12" t="n">
        <f aca="false">+F12/$L12</f>
        <v>0.0165039257523045</v>
      </c>
      <c r="H12" s="13" t="n">
        <v>66</v>
      </c>
      <c r="I12" s="12" t="n">
        <f aca="false">+H12/$L12</f>
        <v>6.93707234525599E-005</v>
      </c>
      <c r="J12" s="13" t="n">
        <v>0</v>
      </c>
      <c r="K12" s="14" t="n">
        <f aca="false">+J12/$L12</f>
        <v>0</v>
      </c>
      <c r="L12" s="9" t="n">
        <f aca="false">+B12+D12+F12+H12+J12</f>
        <v>951410</v>
      </c>
    </row>
    <row r="13" customFormat="false" ht="12.75" hidden="false" customHeight="false" outlineLevel="0" collapsed="false">
      <c r="A13" s="10" t="n">
        <v>36220</v>
      </c>
      <c r="B13" s="11" t="n">
        <v>458117</v>
      </c>
      <c r="C13" s="12" t="n">
        <f aca="false">+B13/L13</f>
        <v>0.326550003564046</v>
      </c>
      <c r="D13" s="13" t="n">
        <v>760531</v>
      </c>
      <c r="E13" s="12" t="n">
        <f aca="false">+D13/$L13</f>
        <v>0.542113479221612</v>
      </c>
      <c r="F13" s="13" t="n">
        <v>15203</v>
      </c>
      <c r="G13" s="12" t="n">
        <f aca="false">+F13/$L13</f>
        <v>0.0108368379784732</v>
      </c>
      <c r="H13" s="13" t="n">
        <v>0</v>
      </c>
      <c r="I13" s="12" t="n">
        <f aca="false">+H13/$L13</f>
        <v>0</v>
      </c>
      <c r="J13" s="13" t="n">
        <v>169049</v>
      </c>
      <c r="K13" s="14" t="n">
        <f aca="false">+J13/$L13</f>
        <v>0.120499679235869</v>
      </c>
      <c r="L13" s="9" t="n">
        <f aca="false">+B13+D13+F13+H13+J13</f>
        <v>1402900</v>
      </c>
    </row>
    <row r="14" customFormat="false" ht="12.75" hidden="false" customHeight="false" outlineLevel="0" collapsed="false">
      <c r="A14" s="10" t="n">
        <v>36251</v>
      </c>
      <c r="B14" s="11" t="n">
        <v>417031</v>
      </c>
      <c r="C14" s="12" t="n">
        <f aca="false">+B14/L14</f>
        <v>0.207327616421712</v>
      </c>
      <c r="D14" s="13" t="n">
        <v>764296</v>
      </c>
      <c r="E14" s="12" t="n">
        <f aca="false">+D14/$L14</f>
        <v>0.379970956405276</v>
      </c>
      <c r="F14" s="13" t="n">
        <v>822618</v>
      </c>
      <c r="G14" s="12" t="n">
        <f aca="false">+F14/$L14</f>
        <v>0.408965830275437</v>
      </c>
      <c r="H14" s="13" t="n">
        <v>7514</v>
      </c>
      <c r="I14" s="12" t="n">
        <f aca="false">+H14/$L14</f>
        <v>0.00373559689757534</v>
      </c>
      <c r="J14" s="13" t="n">
        <v>0</v>
      </c>
      <c r="K14" s="14" t="n">
        <f aca="false">+J14/$L14</f>
        <v>0</v>
      </c>
      <c r="L14" s="9" t="n">
        <f aca="false">+B14+D14+F14+H14+J14</f>
        <v>2011459</v>
      </c>
    </row>
    <row r="15" customFormat="false" ht="12.75" hidden="false" customHeight="false" outlineLevel="0" collapsed="false">
      <c r="A15" s="10" t="n">
        <v>36281</v>
      </c>
      <c r="B15" s="11" t="n">
        <v>427207</v>
      </c>
      <c r="C15" s="12" t="n">
        <f aca="false">+B15/L15</f>
        <v>0.193280272614824</v>
      </c>
      <c r="D15" s="13" t="n">
        <v>680966</v>
      </c>
      <c r="E15" s="12" t="n">
        <f aca="false">+D15/$L15</f>
        <v>0.308087868694629</v>
      </c>
      <c r="F15" s="13" t="n">
        <v>668880</v>
      </c>
      <c r="G15" s="12" t="n">
        <f aca="false">+F15/$L15</f>
        <v>0.302619827733636</v>
      </c>
      <c r="H15" s="13" t="n">
        <v>288845</v>
      </c>
      <c r="I15" s="12" t="n">
        <f aca="false">+H15/$L15</f>
        <v>0.130681473719833</v>
      </c>
      <c r="J15" s="13" t="n">
        <v>144400</v>
      </c>
      <c r="K15" s="14" t="n">
        <f aca="false">+J15/$L15</f>
        <v>0.0653305572370784</v>
      </c>
      <c r="L15" s="9" t="n">
        <f aca="false">+B15+D15+F15+H15+J15</f>
        <v>2210298</v>
      </c>
    </row>
    <row r="16" customFormat="false" ht="12.75" hidden="false" customHeight="false" outlineLevel="0" collapsed="false">
      <c r="A16" s="10" t="n">
        <v>36312</v>
      </c>
      <c r="B16" s="11" t="n">
        <v>514077</v>
      </c>
      <c r="C16" s="12" t="n">
        <f aca="false">+B16/L16</f>
        <v>0.200079474920642</v>
      </c>
      <c r="D16" s="13" t="n">
        <v>462768</v>
      </c>
      <c r="E16" s="12" t="n">
        <f aca="false">+D16/$L16</f>
        <v>0.180109941604226</v>
      </c>
      <c r="F16" s="13" t="n">
        <v>789107</v>
      </c>
      <c r="G16" s="12" t="n">
        <f aca="false">+F16/$L16</f>
        <v>0.307121528907543</v>
      </c>
      <c r="H16" s="13" t="n">
        <v>266706</v>
      </c>
      <c r="I16" s="12" t="n">
        <f aca="false">+H16/$L16</f>
        <v>0.103802341746829</v>
      </c>
      <c r="J16" s="13" t="n">
        <v>536706</v>
      </c>
      <c r="K16" s="14" t="n">
        <f aca="false">+J16/$L16</f>
        <v>0.20888671282076</v>
      </c>
      <c r="L16" s="9" t="n">
        <f aca="false">+B16+D16+F16+H16+J16</f>
        <v>2569364</v>
      </c>
    </row>
    <row r="17" customFormat="false" ht="12.75" hidden="false" customHeight="false" outlineLevel="0" collapsed="false">
      <c r="A17" s="10" t="n">
        <v>36342</v>
      </c>
      <c r="B17" s="11" t="n">
        <v>511205</v>
      </c>
      <c r="C17" s="12" t="n">
        <f aca="false">+B17/L17</f>
        <v>0.174177486212787</v>
      </c>
      <c r="D17" s="13" t="n">
        <v>662762</v>
      </c>
      <c r="E17" s="12" t="n">
        <f aca="false">+D17/$L17</f>
        <v>0.225815903829891</v>
      </c>
      <c r="F17" s="13" t="n">
        <v>961513</v>
      </c>
      <c r="G17" s="12" t="n">
        <f aca="false">+F17/$L17</f>
        <v>0.327606180105664</v>
      </c>
      <c r="H17" s="13" t="n">
        <v>325216</v>
      </c>
      <c r="I17" s="12" t="n">
        <f aca="false">+H17/$L17</f>
        <v>0.110807416508402</v>
      </c>
      <c r="J17" s="13" t="n">
        <v>474270</v>
      </c>
      <c r="K17" s="14" t="n">
        <f aca="false">+J17/$L17</f>
        <v>0.161593013343255</v>
      </c>
      <c r="L17" s="9" t="n">
        <f aca="false">+B17+D17+F17+H17+J17</f>
        <v>2934966</v>
      </c>
    </row>
    <row r="18" customFormat="false" ht="12.75" hidden="false" customHeight="false" outlineLevel="0" collapsed="false">
      <c r="A18" s="10" t="n">
        <v>36373</v>
      </c>
      <c r="B18" s="11" t="n">
        <v>481123</v>
      </c>
      <c r="C18" s="12" t="n">
        <f aca="false">+B18/L18</f>
        <v>0.165018051309209</v>
      </c>
      <c r="D18" s="13" t="n">
        <v>663875</v>
      </c>
      <c r="E18" s="12" t="n">
        <f aca="false">+D18/$L18</f>
        <v>0.227699276095512</v>
      </c>
      <c r="F18" s="13" t="n">
        <v>966891</v>
      </c>
      <c r="G18" s="12" t="n">
        <f aca="false">+F18/$L18</f>
        <v>0.331629268707611</v>
      </c>
      <c r="H18" s="13" t="n">
        <v>400829</v>
      </c>
      <c r="I18" s="12" t="n">
        <f aca="false">+H18/$L18</f>
        <v>0.137478400509264</v>
      </c>
      <c r="J18" s="13" t="n">
        <v>402860</v>
      </c>
      <c r="K18" s="14" t="n">
        <f aca="false">+J18/$L18</f>
        <v>0.138175003378404</v>
      </c>
      <c r="L18" s="9" t="n">
        <f aca="false">+B18+D18+F18+H18+J18</f>
        <v>2915578</v>
      </c>
    </row>
    <row r="19" customFormat="false" ht="12.75" hidden="false" customHeight="false" outlineLevel="0" collapsed="false">
      <c r="A19" s="10" t="n">
        <v>36404</v>
      </c>
      <c r="B19" s="11" t="n">
        <v>364557</v>
      </c>
      <c r="C19" s="12" t="n">
        <f aca="false">+B19/L19</f>
        <v>0.150985664195776</v>
      </c>
      <c r="D19" s="13" t="n">
        <v>616502</v>
      </c>
      <c r="E19" s="12" t="n">
        <f aca="false">+D19/$L19</f>
        <v>0.255331714788152</v>
      </c>
      <c r="F19" s="13" t="n">
        <v>678757</v>
      </c>
      <c r="G19" s="12" t="n">
        <f aca="false">+F19/$L19</f>
        <v>0.281115371457776</v>
      </c>
      <c r="H19" s="13" t="n">
        <v>285263</v>
      </c>
      <c r="I19" s="12" t="n">
        <f aca="false">+H19/$L19</f>
        <v>0.118145100836027</v>
      </c>
      <c r="J19" s="13" t="n">
        <v>469435</v>
      </c>
      <c r="K19" s="14" t="n">
        <f aca="false">+J19/$L19</f>
        <v>0.194422148722269</v>
      </c>
      <c r="L19" s="9" t="n">
        <f aca="false">+B19+D19+F19+H19+J19</f>
        <v>2414514</v>
      </c>
    </row>
    <row r="20" customFormat="false" ht="12.75" hidden="false" customHeight="false" outlineLevel="0" collapsed="false">
      <c r="A20" s="10" t="n">
        <v>36434</v>
      </c>
      <c r="B20" s="11" t="n">
        <v>515920</v>
      </c>
      <c r="C20" s="12" t="n">
        <f aca="false">+B20/L20</f>
        <v>0.211951828532318</v>
      </c>
      <c r="D20" s="13" t="n">
        <v>814946</v>
      </c>
      <c r="E20" s="12" t="n">
        <f aca="false">+D20/$L20</f>
        <v>0.334798602215651</v>
      </c>
      <c r="F20" s="13" t="n">
        <v>723024</v>
      </c>
      <c r="G20" s="12" t="n">
        <f aca="false">+F20/$L20</f>
        <v>0.297034925710868</v>
      </c>
      <c r="H20" s="13" t="n">
        <v>257217</v>
      </c>
      <c r="I20" s="12" t="n">
        <f aca="false">+H20/$L20</f>
        <v>0.105670672739179</v>
      </c>
      <c r="J20" s="13" t="n">
        <v>123031</v>
      </c>
      <c r="K20" s="14" t="n">
        <f aca="false">+J20/$L20</f>
        <v>0.0505439708019841</v>
      </c>
      <c r="L20" s="9" t="n">
        <f aca="false">+B20+D20+F20+H20+J20</f>
        <v>2434138</v>
      </c>
    </row>
    <row r="21" customFormat="false" ht="12.75" hidden="false" customHeight="false" outlineLevel="0" collapsed="false">
      <c r="A21" s="10" t="n">
        <v>36465</v>
      </c>
      <c r="B21" s="11" t="n">
        <v>570874</v>
      </c>
      <c r="C21" s="12" t="n">
        <f aca="false">+B21/L21</f>
        <v>0.287980588548353</v>
      </c>
      <c r="D21" s="13" t="n">
        <v>511354</v>
      </c>
      <c r="E21" s="12" t="n">
        <f aca="false">+D21/$L21</f>
        <v>0.257955390990927</v>
      </c>
      <c r="F21" s="13" t="n">
        <v>580625</v>
      </c>
      <c r="G21" s="12" t="n">
        <f aca="false">+F21/$L21</f>
        <v>0.292899535144161</v>
      </c>
      <c r="H21" s="13" t="n">
        <v>316563</v>
      </c>
      <c r="I21" s="12" t="n">
        <f aca="false">+H21/$L21</f>
        <v>0.159691979408122</v>
      </c>
      <c r="J21" s="13" t="n">
        <v>2919</v>
      </c>
      <c r="K21" s="14" t="n">
        <f aca="false">+J21/$L21</f>
        <v>0.00147250590843626</v>
      </c>
      <c r="L21" s="9" t="n">
        <f aca="false">+B21+D21+F21+H21+J21</f>
        <v>1982335</v>
      </c>
    </row>
    <row r="22" customFormat="false" ht="12.75" hidden="false" customHeight="false" outlineLevel="0" collapsed="false">
      <c r="A22" s="10" t="n">
        <v>36495</v>
      </c>
      <c r="B22" s="11" t="n">
        <v>465055</v>
      </c>
      <c r="C22" s="12" t="n">
        <f aca="false">+B22/L22</f>
        <v>0.314076316246226</v>
      </c>
      <c r="D22" s="13" t="n">
        <v>766627</v>
      </c>
      <c r="E22" s="12" t="n">
        <f aca="false">+D22/$L22</f>
        <v>0.517743888561343</v>
      </c>
      <c r="F22" s="13" t="n">
        <v>157242</v>
      </c>
      <c r="G22" s="12" t="n">
        <f aca="false">+F22/$L22</f>
        <v>0.106193865498036</v>
      </c>
      <c r="H22" s="13" t="n">
        <v>91783</v>
      </c>
      <c r="I22" s="12" t="n">
        <f aca="false">+H22/$L22</f>
        <v>0.061985929694396</v>
      </c>
      <c r="J22" s="13" t="n">
        <v>0</v>
      </c>
      <c r="K22" s="14" t="n">
        <f aca="false">+J22/$L22</f>
        <v>0</v>
      </c>
      <c r="L22" s="9" t="n">
        <f aca="false">+B22+D22+F22+H22+J22</f>
        <v>1480707</v>
      </c>
    </row>
    <row r="23" customFormat="false" ht="12.75" hidden="false" customHeight="false" outlineLevel="0" collapsed="false">
      <c r="A23" s="15" t="n">
        <v>36526</v>
      </c>
      <c r="B23" s="16" t="n">
        <v>400759</v>
      </c>
      <c r="C23" s="17" t="n">
        <f aca="false">+B23/L23</f>
        <v>0.286410885870595</v>
      </c>
      <c r="D23" s="18" t="n">
        <v>871938</v>
      </c>
      <c r="E23" s="17" t="n">
        <f aca="false">+D23/$L23</f>
        <v>0.623148912449214</v>
      </c>
      <c r="F23" s="18" t="n">
        <v>33189</v>
      </c>
      <c r="G23" s="17" t="n">
        <f aca="false">+F23/$L23</f>
        <v>0.0237192200079328</v>
      </c>
      <c r="H23" s="18" t="n">
        <v>93359</v>
      </c>
      <c r="I23" s="17" t="n">
        <f aca="false">+H23/$L23</f>
        <v>0.066720981672259</v>
      </c>
      <c r="J23" s="18" t="n">
        <v>0</v>
      </c>
      <c r="K23" s="19" t="n">
        <f aca="false">+J23/$L23</f>
        <v>0</v>
      </c>
      <c r="L23" s="9" t="n">
        <f aca="false">+B23+D23+F23+H23+J23</f>
        <v>1399245</v>
      </c>
    </row>
    <row r="24" customFormat="false" ht="12.75" hidden="false" customHeight="false" outlineLevel="0" collapsed="false">
      <c r="L24" s="20"/>
    </row>
    <row r="25" customFormat="false" ht="12.75" hidden="false" customHeight="false" outlineLevel="0" collapsed="false">
      <c r="A25" s="21" t="s">
        <v>2</v>
      </c>
      <c r="B25" s="22" t="n">
        <f aca="false">SUM(B2:B23)</f>
        <v>9819291</v>
      </c>
      <c r="C25" s="23"/>
      <c r="D25" s="23" t="n">
        <f aca="false">SUM(D2:D23)</f>
        <v>14263120</v>
      </c>
      <c r="E25" s="23"/>
      <c r="F25" s="23" t="n">
        <f aca="false">SUM(F2:F23)</f>
        <v>10038633</v>
      </c>
      <c r="G25" s="23"/>
      <c r="H25" s="23" t="n">
        <f aca="false">SUM(H2:H23)</f>
        <v>2788599</v>
      </c>
      <c r="I25" s="23"/>
      <c r="J25" s="23" t="n">
        <f aca="false">SUM(J2:J23)</f>
        <v>5454760</v>
      </c>
      <c r="K25" s="23"/>
      <c r="L25" s="24" t="n">
        <f aca="false">SUM(B25:J25)</f>
        <v>42364403</v>
      </c>
    </row>
    <row r="26" customFormat="false" ht="12.75" hidden="false" customHeight="false" outlineLevel="0" collapsed="false">
      <c r="A26" s="21" t="s">
        <v>3</v>
      </c>
      <c r="C26" s="25" t="n">
        <f aca="false">+B25/$L$25</f>
        <v>0.231781644603843</v>
      </c>
      <c r="E26" s="25" t="n">
        <f aca="false">+D25/$L$25</f>
        <v>0.336676997431074</v>
      </c>
      <c r="G26" s="25" t="n">
        <f aca="false">+F25/$L$25</f>
        <v>0.23695915176711</v>
      </c>
      <c r="H26" s="12"/>
      <c r="I26" s="25" t="n">
        <f aca="false">+H25/$L$25</f>
        <v>0.0658241070929289</v>
      </c>
      <c r="J26" s="25"/>
      <c r="K26" s="25" t="n">
        <f aca="false">+J25/$L$25</f>
        <v>0.128758099105043</v>
      </c>
      <c r="L26" s="25"/>
    </row>
    <row r="27" customFormat="false" ht="12.75" hidden="false" customHeight="false" outlineLevel="0" collapsed="false">
      <c r="A27" s="21" t="s">
        <v>4</v>
      </c>
      <c r="B27" s="20" t="n">
        <f aca="false">MIN(B2:B23)</f>
        <v>0</v>
      </c>
      <c r="C27" s="12" t="n">
        <f aca="false">MIN(C2:C23)</f>
        <v>0</v>
      </c>
      <c r="D27" s="20" t="n">
        <f aca="false">MIN(D2:D23)</f>
        <v>405603</v>
      </c>
      <c r="E27" s="12" t="n">
        <f aca="false">MIN(E2:E23)</f>
        <v>0.180109941604226</v>
      </c>
      <c r="F27" s="20" t="n">
        <f aca="false">MIN(F2:F23)</f>
        <v>0</v>
      </c>
      <c r="G27" s="12" t="n">
        <f aca="false">MIN(G2:G23)</f>
        <v>0</v>
      </c>
      <c r="H27" s="20" t="n">
        <f aca="false">MIN(H2:H23)</f>
        <v>0</v>
      </c>
      <c r="I27" s="12" t="n">
        <f aca="false">MIN(I2:I23)</f>
        <v>0</v>
      </c>
      <c r="J27" s="20" t="n">
        <f aca="false">MIN(J2:J23)</f>
        <v>0</v>
      </c>
      <c r="K27" s="12" t="n">
        <f aca="false">MIN(K2:K23)</f>
        <v>0</v>
      </c>
      <c r="L27" s="20" t="n">
        <f aca="false">MIN(L2:L23)</f>
        <v>797667</v>
      </c>
    </row>
    <row r="28" customFormat="false" ht="12.75" hidden="false" customHeight="false" outlineLevel="0" collapsed="false">
      <c r="A28" s="21" t="s">
        <v>5</v>
      </c>
      <c r="B28" s="20" t="n">
        <f aca="false">MAX(B2:B23)</f>
        <v>728446</v>
      </c>
      <c r="C28" s="12" t="n">
        <f aca="false">MAX(C2:C23)</f>
        <v>0.491502092978649</v>
      </c>
      <c r="D28" s="20" t="n">
        <f aca="false">MAX(D2:D23)</f>
        <v>871938</v>
      </c>
      <c r="E28" s="12" t="n">
        <f aca="false">MAX(E2:E23)</f>
        <v>0.646091590376389</v>
      </c>
      <c r="F28" s="20" t="n">
        <f aca="false">MAX(F2:F23)</f>
        <v>966891</v>
      </c>
      <c r="G28" s="12" t="n">
        <f aca="false">MAX(G2:G23)</f>
        <v>0.408965830275437</v>
      </c>
      <c r="H28" s="20" t="n">
        <f aca="false">MAX(H2:H23)</f>
        <v>400829</v>
      </c>
      <c r="I28" s="12" t="n">
        <f aca="false">MAX(I2:I23)</f>
        <v>0.159691979408122</v>
      </c>
      <c r="J28" s="20" t="n">
        <f aca="false">MAX(J2:J23)</f>
        <v>536706</v>
      </c>
      <c r="K28" s="12" t="n">
        <f aca="false">MAX(K2:K23)</f>
        <v>0.348043952748296</v>
      </c>
      <c r="L28" s="20" t="n">
        <f aca="false">MAX(L2:L23)</f>
        <v>2934966</v>
      </c>
    </row>
    <row r="29" customFormat="false" ht="12.75" hidden="false" customHeight="false" outlineLevel="0" collapsed="false">
      <c r="A29" s="21" t="s">
        <v>6</v>
      </c>
      <c r="B29" s="20" t="n">
        <f aca="false">MEDIAN(B2:B23)</f>
        <v>460163</v>
      </c>
      <c r="C29" s="12" t="n">
        <f aca="false">MEDIAN(C2:C23)</f>
        <v>0.230314585908298</v>
      </c>
      <c r="D29" s="20" t="n">
        <f aca="false">MEDIAN(D2:D23)</f>
        <v>672420.5</v>
      </c>
      <c r="E29" s="12" t="n">
        <f aca="false">MEDIAN(E2:E23)</f>
        <v>0.32144323545514</v>
      </c>
      <c r="F29" s="20" t="n">
        <f aca="false">MEDIAN(F2:F23)</f>
        <v>582296</v>
      </c>
      <c r="G29" s="12" t="n">
        <f aca="false">MEDIAN(G2:G23)</f>
        <v>0.271854718050691</v>
      </c>
      <c r="H29" s="20" t="n">
        <f aca="false">MEDIAN(H2:H23)</f>
        <v>72873.5</v>
      </c>
      <c r="I29" s="12" t="n">
        <f aca="false">MEDIAN(I2:I23)</f>
        <v>0.041104918891811</v>
      </c>
      <c r="J29" s="20" t="n">
        <f aca="false">MEDIAN(J2:J23)</f>
        <v>156724.5</v>
      </c>
      <c r="K29" s="12" t="n">
        <f aca="false">MEDIAN(K2:K23)</f>
        <v>0.0929151182364735</v>
      </c>
      <c r="L29" s="20" t="n">
        <f aca="false">MEDIAN(L2:L23)</f>
        <v>1996897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9" activeCellId="0" sqref="G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6" min="2" style="0" width="10.99"/>
  </cols>
  <sheetData>
    <row r="1" customFormat="false" ht="12.75" hidden="false" customHeight="false" outlineLevel="0" collapsed="false">
      <c r="A1" s="26" t="s">
        <v>7</v>
      </c>
      <c r="B1" s="3" t="n">
        <v>1007</v>
      </c>
      <c r="C1" s="3" t="n">
        <v>1008</v>
      </c>
      <c r="D1" s="3" t="n">
        <v>1009</v>
      </c>
      <c r="E1" s="3" t="n">
        <v>1175</v>
      </c>
      <c r="F1" s="3" t="n">
        <v>1358</v>
      </c>
    </row>
    <row r="2" customFormat="false" ht="12.75" hidden="false" customHeight="false" outlineLevel="0" collapsed="false">
      <c r="A2" s="26" t="s">
        <v>8</v>
      </c>
      <c r="B2" s="1" t="n">
        <v>11</v>
      </c>
      <c r="C2" s="1" t="n">
        <v>11</v>
      </c>
      <c r="D2" s="1" t="n">
        <v>11</v>
      </c>
      <c r="E2" s="1" t="n">
        <v>11</v>
      </c>
      <c r="F2" s="1" t="n">
        <v>11</v>
      </c>
    </row>
    <row r="3" customFormat="false" ht="12.75" hidden="false" customHeight="false" outlineLevel="0" collapsed="false">
      <c r="A3" s="26" t="s">
        <v>9</v>
      </c>
      <c r="B3" s="1" t="s">
        <v>10</v>
      </c>
      <c r="C3" s="1" t="s">
        <v>10</v>
      </c>
      <c r="D3" s="1" t="s">
        <v>10</v>
      </c>
      <c r="E3" s="1" t="s">
        <v>10</v>
      </c>
      <c r="F3" s="1" t="s">
        <v>10</v>
      </c>
    </row>
    <row r="4" customFormat="false" ht="12.75" hidden="false" customHeight="false" outlineLevel="0" collapsed="false">
      <c r="A4" s="26" t="s">
        <v>11</v>
      </c>
      <c r="B4" s="1" t="s">
        <v>12</v>
      </c>
      <c r="C4" s="1" t="s">
        <v>12</v>
      </c>
      <c r="D4" s="1" t="s">
        <v>12</v>
      </c>
      <c r="E4" s="1" t="s">
        <v>12</v>
      </c>
      <c r="F4" s="1" t="s">
        <v>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2000-02-25T16:11:33Z</dcterms:created>
  <dc:creator>Eric Bass</dc:creator>
  <dc:description/>
  <dc:language>en-US</dc:language>
  <cp:lastModifiedBy>Eric Bass</cp:lastModifiedBy>
  <cp:revision>0</cp:revision>
  <dc:subject/>
  <dc:title/>
</cp:coreProperties>
</file>