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 Activity" sheetId="1" state="visible" r:id="rId3"/>
  </sheets>
  <definedNames>
    <definedName function="false" hidden="false" localSheetId="0" name="_xlnm.Print_Area" vbProcedure="false">'Trade Activity'!$A$3:$L$15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<sst xmlns="http://schemas.openxmlformats.org/spreadsheetml/2006/main" count="44" uniqueCount="19">
  <si>
    <t xml:space="preserve">Brazil Energy Holdings</t>
  </si>
  <si>
    <t xml:space="preserve">As of</t>
  </si>
  <si>
    <t xml:space="preserve">Beginning Unrestricted Share Balance</t>
  </si>
  <si>
    <t xml:space="preserve">Security</t>
  </si>
  <si>
    <t xml:space="preserve">Trade Date</t>
  </si>
  <si>
    <t xml:space="preserve">Settle Date</t>
  </si>
  <si>
    <t xml:space="preserve">Amount</t>
  </si>
  <si>
    <t xml:space="preserve">Trade Price</t>
  </si>
  <si>
    <t xml:space="preserve">Broker</t>
  </si>
  <si>
    <t xml:space="preserve">PRIME Broker</t>
  </si>
  <si>
    <t xml:space="preserve">Commission Rate</t>
  </si>
  <si>
    <t xml:space="preserve">Prime Broker Fees</t>
  </si>
  <si>
    <t xml:space="preserve">Net Comm./Fees</t>
  </si>
  <si>
    <t xml:space="preserve"> SEC Fees</t>
  </si>
  <si>
    <t xml:space="preserve">Cash</t>
  </si>
  <si>
    <t xml:space="preserve">Cost Recovery</t>
  </si>
  <si>
    <t xml:space="preserve">ELP</t>
  </si>
  <si>
    <t xml:space="preserve">Morgan Stanley</t>
  </si>
  <si>
    <t xml:space="preserve">Unrestricted Shares Remaining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</si>
</sst>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-mmm\-yy"/>
    <numFmt numFmtId="166" formatCode="#,##0;\(#,##0\)"/>
    <numFmt numFmtId="167" formatCode="\$#,##0.000;&quot;($&quot;#,##0.000\)"/>
    <numFmt numFmtId="168" formatCode="\$#,##0.00;&quot;($&quot;#,##0.00\)"/>
    <numFmt numFmtId="169" formatCode="\$#,##0;&quot;($&quot;#,##0\)"/>
    <numFmt numFmtId="170" formatCode="[$-409]d\-mmm\-yy"/>
    <numFmt numFmtId="171" formatCode="[$USD]\ #,##0.00_);\([$USD]\ #,##0.00\)"/>
    <numFmt numFmtId="172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15.7"/>
    <col collapsed="false" customWidth="true" hidden="false" outlineLevel="0" max="3" min="3" style="0" width="20.7"/>
    <col collapsed="false" customWidth="true" hidden="false" outlineLevel="0" max="4" min="4" style="0" width="10.56"/>
    <col collapsed="false" customWidth="true" hidden="false" outlineLevel="0" max="5" min="5" style="0" width="11.99"/>
    <col collapsed="false" customWidth="true" hidden="false" outlineLevel="0" max="6" min="6" style="0" width="13.99"/>
    <col collapsed="false" customWidth="true" hidden="false" outlineLevel="0" max="7" min="7" style="0" width="14.99"/>
    <col collapsed="false" customWidth="true" hidden="false" outlineLevel="0" max="8" min="8" style="0" width="13.7"/>
    <col collapsed="false" customWidth="true" hidden="false" outlineLevel="0" max="9" min="9" style="0" width="16.28"/>
    <col collapsed="false" customWidth="true" hidden="false" outlineLevel="0" max="10" min="10" style="0" width="17.28"/>
    <col collapsed="false" customWidth="true" hidden="false" outlineLevel="0" max="11" min="11" style="0" width="15.28"/>
    <col collapsed="false" customWidth="true" hidden="false" outlineLevel="0" max="12" min="12" style="0" width="17.7"/>
    <col collapsed="false" customWidth="true" hidden="false" outlineLevel="0" max="13" min="13" style="0" width="18.28"/>
    <col collapsed="false" customWidth="true" hidden="false" outlineLevel="0" max="14" min="14" style="0" width="12.7"/>
    <col collapsed="false" customWidth="true" hidden="false" outlineLevel="0" max="15" min="15" style="0" width="5.56"/>
    <col collapsed="false" customWidth="true" hidden="false" outlineLevel="0" max="17" min="17" style="0" width="16.56"/>
    <col collapsed="false" customWidth="true" hidden="false" outlineLevel="0" max="18" min="18" style="0" width="15.7"/>
    <col collapsed="false" customWidth="true" hidden="false" outlineLevel="0" max="19" min="19" style="0" width="16.28"/>
    <col collapsed="false" customWidth="true" hidden="false" outlineLevel="0" max="20" min="20" style="0" width="15.41"/>
    <col collapsed="false" customWidth="true" hidden="false" outlineLevel="0" max="21" min="21" style="0" width="13.14"/>
    <col collapsed="false" customWidth="true" hidden="false" outlineLevel="0" max="24" min="24" style="0" width="17.14"/>
    <col collapsed="false" customWidth="true" hidden="false" outlineLevel="0" max="26" min="26" style="0" width="14.41"/>
    <col collapsed="false" customWidth="true" hidden="false" outlineLevel="0" max="50" min="50" style="0" width="10.71"/>
    <col collapsed="false" customWidth="true" hidden="false" outlineLevel="0" max="51" min="51" style="0" width="11.7"/>
    <col collapsed="false" customWidth="true" hidden="false" outlineLevel="0" max="52" min="52" style="0" width="12.42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3" t="n">
        <f aca="true">NOW()</f>
        <v>45926.9777346062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"/>
      <c r="B5" s="1" t="s">
        <v>2</v>
      </c>
      <c r="D5" s="5" t="n">
        <v>2540000</v>
      </c>
      <c r="F5" s="6"/>
      <c r="G5" s="6"/>
      <c r="H5" s="6"/>
      <c r="I5" s="7"/>
      <c r="J5" s="8"/>
      <c r="K5" s="8"/>
      <c r="L5" s="8"/>
    </row>
    <row r="6" customFormat="false" ht="12.75" hidden="false" customHeight="false" outlineLevel="0" collapsed="false">
      <c r="A6" s="9" t="s">
        <v>3</v>
      </c>
      <c r="B6" s="10" t="s">
        <v>4</v>
      </c>
      <c r="C6" s="10" t="s">
        <v>5</v>
      </c>
      <c r="D6" s="11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customFormat="false" ht="12.75" hidden="false" customHeight="false" outlineLevel="0" collapsed="false">
      <c r="A7" s="14" t="s">
        <v>16</v>
      </c>
      <c r="B7" s="15" t="n">
        <v>36921</v>
      </c>
      <c r="C7" s="15" t="n">
        <v>36924</v>
      </c>
      <c r="D7" s="16" t="n">
        <v>-500000</v>
      </c>
      <c r="E7" s="6" t="n">
        <v>9.9176</v>
      </c>
      <c r="F7" s="6" t="s">
        <v>17</v>
      </c>
      <c r="G7" s="6" t="s">
        <v>17</v>
      </c>
      <c r="H7" s="7" t="n">
        <v>0.06</v>
      </c>
      <c r="I7" s="8" t="n">
        <v>0</v>
      </c>
      <c r="J7" s="8" t="n">
        <f aca="false">+H7*D7</f>
        <v>-30000</v>
      </c>
      <c r="K7" s="8" t="n">
        <f aca="false">D7*E7/30000</f>
        <v>-165.293333333333</v>
      </c>
      <c r="L7" s="17" t="n">
        <f aca="false">(-D7*E7)+J7+K7</f>
        <v>4928634.70666667</v>
      </c>
      <c r="M7" s="8" t="n">
        <f aca="false">D7*0.01</f>
        <v>-5000</v>
      </c>
    </row>
    <row r="8" customFormat="false" ht="12.75" hidden="false" customHeight="false" outlineLevel="0" collapsed="false">
      <c r="A8" s="14" t="s">
        <v>16</v>
      </c>
      <c r="B8" s="15" t="n">
        <v>36922</v>
      </c>
      <c r="C8" s="15" t="n">
        <f aca="false">B8+5</f>
        <v>36927</v>
      </c>
      <c r="D8" s="16" t="n">
        <v>-108000</v>
      </c>
      <c r="E8" s="6" t="n">
        <v>10.0463</v>
      </c>
      <c r="F8" s="6" t="s">
        <v>17</v>
      </c>
      <c r="G8" s="6" t="s">
        <v>17</v>
      </c>
      <c r="H8" s="7" t="n">
        <v>0.06</v>
      </c>
      <c r="I8" s="8" t="n">
        <v>0</v>
      </c>
      <c r="J8" s="8" t="n">
        <f aca="false">+H8*D8</f>
        <v>-6480</v>
      </c>
      <c r="K8" s="8" t="n">
        <f aca="false">D8*E8/30000</f>
        <v>-36.16668</v>
      </c>
      <c r="L8" s="17" t="n">
        <f aca="false">(-D8*E8)+J8+K8</f>
        <v>1078484.23332</v>
      </c>
      <c r="M8" s="8" t="n">
        <f aca="false">D8*0.01</f>
        <v>-1080</v>
      </c>
    </row>
    <row r="9" customFormat="false" ht="12.75" hidden="false" customHeight="false" outlineLevel="0" collapsed="false">
      <c r="A9" s="14" t="s">
        <v>16</v>
      </c>
      <c r="B9" s="15" t="n">
        <v>36923</v>
      </c>
      <c r="C9" s="15" t="n">
        <f aca="false">B9+5</f>
        <v>36928</v>
      </c>
      <c r="D9" s="16" t="n">
        <v>-260000</v>
      </c>
      <c r="E9" s="6" t="n">
        <v>9.5674</v>
      </c>
      <c r="F9" s="6" t="s">
        <v>17</v>
      </c>
      <c r="G9" s="6" t="s">
        <v>17</v>
      </c>
      <c r="H9" s="7" t="n">
        <v>0.06</v>
      </c>
      <c r="I9" s="8" t="n">
        <v>0</v>
      </c>
      <c r="J9" s="8" t="n">
        <f aca="false">+H9*D9</f>
        <v>-15600</v>
      </c>
      <c r="K9" s="8" t="n">
        <f aca="false">D9*E9/30000</f>
        <v>-82.9174666666667</v>
      </c>
      <c r="L9" s="17" t="n">
        <f aca="false">(-D9*E9)+J9+K9</f>
        <v>2471841.08253333</v>
      </c>
      <c r="M9" s="8" t="n">
        <f aca="false">D9*0.01</f>
        <v>-2600</v>
      </c>
    </row>
    <row r="10" customFormat="false" ht="12.75" hidden="false" customHeight="false" outlineLevel="0" collapsed="false">
      <c r="A10" s="14" t="s">
        <v>16</v>
      </c>
      <c r="B10" s="15" t="n">
        <v>36924</v>
      </c>
      <c r="C10" s="15" t="n">
        <f aca="false">B10+5</f>
        <v>36929</v>
      </c>
      <c r="D10" s="16" t="n">
        <v>-10800</v>
      </c>
      <c r="E10" s="6" t="n">
        <v>9.5978</v>
      </c>
      <c r="F10" s="6" t="s">
        <v>17</v>
      </c>
      <c r="G10" s="6" t="s">
        <v>17</v>
      </c>
      <c r="H10" s="7" t="n">
        <v>0.06</v>
      </c>
      <c r="I10" s="8" t="n">
        <v>0</v>
      </c>
      <c r="J10" s="8" t="n">
        <f aca="false">+H10*D10</f>
        <v>-648</v>
      </c>
      <c r="K10" s="8" t="n">
        <f aca="false">D10*E10/30000</f>
        <v>-3.455208</v>
      </c>
      <c r="L10" s="17" t="n">
        <f aca="false">(-D10*E10)+J10+K10</f>
        <v>103004.784792</v>
      </c>
      <c r="M10" s="8" t="n">
        <f aca="false">D10*0.01</f>
        <v>-108</v>
      </c>
    </row>
    <row r="11" customFormat="false" ht="12.75" hidden="false" customHeight="false" outlineLevel="0" collapsed="false">
      <c r="A11" s="14" t="s">
        <v>16</v>
      </c>
      <c r="B11" s="15" t="n">
        <v>36927</v>
      </c>
      <c r="C11" s="15" t="n">
        <f aca="false">B11+3</f>
        <v>36930</v>
      </c>
      <c r="D11" s="16" t="n">
        <v>-45000</v>
      </c>
      <c r="E11" s="6" t="n">
        <v>9.6388</v>
      </c>
      <c r="F11" s="6" t="s">
        <v>17</v>
      </c>
      <c r="G11" s="6" t="s">
        <v>17</v>
      </c>
      <c r="H11" s="7" t="n">
        <v>0.06</v>
      </c>
      <c r="I11" s="8" t="n">
        <v>0</v>
      </c>
      <c r="J11" s="8" t="n">
        <f aca="false">+H11*D11</f>
        <v>-2700</v>
      </c>
      <c r="K11" s="8" t="n">
        <f aca="false">D11*E11/30000</f>
        <v>-14.4582</v>
      </c>
      <c r="L11" s="17" t="n">
        <f aca="false">(-D11*E11)+J11+K11</f>
        <v>431031.5418</v>
      </c>
      <c r="M11" s="8" t="n">
        <f aca="false">D11*0.01</f>
        <v>-450</v>
      </c>
    </row>
    <row r="12" customFormat="false" ht="12.75" hidden="false" customHeight="false" outlineLevel="0" collapsed="false">
      <c r="A12" s="14" t="s">
        <v>16</v>
      </c>
      <c r="B12" s="15" t="n">
        <v>36928</v>
      </c>
      <c r="C12" s="15" t="n">
        <f aca="false">B12+3</f>
        <v>36931</v>
      </c>
      <c r="D12" s="16" t="n">
        <v>-151000</v>
      </c>
      <c r="E12" s="6" t="n">
        <v>9.5</v>
      </c>
      <c r="F12" s="6" t="s">
        <v>17</v>
      </c>
      <c r="G12" s="6" t="s">
        <v>17</v>
      </c>
      <c r="H12" s="7" t="n">
        <v>0.06</v>
      </c>
      <c r="I12" s="8" t="n">
        <v>0</v>
      </c>
      <c r="J12" s="8" t="n">
        <f aca="false">+H12*D12</f>
        <v>-9060</v>
      </c>
      <c r="K12" s="8" t="n">
        <f aca="false">D12*E12/30000</f>
        <v>-47.8166666666667</v>
      </c>
      <c r="L12" s="17" t="n">
        <f aca="false">(-D12*E12)+J12+K12</f>
        <v>1425392.18333333</v>
      </c>
      <c r="M12" s="8" t="n">
        <f aca="false">D12*0.01</f>
        <v>-1510</v>
      </c>
    </row>
    <row r="13" customFormat="false" ht="12.75" hidden="false" customHeight="false" outlineLevel="0" collapsed="false">
      <c r="A13" s="14" t="s">
        <v>16</v>
      </c>
      <c r="B13" s="15" t="n">
        <v>36930</v>
      </c>
      <c r="C13" s="15" t="n">
        <f aca="false">B13+3</f>
        <v>36933</v>
      </c>
      <c r="D13" s="16" t="n">
        <v>-195200</v>
      </c>
      <c r="E13" s="6" t="n">
        <v>9.5</v>
      </c>
      <c r="F13" s="6" t="s">
        <v>17</v>
      </c>
      <c r="G13" s="6" t="s">
        <v>17</v>
      </c>
      <c r="H13" s="7" t="n">
        <v>0.06</v>
      </c>
      <c r="I13" s="8" t="n">
        <v>0</v>
      </c>
      <c r="J13" s="8" t="n">
        <f aca="false">+H13*D13</f>
        <v>-11712</v>
      </c>
      <c r="K13" s="8" t="n">
        <f aca="false">D13*E13/30000</f>
        <v>-61.8133333333333</v>
      </c>
      <c r="L13" s="17" t="n">
        <f aca="false">(-D13*E13)+J13+K13</f>
        <v>1842626.18666667</v>
      </c>
      <c r="M13" s="8" t="n">
        <f aca="false">D13*0.01</f>
        <v>-1952</v>
      </c>
    </row>
    <row r="14" customFormat="false" ht="12.75" hidden="false" customHeight="false" outlineLevel="0" collapsed="false">
      <c r="A14" s="14" t="s">
        <v>16</v>
      </c>
      <c r="B14" s="15" t="n">
        <v>37041</v>
      </c>
      <c r="C14" s="15" t="n">
        <f aca="false">B14+5</f>
        <v>37046</v>
      </c>
      <c r="D14" s="16" t="n">
        <v>-53400</v>
      </c>
      <c r="E14" s="6" t="n">
        <v>6.77</v>
      </c>
      <c r="F14" s="6" t="s">
        <v>17</v>
      </c>
      <c r="G14" s="6" t="s">
        <v>17</v>
      </c>
      <c r="H14" s="7" t="n">
        <v>0.06</v>
      </c>
      <c r="I14" s="8" t="n">
        <v>0</v>
      </c>
      <c r="J14" s="8" t="n">
        <f aca="false">+H14*D14</f>
        <v>-3204</v>
      </c>
      <c r="K14" s="8" t="n">
        <f aca="false">D14*E14/30000</f>
        <v>-12.0506</v>
      </c>
      <c r="L14" s="17" t="n">
        <f aca="false">(-D14*E14)+J14+K14</f>
        <v>358301.9494</v>
      </c>
      <c r="M14" s="8" t="n">
        <f aca="false">D14*0.01</f>
        <v>-534</v>
      </c>
    </row>
    <row r="15" customFormat="false" ht="12.75" hidden="false" customHeight="false" outlineLevel="0" collapsed="false">
      <c r="A15" s="14" t="s">
        <v>16</v>
      </c>
      <c r="B15" s="15" t="n">
        <v>37042</v>
      </c>
      <c r="C15" s="15" t="n">
        <f aca="false">B15+5</f>
        <v>37047</v>
      </c>
      <c r="D15" s="16" t="n">
        <v>-146600</v>
      </c>
      <c r="E15" s="6" t="n">
        <v>6.8796</v>
      </c>
      <c r="F15" s="6" t="s">
        <v>17</v>
      </c>
      <c r="G15" s="6" t="s">
        <v>17</v>
      </c>
      <c r="H15" s="7" t="n">
        <v>0.06</v>
      </c>
      <c r="I15" s="8" t="n">
        <v>0</v>
      </c>
      <c r="J15" s="8" t="n">
        <f aca="false">+H15*D15</f>
        <v>-8796</v>
      </c>
      <c r="K15" s="8" t="n">
        <f aca="false">D15*E15/30000</f>
        <v>-33.618312</v>
      </c>
      <c r="L15" s="17" t="n">
        <f aca="false">(-D15*E15)+J15+K15</f>
        <v>999719.741688</v>
      </c>
      <c r="M15" s="8" t="n">
        <f aca="false">D15*0.01</f>
        <v>-1466</v>
      </c>
    </row>
    <row r="16" customFormat="false" ht="13.5" hidden="false" customHeight="false" outlineLevel="0" collapsed="false"/>
    <row r="17" customFormat="false" ht="13.5" hidden="false" customHeight="false" outlineLevel="0" collapsed="false">
      <c r="C17" s="2" t="s">
        <v>18</v>
      </c>
      <c r="D17" s="5" t="n">
        <f aca="false">SUM(D5:D16)</f>
        <v>1070000</v>
      </c>
      <c r="L17" s="18" t="n">
        <f aca="false">SUM(L5:L16)</f>
        <v>13639036.4102</v>
      </c>
      <c r="M17" s="18" t="n">
        <f aca="false">SUM(M5:M16)</f>
        <v>-14700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1999-03-02T12:51:43Z</dcterms:created>
  <dc:creator>bkaufma</dc:creator>
  <dc:description>- Oracle 8i ODBC QueryFix Applied</dc:description>
  <dc:language>en-US</dc:language>
  <cp:lastModifiedBy>Aneela Charania</cp:lastModifiedBy>
  <cp:lastPrinted>2001-03-08T16:40:48Z</cp:lastPrinted>
  <dcterms:modified xsi:type="dcterms:W3CDTF">2001-06-01T09:20:29Z</dcterms:modified>
  <cp:revision>0</cp:revision>
  <dc:subject/>
  <dc:title/>
</cp:coreProperties>
</file>