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MS - Med Bow Assignment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'CMS - Med Bow Assignment'!$A$1:$P$107</definedName>
    <definedName function="false" hidden="false" localSheetId="0" name="_xlnm.Print_Titles" vbProcedure="false">'CMS - Med Bow Assignment'!$A:$A</definedName>
    <definedName function="false" hidden="false" name="CapRes" vbProcedure="false">[4]SU!$A$45</definedName>
    <definedName function="false" hidden="false" name="Case" vbProcedure="false">'[2]Total Economics'!$E$1</definedName>
    <definedName function="false" hidden="false" name="Compression" vbProcedure="false">'[2]Total Economics'!$E$2</definedName>
    <definedName function="false" hidden="false" name="ConBegin" vbProcedure="false">'[3]'!$C$22</definedName>
    <definedName function="false" hidden="false" name="ConEnd" vbProcedure="false">'[3]'!$C$23</definedName>
    <definedName function="false" hidden="false" name="Drilling_pace" vbProcedure="false">'[2]Area Wells'!$B$2</definedName>
    <definedName function="false" hidden="false" name="FacTitle" vbProcedure="false">'[3]'!$B$3:$T$3</definedName>
    <definedName function="false" hidden="false" name="FirstYr" vbProcedure="false">'[3]'!$B$2</definedName>
    <definedName function="false" hidden="false" name="Gathering_rate" vbProcedure="false">'[2]Total Economics'!$B$5</definedName>
    <definedName function="false" hidden="false" name="HData" vbProcedure="false">'[3]'!$F$12:$L$479</definedName>
    <definedName function="false" hidden="false" name="if" vbProcedure="false">'[1]BY WELL'!$N$7</definedName>
    <definedName function="false" hidden="false" name="Initial_cost" vbProcedure="false">'[2]Area Wells'!$B$4</definedName>
    <definedName function="false" hidden="false" name="Monthly_volume" vbProcedure="false">'[3]'!$AD$22:$AD$271</definedName>
    <definedName function="false" hidden="false" name="Stub" vbProcedure="false">[4]Exp!$E$6</definedName>
    <definedName function="false" hidden="false" name="Warrants" vbProcedure="false">[4]DS!$B$113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name="ZA0" vbProcedure="false">"Crystal Ball Data : Ver. 4.0"</definedName>
    <definedName function="false" hidden="false" name="ZA0A" vbProcedure="false">479+842</definedName>
    <definedName function="false" hidden="false" name="ZA0C" vbProcedure="false">0+0</definedName>
    <definedName function="false" hidden="false" name="ZA0F" vbProcedure="false">2+109</definedName>
    <definedName function="false" hidden="false" name="ZA0T" vbProcedure="false">43347870+0</definedName>
    <definedName function="false" hidden="false" localSheetId="0" name="wrn_test1_" vbProcedure="false">{"Income Statement",#N/A,FALSE,"CFMODEL";"Balance Sheet",#N/A,FALSE,"CFMODEL"}</definedName>
    <definedName function="false" hidden="false" localSheetId="0" name="wrn_test2_" vbProcedure="false">{"SourcesUses",#N/A,TRUE,"CFMODEL";"TransOverview",#N/A,TRUE,"CFMODEL"}</definedName>
    <definedName function="false" hidden="false" localSheetId="0" name="wrn_test3_" vbProcedure="false">{"SourcesUses",#N/A,TRUE,#N/A;"TransOverview",#N/A,TRUE,"CFMODEL"}</definedName>
    <definedName function="false" hidden="false" localSheetId="0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<sst xmlns="http://schemas.openxmlformats.org/spreadsheetml/2006/main" count="24" uniqueCount="17">
  <si>
    <t xml:space="preserve">The legs illustrated below represent the position that will be removed from the book (TAGG #: N66428.9,A) with the CMS assignment</t>
  </si>
  <si>
    <t xml:space="preserve">Current value in the book:</t>
  </si>
  <si>
    <t xml:space="preserve">By removing these volumes, the book's value will rise by</t>
  </si>
  <si>
    <t xml:space="preserve">Leg 1 - Short Index at Glenrock</t>
  </si>
  <si>
    <t xml:space="preserve">Leg 2 - Long Index at Rockport</t>
  </si>
  <si>
    <t xml:space="preserve">Days</t>
  </si>
  <si>
    <t xml:space="preserve">LIBOR</t>
  </si>
  <si>
    <t xml:space="preserve">Discount Factor</t>
  </si>
  <si>
    <t xml:space="preserve">Fix</t>
  </si>
  <si>
    <t xml:space="preserve">Mid</t>
  </si>
  <si>
    <t xml:space="preserve">Daily Quantity</t>
  </si>
  <si>
    <t xml:space="preserve">PV Monthly Quantity</t>
  </si>
  <si>
    <t xml:space="preserve">Mid Value</t>
  </si>
  <si>
    <t xml:space="preserve">TAGG#:</t>
  </si>
  <si>
    <t xml:space="preserve">N66428.9</t>
  </si>
  <si>
    <t xml:space="preserve">N66428.A</t>
  </si>
  <si>
    <t xml:space="preserve">Total = 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</si>
</sst>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_-;\-* #,##0_-;_-* \-_-;_-@_-"/>
    <numFmt numFmtId="166" formatCode="_-* #,##0.00_-;\-* #,##0.00_-;_-* \-??_-;_-@_-"/>
    <numFmt numFmtId="167" formatCode="[$-409]#,##0_);\(#,##0\)"/>
    <numFmt numFmtId="168" formatCode="#,##0.000000_);[RED]\(#,##0.000000\)"/>
    <numFmt numFmtId="169" formatCode="#,##0"/>
    <numFmt numFmtId="170" formatCode="_(* #,##0.00_);_(* \(#,##0.00\);_(* \-??_);_(@_)"/>
    <numFmt numFmtId="171" formatCode="_(* #,##0.000_);_(* \(#,##0.000\);_(* \-??_);_(@_)"/>
    <numFmt numFmtId="172" formatCode="0%"/>
    <numFmt numFmtId="173" formatCode="_(* #,##0_);_(* \(#,##0\);_(* \-??_);_(@_)"/>
    <numFmt numFmtId="174" formatCode="_(\$* #,##0.00_);_(\$* \(#,##0.00\);_(\$* \-??_);_(@_)"/>
    <numFmt numFmtId="175" formatCode="_(\$* #,##0_);_(\$* \(#,##0\);_(\$* \-??_);_(@_)"/>
    <numFmt numFmtId="176" formatCode="[$-409]mmm\-yy"/>
    <numFmt numFmtId="177" formatCode="0"/>
    <numFmt numFmtId="178" formatCode="0.00%"/>
  </numFmts>
  <fonts count="24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rgb="FF0000FF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0"/>
      <color rgb="FF000000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2"/>
      <name val="Arial Narrow"/>
      <family val="2"/>
    </font>
    <font>
      <b val="true"/>
      <sz val="8"/>
      <name val="Arial Narrow"/>
      <family val="2"/>
    </font>
    <font>
      <sz val="12"/>
      <name val="Arial Narrow"/>
      <family val="2"/>
    </font>
    <font>
      <b val="true"/>
      <sz val="12"/>
      <color rgb="FFFFFFFF"/>
      <name val="Arial Narrow"/>
      <family val="2"/>
    </font>
    <font>
      <sz val="12"/>
      <color rgb="FFFFFFFF"/>
      <name val="Arial Narrow"/>
      <family val="2"/>
    </font>
    <font>
      <b val="true"/>
      <sz val="10"/>
      <name val="Arial Narrow"/>
      <family val="2"/>
    </font>
    <font>
      <b val="true"/>
      <sz val="10"/>
      <color rgb="FFFFFFFF"/>
      <name val="Arial Narrow"/>
      <family val="2"/>
    </font>
    <font>
      <sz val="8"/>
      <color rgb="FFC0C0C0"/>
      <name val="Arial Narrow"/>
      <family val="2"/>
    </font>
    <font>
      <sz val="8"/>
      <color rgb="FF0000FF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8000"/>
        <bgColor rgb="FF008080"/>
      </patternFill>
    </fill>
    <fill>
      <patternFill patternType="solid">
        <fgColor rgb="FF333399"/>
        <bgColor rgb="FF003366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false" applyProtection="false"/>
    <xf numFmtId="169" fontId="6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7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0" fillId="0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7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7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7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1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1" fillId="8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zimal [0]_Compiling Utility Macros" xfId="20"/>
    <cellStyle name="Dezimal_Compiling Utility Macros" xfId="21"/>
    <cellStyle name="general" xfId="22"/>
    <cellStyle name="Standard_Anpassen der Amortisation" xfId="23"/>
    <cellStyle name="uk" xfId="24"/>
    <cellStyle name="Un" xfId="25"/>
    <cellStyle name="Unprot" xfId="26"/>
    <cellStyle name="Unprot$" xfId="27"/>
    <cellStyle name="Unprot_Currency" xfId="28"/>
    <cellStyle name="Unprotect" xfId="29"/>
    <cellStyle name="Währung [0]_Compiling Utility Macros" xfId="30"/>
    <cellStyle name="Währung_Compiling Utility Macros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Venoco%202q99%20Merlin%20Remodel%200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MTG%20System2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%06Marketing%20-%20Trading/3Q%20Re-Book%20090700/Net%20PRB%20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Gathering%20Administration/Ft.%20Union/VOLUME%20FORECASTING%20-%20revised(scott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Inst."/>
      <sheetName val="Fin"/>
      <sheetName val="EP-Cntrl Pnl"/>
      <sheetName val="EP-Inputs"/>
      <sheetName val="Remainder"/>
      <sheetName val="GC"/>
      <sheetName val="Pricing"/>
      <sheetName val="TR"/>
      <sheetName val="Rev"/>
      <sheetName val="Exp"/>
      <sheetName val="Eff Tax Rate"/>
      <sheetName val="Tax"/>
      <sheetName val="SG&amp;A"/>
      <sheetName val="DS"/>
      <sheetName val="BS"/>
      <sheetName val="IS"/>
      <sheetName val="CF"/>
      <sheetName val="SU"/>
      <sheetName val="WC"/>
      <sheetName val="Dep"/>
      <sheetName val="PV 10"/>
      <sheetName val="Ratios"/>
      <sheetName val="Sum"/>
      <sheetName val="DCF"/>
      <sheetName val="H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tal Economics"/>
      <sheetName val="Area Wells"/>
      <sheetName val="Development"/>
      <sheetName val="Detailed Volume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t 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cenarios"/>
      <sheetName val="BY WELL"/>
      <sheetName val="Gathering Summary"/>
      <sheetName val="Gathering Revenue"/>
      <sheetName val="Gathering O&amp;M"/>
      <sheetName val="xport. cost"/>
      <sheetName val="MARKETING SUMMARY"/>
      <sheetName val="Price Exposure Summary"/>
      <sheetName val="specific pricing by producer"/>
      <sheetName val="Transport Exposure Summary"/>
      <sheetName val="Risk Exposure"/>
      <sheetName val="P&amp;L"/>
      <sheetName val="2000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015625" defaultRowHeight="13.5" customHeight="true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2" width="7.66"/>
    <col collapsed="false" customWidth="true" hidden="false" outlineLevel="0" max="3" min="3" style="2" width="7.82"/>
    <col collapsed="false" customWidth="true" hidden="false" outlineLevel="0" max="4" min="4" style="3" width="9.99"/>
    <col collapsed="false" customWidth="true" hidden="false" outlineLevel="0" max="5" min="5" style="1" width="1.66"/>
    <col collapsed="false" customWidth="true" hidden="false" outlineLevel="0" max="6" min="6" style="4" width="17.49"/>
    <col collapsed="false" customWidth="true" hidden="false" outlineLevel="0" max="7" min="7" style="1" width="12.99"/>
    <col collapsed="false" customWidth="true" hidden="false" outlineLevel="0" max="8" min="8" style="1" width="14.33"/>
    <col collapsed="false" customWidth="true" hidden="false" outlineLevel="0" max="10" min="9" style="5" width="17.49"/>
    <col collapsed="false" customWidth="true" hidden="false" outlineLevel="0" max="11" min="11" style="1" width="1.66"/>
    <col collapsed="false" customWidth="true" hidden="false" outlineLevel="0" max="12" min="12" style="4" width="17.49"/>
    <col collapsed="false" customWidth="true" hidden="false" outlineLevel="0" max="13" min="13" style="1" width="9.15"/>
    <col collapsed="false" customWidth="true" hidden="false" outlineLevel="0" max="14" min="14" style="1" width="14.33"/>
    <col collapsed="false" customWidth="true" hidden="false" outlineLevel="0" max="16" min="15" style="5" width="17.49"/>
    <col collapsed="false" customWidth="false" hidden="false" outlineLevel="0" max="257" min="17" style="1" width="10.66"/>
  </cols>
  <sheetData>
    <row r="1" customFormat="false" ht="13.5" hidden="false" customHeight="false" outlineLevel="0" collapsed="false">
      <c r="A1" s="6"/>
      <c r="B1" s="7"/>
      <c r="C1" s="7"/>
      <c r="D1" s="8"/>
      <c r="E1" s="6"/>
      <c r="F1" s="9"/>
      <c r="G1" s="6"/>
      <c r="H1" s="6"/>
      <c r="I1" s="6"/>
      <c r="J1" s="6"/>
      <c r="K1" s="6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3.5" hidden="false" customHeight="false" outlineLevel="0" collapsed="false">
      <c r="A2" s="6"/>
      <c r="B2" s="7"/>
      <c r="C2" s="7"/>
      <c r="D2" s="8"/>
      <c r="E2" s="6"/>
      <c r="F2" s="9" t="s">
        <v>0</v>
      </c>
      <c r="G2" s="6"/>
      <c r="H2" s="6"/>
      <c r="I2" s="6"/>
      <c r="J2" s="6"/>
      <c r="K2" s="6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3.5" hidden="false" customHeight="false" outlineLevel="0" collapsed="false">
      <c r="A3" s="6"/>
      <c r="B3" s="7"/>
      <c r="C3" s="7"/>
      <c r="D3" s="8"/>
      <c r="E3" s="6"/>
      <c r="F3" s="10"/>
      <c r="G3" s="11" t="s">
        <v>1</v>
      </c>
      <c r="H3" s="12" t="n">
        <f aca="false">J11+P11</f>
        <v>-745907.051863293</v>
      </c>
      <c r="I3" s="6"/>
      <c r="J3" s="6"/>
      <c r="K3" s="6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3.5" hidden="false" customHeight="false" outlineLevel="0" collapsed="false">
      <c r="A4" s="6"/>
      <c r="B4" s="7"/>
      <c r="C4" s="7"/>
      <c r="D4" s="8"/>
      <c r="E4" s="6"/>
      <c r="F4" s="9"/>
      <c r="G4" s="6"/>
      <c r="H4" s="6"/>
      <c r="I4" s="6"/>
      <c r="J4" s="6"/>
      <c r="K4" s="6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8" hidden="false" customHeight="false" outlineLevel="0" collapsed="false">
      <c r="A5" s="6"/>
      <c r="B5" s="7"/>
      <c r="C5" s="7"/>
      <c r="D5" s="8"/>
      <c r="E5" s="6"/>
      <c r="F5" s="13"/>
      <c r="G5" s="13"/>
      <c r="H5" s="13"/>
      <c r="I5" s="14" t="s">
        <v>2</v>
      </c>
      <c r="J5" s="15" t="n">
        <f aca="false">-H3</f>
        <v>745907.051863293</v>
      </c>
      <c r="K5" s="13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3.5" hidden="false" customHeight="false" outlineLevel="0" collapsed="false">
      <c r="A6" s="6"/>
      <c r="B6" s="7"/>
      <c r="C6" s="7"/>
      <c r="D6" s="8"/>
      <c r="E6" s="6"/>
      <c r="F6" s="9"/>
      <c r="G6" s="6"/>
      <c r="H6" s="6"/>
      <c r="I6" s="6"/>
      <c r="J6" s="6"/>
      <c r="K6" s="6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4.25" hidden="false" customHeight="false" outlineLevel="0" collapsed="false">
      <c r="A7" s="6"/>
      <c r="B7" s="7"/>
      <c r="C7" s="7"/>
      <c r="D7" s="8"/>
      <c r="E7" s="6"/>
      <c r="F7" s="9"/>
      <c r="G7" s="6"/>
      <c r="H7" s="6"/>
      <c r="I7" s="6"/>
      <c r="J7" s="6"/>
      <c r="K7" s="6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5.75" hidden="false" customHeight="false" outlineLevel="0" collapsed="false">
      <c r="A8" s="16"/>
      <c r="B8" s="17"/>
      <c r="C8" s="17"/>
      <c r="E8" s="18"/>
      <c r="F8" s="19" t="s">
        <v>3</v>
      </c>
      <c r="G8" s="20"/>
      <c r="H8" s="20"/>
      <c r="I8" s="21"/>
      <c r="J8" s="22"/>
      <c r="K8" s="18"/>
      <c r="L8" s="23" t="s">
        <v>4</v>
      </c>
      <c r="M8" s="24"/>
      <c r="N8" s="24"/>
      <c r="O8" s="25"/>
      <c r="P8" s="26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26.25" hidden="false" customHeight="false" outlineLevel="0" collapsed="false">
      <c r="A9" s="27"/>
      <c r="B9" s="28" t="s">
        <v>5</v>
      </c>
      <c r="C9" s="28" t="s">
        <v>6</v>
      </c>
      <c r="D9" s="29" t="s">
        <v>7</v>
      </c>
      <c r="E9" s="30"/>
      <c r="F9" s="31" t="s">
        <v>8</v>
      </c>
      <c r="G9" s="32" t="s">
        <v>9</v>
      </c>
      <c r="H9" s="33" t="s">
        <v>10</v>
      </c>
      <c r="I9" s="33" t="s">
        <v>11</v>
      </c>
      <c r="J9" s="34" t="s">
        <v>12</v>
      </c>
      <c r="K9" s="30"/>
      <c r="L9" s="31" t="s">
        <v>8</v>
      </c>
      <c r="M9" s="32" t="s">
        <v>9</v>
      </c>
      <c r="N9" s="33" t="s">
        <v>10</v>
      </c>
      <c r="O9" s="33" t="s">
        <v>11</v>
      </c>
      <c r="P9" s="34" t="s">
        <v>12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3.5" hidden="false" customHeight="false" outlineLevel="0" collapsed="false">
      <c r="A10" s="35"/>
      <c r="B10" s="17"/>
      <c r="C10" s="17"/>
      <c r="F10" s="36" t="s">
        <v>13</v>
      </c>
      <c r="G10" s="4" t="s">
        <v>14</v>
      </c>
      <c r="J10" s="37"/>
      <c r="L10" s="36" t="s">
        <v>13</v>
      </c>
      <c r="M10" s="4" t="s">
        <v>15</v>
      </c>
      <c r="P10" s="37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3.5" hidden="false" customHeight="false" outlineLevel="0" collapsed="false">
      <c r="A11" s="5"/>
      <c r="B11" s="39"/>
      <c r="C11" s="39"/>
      <c r="E11" s="5"/>
      <c r="F11" s="40"/>
      <c r="G11" s="5"/>
      <c r="H11" s="5"/>
      <c r="I11" s="41" t="s">
        <v>16</v>
      </c>
      <c r="J11" s="42" t="n">
        <f aca="false">SUM(J12:J107)</f>
        <v>64891.5339131594</v>
      </c>
      <c r="K11" s="5"/>
      <c r="L11" s="40"/>
      <c r="M11" s="5"/>
      <c r="N11" s="5"/>
      <c r="O11" s="41" t="s">
        <v>16</v>
      </c>
      <c r="P11" s="42" t="n">
        <f aca="false">SUM(P12:P107)</f>
        <v>-810798.585776452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3.5" hidden="false" customHeight="false" outlineLevel="0" collapsed="false">
      <c r="A12" s="43" t="n">
        <v>37257</v>
      </c>
      <c r="B12" s="44" t="n">
        <f aca="false">EOMONTH(A12,0)+1-A12</f>
        <v>31</v>
      </c>
      <c r="C12" s="45" t="n">
        <v>0.0264697683537043</v>
      </c>
      <c r="D12" s="46" t="n">
        <f aca="true">1/(1+C12)^YEARFRAC(TODAY(),A12,1)</f>
        <v>0.537904658066231</v>
      </c>
      <c r="E12" s="47"/>
      <c r="F12" s="48" t="n">
        <v>-0.02</v>
      </c>
      <c r="G12" s="4" t="n">
        <v>0</v>
      </c>
      <c r="H12" s="49" t="n">
        <v>-7172</v>
      </c>
      <c r="I12" s="6" t="n">
        <f aca="false">H12*B12*D12</f>
        <v>-119593.418437181</v>
      </c>
      <c r="J12" s="50" t="n">
        <f aca="false">I12*(G12-F12)</f>
        <v>-2391.86836874362</v>
      </c>
      <c r="K12" s="47"/>
      <c r="L12" s="48" t="n">
        <v>0.166</v>
      </c>
      <c r="M12" s="4" t="n">
        <v>0.14</v>
      </c>
      <c r="N12" s="6" t="n">
        <f aca="false">-H12</f>
        <v>7172</v>
      </c>
      <c r="O12" s="6" t="n">
        <f aca="false">N12*B12*D12</f>
        <v>119593.418437181</v>
      </c>
      <c r="P12" s="50" t="n">
        <f aca="false">O12*(M12-L12)</f>
        <v>-3109.42887936671</v>
      </c>
    </row>
    <row r="13" customFormat="false" ht="13.5" hidden="false" customHeight="false" outlineLevel="0" collapsed="false">
      <c r="A13" s="51" t="n">
        <f aca="false">EOMONTH(A12,0)+1</f>
        <v>37288</v>
      </c>
      <c r="B13" s="44" t="n">
        <f aca="false">EOMONTH(A13,0)+1-A13</f>
        <v>28</v>
      </c>
      <c r="C13" s="45" t="n">
        <v>0.0262031582633391</v>
      </c>
      <c r="D13" s="46" t="n">
        <f aca="true">1/(1+C13)^YEARFRAC(TODAY(),A13,1)</f>
        <v>0.542420810353009</v>
      </c>
      <c r="E13" s="47"/>
      <c r="F13" s="48" t="n">
        <v>-0.02</v>
      </c>
      <c r="G13" s="4" t="n">
        <v>0</v>
      </c>
      <c r="H13" s="49" t="n">
        <v>-7172</v>
      </c>
      <c r="I13" s="6" t="n">
        <f aca="false">H13*B13*D13</f>
        <v>-108926.77745185</v>
      </c>
      <c r="J13" s="50" t="n">
        <f aca="false">I13*(G13-F13)</f>
        <v>-2178.535549037</v>
      </c>
      <c r="K13" s="47"/>
      <c r="L13" s="48" t="n">
        <v>0.162</v>
      </c>
      <c r="M13" s="4" t="n">
        <v>0.14</v>
      </c>
      <c r="N13" s="6" t="n">
        <f aca="false">-H13</f>
        <v>7172</v>
      </c>
      <c r="O13" s="6" t="n">
        <f aca="false">N13*B13*D13</f>
        <v>108926.77745185</v>
      </c>
      <c r="P13" s="50" t="n">
        <f aca="false">O13*(M13-L13)</f>
        <v>-2396.3891039407</v>
      </c>
    </row>
    <row r="14" customFormat="false" ht="13.5" hidden="false" customHeight="false" outlineLevel="0" collapsed="false">
      <c r="A14" s="51" t="n">
        <f aca="false">EOMONTH(A13,0)+1</f>
        <v>37316</v>
      </c>
      <c r="B14" s="44" t="n">
        <f aca="false">EOMONTH(A14,0)+1-A14</f>
        <v>31</v>
      </c>
      <c r="C14" s="45" t="n">
        <v>0.0259623491700989</v>
      </c>
      <c r="D14" s="46" t="n">
        <f aca="true">1/(1+C14)^YEARFRAC(TODAY(),A14,1)</f>
        <v>0.546512530819695</v>
      </c>
      <c r="E14" s="47"/>
      <c r="F14" s="48" t="n">
        <v>-0.02</v>
      </c>
      <c r="G14" s="4" t="n">
        <v>0</v>
      </c>
      <c r="H14" s="49" t="n">
        <v>-7172</v>
      </c>
      <c r="I14" s="6" t="n">
        <f aca="false">H14*B14*D14</f>
        <v>-121507.224002204</v>
      </c>
      <c r="J14" s="50" t="n">
        <f aca="false">I14*(G14-F14)</f>
        <v>-2430.14448004409</v>
      </c>
      <c r="K14" s="47"/>
      <c r="L14" s="48" t="n">
        <v>0.159</v>
      </c>
      <c r="M14" s="4" t="n">
        <v>0.14</v>
      </c>
      <c r="N14" s="6" t="n">
        <f aca="false">-H14</f>
        <v>7172</v>
      </c>
      <c r="O14" s="6" t="n">
        <f aca="false">N14*B14*D14</f>
        <v>121507.224002204</v>
      </c>
      <c r="P14" s="50" t="n">
        <f aca="false">O14*(M14-L14)</f>
        <v>-2308.63725604188</v>
      </c>
    </row>
    <row r="15" customFormat="false" ht="13.5" hidden="false" customHeight="false" outlineLevel="0" collapsed="false">
      <c r="A15" s="51" t="n">
        <f aca="false">EOMONTH(A14,0)+1</f>
        <v>37347</v>
      </c>
      <c r="B15" s="44" t="n">
        <f aca="false">EOMONTH(A15,0)+1-A15</f>
        <v>30</v>
      </c>
      <c r="C15" s="45" t="n">
        <v>0.0258434581895926</v>
      </c>
      <c r="D15" s="46" t="n">
        <f aca="true">1/(1+C15)^YEARFRAC(TODAY(),A15,1)</f>
        <v>0.549195585782036</v>
      </c>
      <c r="E15" s="47"/>
      <c r="F15" s="48" t="n">
        <v>-0.02</v>
      </c>
      <c r="G15" s="4" t="n">
        <v>0</v>
      </c>
      <c r="H15" s="49" t="n">
        <v>-7172</v>
      </c>
      <c r="I15" s="6" t="n">
        <f aca="false">H15*B15*D15</f>
        <v>-118164.922236863</v>
      </c>
      <c r="J15" s="50" t="n">
        <f aca="false">I15*(G15-F15)</f>
        <v>-2363.29844473726</v>
      </c>
      <c r="K15" s="47"/>
      <c r="L15" s="48" t="n">
        <v>0.152</v>
      </c>
      <c r="M15" s="4" t="n">
        <v>0.1</v>
      </c>
      <c r="N15" s="6" t="n">
        <f aca="false">-H15</f>
        <v>7172</v>
      </c>
      <c r="O15" s="6" t="n">
        <f aca="false">N15*B15*D15</f>
        <v>118164.922236863</v>
      </c>
      <c r="P15" s="50" t="n">
        <f aca="false">O15*(M15-L15)</f>
        <v>-6144.57595631687</v>
      </c>
    </row>
    <row r="16" customFormat="false" ht="13.5" hidden="false" customHeight="false" outlineLevel="0" collapsed="false">
      <c r="A16" s="51" t="n">
        <f aca="false">EOMONTH(A15,0)+1</f>
        <v>37377</v>
      </c>
      <c r="B16" s="44" t="n">
        <f aca="false">EOMONTH(A16,0)+1-A16</f>
        <v>31</v>
      </c>
      <c r="C16" s="45" t="n">
        <v>0.0259221102872154</v>
      </c>
      <c r="D16" s="46" t="n">
        <f aca="true">1/(1+C16)^YEARFRAC(TODAY(),A16,1)</f>
        <v>0.549361042152538</v>
      </c>
      <c r="E16" s="47"/>
      <c r="F16" s="48" t="n">
        <v>-0.02</v>
      </c>
      <c r="G16" s="4" t="n">
        <v>0</v>
      </c>
      <c r="H16" s="49" t="n">
        <v>-7172</v>
      </c>
      <c r="I16" s="6" t="n">
        <f aca="false">H16*B16*D16</f>
        <v>-122140.539223858</v>
      </c>
      <c r="J16" s="50" t="n">
        <f aca="false">I16*(G16-F16)</f>
        <v>-2442.81078447716</v>
      </c>
      <c r="K16" s="47"/>
      <c r="L16" s="48" t="n">
        <v>0.151</v>
      </c>
      <c r="M16" s="4" t="n">
        <v>0.1</v>
      </c>
      <c r="N16" s="6" t="n">
        <f aca="false">-H16</f>
        <v>7172</v>
      </c>
      <c r="O16" s="6" t="n">
        <f aca="false">N16*B16*D16</f>
        <v>122140.539223858</v>
      </c>
      <c r="P16" s="50" t="n">
        <f aca="false">O16*(M16-L16)</f>
        <v>-6229.16750041677</v>
      </c>
    </row>
    <row r="17" customFormat="false" ht="13.5" hidden="false" customHeight="false" outlineLevel="0" collapsed="false">
      <c r="A17" s="51" t="n">
        <f aca="false">EOMONTH(A16,0)+1</f>
        <v>37408</v>
      </c>
      <c r="B17" s="44" t="n">
        <f aca="false">EOMONTH(A17,0)+1-A17</f>
        <v>30</v>
      </c>
      <c r="C17" s="45" t="n">
        <v>0.0260033841236216</v>
      </c>
      <c r="D17" s="46" t="n">
        <f aca="true">1/(1+C17)^YEARFRAC(TODAY(),A17,1)</f>
        <v>0.549539416114056</v>
      </c>
      <c r="E17" s="47"/>
      <c r="F17" s="48" t="n">
        <v>-0.02</v>
      </c>
      <c r="G17" s="4" t="n">
        <v>0</v>
      </c>
      <c r="H17" s="49" t="n">
        <v>-7172</v>
      </c>
      <c r="I17" s="6" t="n">
        <f aca="false">H17*B17*D17</f>
        <v>-118238.9007711</v>
      </c>
      <c r="J17" s="50" t="n">
        <f aca="false">I17*(G17-F17)</f>
        <v>-2364.778015422</v>
      </c>
      <c r="K17" s="47"/>
      <c r="L17" s="48" t="n">
        <v>0.15</v>
      </c>
      <c r="M17" s="4" t="n">
        <v>0.1</v>
      </c>
      <c r="N17" s="6" t="n">
        <f aca="false">-H17</f>
        <v>7172</v>
      </c>
      <c r="O17" s="6" t="n">
        <f aca="false">N17*B17*D17</f>
        <v>118238.9007711</v>
      </c>
      <c r="P17" s="50" t="n">
        <f aca="false">O17*(M17-L17)</f>
        <v>-5911.94503855501</v>
      </c>
    </row>
    <row r="18" customFormat="false" ht="13.5" hidden="false" customHeight="false" outlineLevel="0" collapsed="false">
      <c r="A18" s="51" t="n">
        <f aca="false">EOMONTH(A17,0)+1</f>
        <v>37438</v>
      </c>
      <c r="B18" s="44" t="n">
        <f aca="false">EOMONTH(A18,0)+1-A18</f>
        <v>31</v>
      </c>
      <c r="C18" s="45" t="n">
        <v>0.0262115428933094</v>
      </c>
      <c r="D18" s="46" t="n">
        <f aca="true">1/(1+C18)^YEARFRAC(TODAY(),A18,1)</f>
        <v>0.548109294220657</v>
      </c>
      <c r="E18" s="47"/>
      <c r="F18" s="48" t="n">
        <v>-0.02</v>
      </c>
      <c r="G18" s="4" t="n">
        <v>0</v>
      </c>
      <c r="H18" s="49" t="n">
        <v>-7172</v>
      </c>
      <c r="I18" s="6" t="n">
        <f aca="false">H18*B18*D18</f>
        <v>-121862.235602667</v>
      </c>
      <c r="J18" s="50" t="n">
        <f aca="false">I18*(G18-F18)</f>
        <v>-2437.24471205334</v>
      </c>
      <c r="K18" s="47"/>
      <c r="L18" s="48" t="n">
        <v>0.15</v>
      </c>
      <c r="M18" s="4" t="n">
        <v>0.1</v>
      </c>
      <c r="N18" s="6" t="n">
        <f aca="false">-H18</f>
        <v>7172</v>
      </c>
      <c r="O18" s="6" t="n">
        <f aca="false">N18*B18*D18</f>
        <v>121862.235602667</v>
      </c>
      <c r="P18" s="50" t="n">
        <f aca="false">O18*(M18-L18)</f>
        <v>-6093.11178013335</v>
      </c>
    </row>
    <row r="19" customFormat="false" ht="13.5" hidden="false" customHeight="false" outlineLevel="0" collapsed="false">
      <c r="A19" s="51" t="n">
        <f aca="false">EOMONTH(A18,0)+1</f>
        <v>37469</v>
      </c>
      <c r="B19" s="44" t="n">
        <f aca="false">EOMONTH(A19,0)+1-A19</f>
        <v>31</v>
      </c>
      <c r="C19" s="45" t="n">
        <v>0.0266368269638257</v>
      </c>
      <c r="D19" s="46" t="n">
        <f aca="true">1/(1+C19)^YEARFRAC(TODAY(),A19,1)</f>
        <v>0.544069603796403</v>
      </c>
      <c r="E19" s="47"/>
      <c r="F19" s="48" t="n">
        <v>-0.02</v>
      </c>
      <c r="G19" s="4" t="n">
        <v>0</v>
      </c>
      <c r="H19" s="49" t="n">
        <v>-7172</v>
      </c>
      <c r="I19" s="6" t="n">
        <f aca="false">H19*B19*D19</f>
        <v>-120964.083151262</v>
      </c>
      <c r="J19" s="50" t="n">
        <f aca="false">I19*(G19-F19)</f>
        <v>-2419.28166302524</v>
      </c>
      <c r="K19" s="47"/>
      <c r="L19" s="48" t="n">
        <v>0.15</v>
      </c>
      <c r="M19" s="4" t="n">
        <v>0.1</v>
      </c>
      <c r="N19" s="6" t="n">
        <f aca="false">-H19</f>
        <v>7172</v>
      </c>
      <c r="O19" s="6" t="n">
        <f aca="false">N19*B19*D19</f>
        <v>120964.083151262</v>
      </c>
      <c r="P19" s="50" t="n">
        <f aca="false">O19*(M19-L19)</f>
        <v>-6048.2041575631</v>
      </c>
    </row>
    <row r="20" customFormat="false" ht="13.5" hidden="false" customHeight="false" outlineLevel="0" collapsed="false">
      <c r="A20" s="51" t="n">
        <f aca="false">EOMONTH(A19,0)+1</f>
        <v>37500</v>
      </c>
      <c r="B20" s="44" t="n">
        <f aca="false">EOMONTH(A20,0)+1-A20</f>
        <v>30</v>
      </c>
      <c r="C20" s="45" t="n">
        <v>0.027062111095427</v>
      </c>
      <c r="D20" s="46" t="n">
        <f aca="true">1/(1+C20)^YEARFRAC(TODAY(),A20,1)</f>
        <v>0.540099809053717</v>
      </c>
      <c r="E20" s="47"/>
      <c r="F20" s="48" t="n">
        <v>-0.02</v>
      </c>
      <c r="G20" s="4" t="n">
        <v>0</v>
      </c>
      <c r="H20" s="49" t="n">
        <v>-7172</v>
      </c>
      <c r="I20" s="6" t="n">
        <f aca="false">H20*B20*D20</f>
        <v>-116207.874915998</v>
      </c>
      <c r="J20" s="50" t="n">
        <f aca="false">I20*(G20-F20)</f>
        <v>-2324.15749831995</v>
      </c>
      <c r="K20" s="47"/>
      <c r="L20" s="48" t="n">
        <v>0.15</v>
      </c>
      <c r="M20" s="4" t="n">
        <v>0.1</v>
      </c>
      <c r="N20" s="6" t="n">
        <f aca="false">-H20</f>
        <v>7172</v>
      </c>
      <c r="O20" s="6" t="n">
        <f aca="false">N20*B20*D20</f>
        <v>116207.874915998</v>
      </c>
      <c r="P20" s="50" t="n">
        <f aca="false">O20*(M20-L20)</f>
        <v>-5810.39374579988</v>
      </c>
    </row>
    <row r="21" customFormat="false" ht="13.5" hidden="false" customHeight="false" outlineLevel="0" collapsed="false">
      <c r="A21" s="51" t="n">
        <f aca="false">EOMONTH(A20,0)+1</f>
        <v>37530</v>
      </c>
      <c r="B21" s="44" t="n">
        <f aca="false">EOMONTH(A21,0)+1-A21</f>
        <v>31</v>
      </c>
      <c r="C21" s="45" t="n">
        <v>0.0275365512270493</v>
      </c>
      <c r="D21" s="46" t="n">
        <f aca="true">1/(1+C21)^YEARFRAC(TODAY(),A21,1)</f>
        <v>0.535569694861138</v>
      </c>
      <c r="E21" s="47"/>
      <c r="F21" s="48" t="n">
        <v>-0.02</v>
      </c>
      <c r="G21" s="4" t="n">
        <v>0</v>
      </c>
      <c r="H21" s="49" t="n">
        <v>-7172</v>
      </c>
      <c r="I21" s="6" t="n">
        <f aca="false">H21*B21*D21</f>
        <v>-119074.281397866</v>
      </c>
      <c r="J21" s="50" t="n">
        <f aca="false">I21*(G21-F21)</f>
        <v>-2381.48562795733</v>
      </c>
      <c r="K21" s="47"/>
      <c r="L21" s="48" t="n">
        <v>0.151</v>
      </c>
      <c r="M21" s="4" t="n">
        <v>0.1</v>
      </c>
      <c r="N21" s="6" t="n">
        <f aca="false">-H21</f>
        <v>7172</v>
      </c>
      <c r="O21" s="6" t="n">
        <f aca="false">N21*B21*D21</f>
        <v>119074.281397866</v>
      </c>
      <c r="P21" s="50" t="n">
        <f aca="false">O21*(M21-L21)</f>
        <v>-6072.78835129119</v>
      </c>
    </row>
    <row r="22" customFormat="false" ht="13.5" hidden="false" customHeight="false" outlineLevel="0" collapsed="false">
      <c r="A22" s="51" t="n">
        <f aca="false">EOMONTH(A21,0)+1</f>
        <v>37561</v>
      </c>
      <c r="B22" s="44" t="n">
        <f aca="false">EOMONTH(A22,0)+1-A22</f>
        <v>30</v>
      </c>
      <c r="C22" s="45" t="n">
        <v>0.028116231346706</v>
      </c>
      <c r="D22" s="46" t="n">
        <f aca="true">1/(1+C22)^YEARFRAC(TODAY(),A22,1)</f>
        <v>0.529916827695221</v>
      </c>
      <c r="E22" s="47"/>
      <c r="F22" s="48" t="n">
        <v>-0.02</v>
      </c>
      <c r="G22" s="4" t="n">
        <v>0</v>
      </c>
      <c r="H22" s="49" t="n">
        <v>-7172</v>
      </c>
      <c r="I22" s="6" t="n">
        <f aca="false">H22*B22*D22</f>
        <v>-114016.904646904</v>
      </c>
      <c r="J22" s="50" t="n">
        <f aca="false">I22*(G22-F22)</f>
        <v>-2280.33809293807</v>
      </c>
      <c r="K22" s="47"/>
      <c r="L22" s="48" t="n">
        <v>0.157</v>
      </c>
      <c r="M22" s="4" t="n">
        <v>0.08</v>
      </c>
      <c r="N22" s="6" t="n">
        <f aca="false">-H22</f>
        <v>7172</v>
      </c>
      <c r="O22" s="6" t="n">
        <f aca="false">N22*B22*D22</f>
        <v>114016.904646904</v>
      </c>
      <c r="P22" s="50" t="n">
        <f aca="false">O22*(M22-L22)</f>
        <v>-8779.30165781158</v>
      </c>
    </row>
    <row r="23" customFormat="false" ht="13.5" hidden="false" customHeight="false" outlineLevel="0" collapsed="false">
      <c r="A23" s="51" t="n">
        <f aca="false">EOMONTH(A22,0)+1</f>
        <v>37591</v>
      </c>
      <c r="B23" s="44" t="n">
        <f aca="false">EOMONTH(A23,0)+1-A23</f>
        <v>31</v>
      </c>
      <c r="C23" s="45" t="n">
        <v>0.028677212215642</v>
      </c>
      <c r="D23" s="46" t="n">
        <f aca="true">1/(1+C23)^YEARFRAC(TODAY(),A23,1)</f>
        <v>0.524554560700564</v>
      </c>
      <c r="E23" s="47"/>
      <c r="F23" s="48" t="n">
        <v>-0.02</v>
      </c>
      <c r="G23" s="4" t="n">
        <v>0</v>
      </c>
      <c r="H23" s="49" t="n">
        <v>-8187</v>
      </c>
      <c r="I23" s="6" t="n">
        <f aca="false">H23*B23*D23</f>
        <v>-133130.373842121</v>
      </c>
      <c r="J23" s="50" t="n">
        <f aca="false">I23*(G23-F23)</f>
        <v>-2662.60747684242</v>
      </c>
      <c r="K23" s="47"/>
      <c r="L23" s="48" t="n">
        <v>0.158</v>
      </c>
      <c r="M23" s="4" t="n">
        <v>0.08</v>
      </c>
      <c r="N23" s="6" t="n">
        <f aca="false">-H23</f>
        <v>8187</v>
      </c>
      <c r="O23" s="6" t="n">
        <f aca="false">N23*B23*D23</f>
        <v>133130.373842121</v>
      </c>
      <c r="P23" s="50" t="n">
        <f aca="false">O23*(M23-L23)</f>
        <v>-10384.1691596854</v>
      </c>
    </row>
    <row r="24" customFormat="false" ht="13.5" hidden="false" customHeight="false" outlineLevel="0" collapsed="false">
      <c r="A24" s="51" t="n">
        <f aca="false">EOMONTH(A23,0)+1</f>
        <v>37622</v>
      </c>
      <c r="B24" s="44" t="n">
        <f aca="false">EOMONTH(A24,0)+1-A24</f>
        <v>31</v>
      </c>
      <c r="C24" s="45" t="n">
        <v>0.0292951078118691</v>
      </c>
      <c r="D24" s="46" t="n">
        <f aca="true">1/(1+C24)^YEARFRAC(TODAY(),A24,1)</f>
        <v>0.518695219934474</v>
      </c>
      <c r="E24" s="47"/>
      <c r="F24" s="48" t="n">
        <v>-0.02</v>
      </c>
      <c r="G24" s="4" t="n">
        <v>0</v>
      </c>
      <c r="H24" s="49" t="n">
        <v>-8186.73901808786</v>
      </c>
      <c r="I24" s="6" t="n">
        <f aca="false">H24*B24*D24</f>
        <v>-131639.09426153</v>
      </c>
      <c r="J24" s="50" t="n">
        <f aca="false">I24*(G24-F24)</f>
        <v>-2632.7818852306</v>
      </c>
      <c r="K24" s="47"/>
      <c r="L24" s="48" t="n">
        <v>0.158</v>
      </c>
      <c r="M24" s="4" t="n">
        <v>0.08</v>
      </c>
      <c r="N24" s="6" t="n">
        <f aca="false">-H24</f>
        <v>8186.73901808786</v>
      </c>
      <c r="O24" s="6" t="n">
        <f aca="false">N24*B24*D24</f>
        <v>131639.09426153</v>
      </c>
      <c r="P24" s="50" t="n">
        <f aca="false">O24*(M24-L24)</f>
        <v>-10267.8493523993</v>
      </c>
    </row>
    <row r="25" customFormat="false" ht="13.5" hidden="false" customHeight="false" outlineLevel="0" collapsed="false">
      <c r="A25" s="51" t="n">
        <f aca="false">EOMONTH(A24,0)+1</f>
        <v>37653</v>
      </c>
      <c r="B25" s="44" t="n">
        <f aca="false">EOMONTH(A25,0)+1-A25</f>
        <v>28</v>
      </c>
      <c r="C25" s="45" t="n">
        <v>0.0299594077835339</v>
      </c>
      <c r="D25" s="46" t="n">
        <f aca="true">1/(1+C25)^YEARFRAC(TODAY(),A25,1)</f>
        <v>0.512424757610459</v>
      </c>
      <c r="E25" s="47"/>
      <c r="F25" s="48" t="n">
        <v>-0.02</v>
      </c>
      <c r="G25" s="4" t="n">
        <v>0</v>
      </c>
      <c r="H25" s="49" t="n">
        <v>-8186.73901808786</v>
      </c>
      <c r="I25" s="6" t="n">
        <f aca="false">H25*B25*D25</f>
        <v>-117462.457194985</v>
      </c>
      <c r="J25" s="50" t="n">
        <f aca="false">I25*(G25-F25)</f>
        <v>-2349.24914389971</v>
      </c>
      <c r="K25" s="47"/>
      <c r="L25" s="48" t="n">
        <v>0.155</v>
      </c>
      <c r="M25" s="4" t="n">
        <v>0.08</v>
      </c>
      <c r="N25" s="6" t="n">
        <f aca="false">-H25</f>
        <v>8186.73901808786</v>
      </c>
      <c r="O25" s="6" t="n">
        <f aca="false">N25*B25*D25</f>
        <v>117462.457194985</v>
      </c>
      <c r="P25" s="50" t="n">
        <f aca="false">O25*(M25-L25)</f>
        <v>-8809.68428962389</v>
      </c>
    </row>
    <row r="26" customFormat="false" ht="13.5" hidden="false" customHeight="false" outlineLevel="0" collapsed="false">
      <c r="A26" s="51" t="n">
        <f aca="false">EOMONTH(A25,0)+1</f>
        <v>37681</v>
      </c>
      <c r="B26" s="44" t="n">
        <f aca="false">EOMONTH(A26,0)+1-A26</f>
        <v>31</v>
      </c>
      <c r="C26" s="45" t="n">
        <v>0.0305594207890612</v>
      </c>
      <c r="D26" s="46" t="n">
        <f aca="true">1/(1+C26)^YEARFRAC(TODAY(),A26,1)</f>
        <v>0.506878093831336</v>
      </c>
      <c r="E26" s="47"/>
      <c r="F26" s="48" t="n">
        <v>-0.02</v>
      </c>
      <c r="G26" s="4" t="n">
        <v>0</v>
      </c>
      <c r="H26" s="49" t="n">
        <v>-8186.73901808786</v>
      </c>
      <c r="I26" s="6" t="n">
        <f aca="false">H26*B26*D26</f>
        <v>-128640.038713673</v>
      </c>
      <c r="J26" s="50" t="n">
        <f aca="false">I26*(G26-F26)</f>
        <v>-2572.80077427346</v>
      </c>
      <c r="K26" s="47"/>
      <c r="L26" s="48" t="n">
        <v>0.152</v>
      </c>
      <c r="M26" s="4" t="n">
        <v>0.08</v>
      </c>
      <c r="N26" s="6" t="n">
        <f aca="false">-H26</f>
        <v>8186.73901808786</v>
      </c>
      <c r="O26" s="6" t="n">
        <f aca="false">N26*B26*D26</f>
        <v>128640.038713673</v>
      </c>
      <c r="P26" s="50" t="n">
        <f aca="false">O26*(M26-L26)</f>
        <v>-9262.08278738444</v>
      </c>
    </row>
    <row r="27" customFormat="false" ht="13.5" hidden="false" customHeight="false" outlineLevel="0" collapsed="false">
      <c r="A27" s="51" t="n">
        <f aca="false">EOMONTH(A26,0)+1</f>
        <v>37712</v>
      </c>
      <c r="B27" s="44" t="n">
        <f aca="false">EOMONTH(A27,0)+1-A27</f>
        <v>30</v>
      </c>
      <c r="C27" s="45" t="n">
        <v>0.0312075490097006</v>
      </c>
      <c r="D27" s="46" t="n">
        <f aca="true">1/(1+C27)^YEARFRAC(TODAY(),A27,1)</f>
        <v>0.50104043484673</v>
      </c>
      <c r="E27" s="47"/>
      <c r="F27" s="48" t="n">
        <v>-0.02</v>
      </c>
      <c r="G27" s="4" t="n">
        <v>-0.02</v>
      </c>
      <c r="H27" s="49" t="n">
        <v>-8186.73901808786</v>
      </c>
      <c r="I27" s="6" t="n">
        <f aca="false">H27*B27*D27</f>
        <v>-123056.618327983</v>
      </c>
      <c r="J27" s="50" t="n">
        <f aca="false">I27*(G27-F27)</f>
        <v>-0</v>
      </c>
      <c r="K27" s="47"/>
      <c r="L27" s="48" t="n">
        <v>0.148</v>
      </c>
      <c r="M27" s="4" t="n">
        <v>0.04</v>
      </c>
      <c r="N27" s="6" t="n">
        <f aca="false">-H27</f>
        <v>8186.73901808786</v>
      </c>
      <c r="O27" s="6" t="n">
        <f aca="false">N27*B27*D27</f>
        <v>123056.618327983</v>
      </c>
      <c r="P27" s="50" t="n">
        <f aca="false">O27*(M27-L27)</f>
        <v>-13290.1147794222</v>
      </c>
    </row>
    <row r="28" customFormat="false" ht="13.5" hidden="false" customHeight="false" outlineLevel="0" collapsed="false">
      <c r="A28" s="51" t="n">
        <f aca="false">EOMONTH(A27,0)+1</f>
        <v>37742</v>
      </c>
      <c r="B28" s="44" t="n">
        <f aca="false">EOMONTH(A28,0)+1-A28</f>
        <v>31</v>
      </c>
      <c r="C28" s="45" t="n">
        <v>0.0318076016557125</v>
      </c>
      <c r="D28" s="46" t="n">
        <f aca="true">1/(1+C28)^YEARFRAC(TODAY(),A28,1)</f>
        <v>0.495802045423638</v>
      </c>
      <c r="E28" s="47"/>
      <c r="F28" s="48" t="n">
        <v>-0.02</v>
      </c>
      <c r="G28" s="4" t="n">
        <v>-0.02</v>
      </c>
      <c r="H28" s="49" t="n">
        <v>-8186.73901808786</v>
      </c>
      <c r="I28" s="6" t="n">
        <f aca="false">H28*B28*D28</f>
        <v>-125829.060466041</v>
      </c>
      <c r="J28" s="50" t="n">
        <f aca="false">I28*(G28-F28)</f>
        <v>-0</v>
      </c>
      <c r="K28" s="47"/>
      <c r="L28" s="48" t="n">
        <v>0.148</v>
      </c>
      <c r="M28" s="4" t="n">
        <v>0.04</v>
      </c>
      <c r="N28" s="6" t="n">
        <f aca="false">-H28</f>
        <v>8186.73901808786</v>
      </c>
      <c r="O28" s="6" t="n">
        <f aca="false">N28*B28*D28</f>
        <v>125829.060466041</v>
      </c>
      <c r="P28" s="50" t="n">
        <f aca="false">O28*(M28-L28)</f>
        <v>-13589.5385303325</v>
      </c>
    </row>
    <row r="29" customFormat="false" ht="13.5" hidden="false" customHeight="false" outlineLevel="0" collapsed="false">
      <c r="A29" s="51" t="n">
        <f aca="false">EOMONTH(A28,0)+1</f>
        <v>37773</v>
      </c>
      <c r="B29" s="44" t="n">
        <f aca="false">EOMONTH(A29,0)+1-A29</f>
        <v>30</v>
      </c>
      <c r="C29" s="45" t="n">
        <v>0.0324276561840193</v>
      </c>
      <c r="D29" s="46" t="n">
        <f aca="true">1/(1+C29)^YEARFRAC(TODAY(),A29,1)</f>
        <v>0.490499698899283</v>
      </c>
      <c r="E29" s="47"/>
      <c r="F29" s="48" t="n">
        <v>-0.02</v>
      </c>
      <c r="G29" s="4" t="n">
        <v>-0.02</v>
      </c>
      <c r="H29" s="49" t="n">
        <v>-8186.73901808786</v>
      </c>
      <c r="I29" s="6" t="n">
        <f aca="false">H29*B29*D29</f>
        <v>-120467.790700173</v>
      </c>
      <c r="J29" s="50" t="n">
        <f aca="false">I29*(G29-F29)</f>
        <v>-0</v>
      </c>
      <c r="K29" s="47"/>
      <c r="L29" s="48" t="n">
        <v>0.148</v>
      </c>
      <c r="M29" s="4" t="n">
        <v>0.04</v>
      </c>
      <c r="N29" s="6" t="n">
        <f aca="false">-H29</f>
        <v>8186.73901808786</v>
      </c>
      <c r="O29" s="6" t="n">
        <f aca="false">N29*B29*D29</f>
        <v>120467.790700173</v>
      </c>
      <c r="P29" s="50" t="n">
        <f aca="false">O29*(M29-L29)</f>
        <v>-13010.5213956187</v>
      </c>
    </row>
    <row r="30" customFormat="false" ht="13.5" hidden="false" customHeight="false" outlineLevel="0" collapsed="false">
      <c r="A30" s="51" t="n">
        <f aca="false">EOMONTH(A29,0)+1</f>
        <v>37803</v>
      </c>
      <c r="B30" s="44" t="n">
        <f aca="false">EOMONTH(A30,0)+1-A30</f>
        <v>31</v>
      </c>
      <c r="C30" s="45" t="n">
        <v>0.0330162527205822</v>
      </c>
      <c r="D30" s="46" t="n">
        <f aca="true">1/(1+C30)^YEARFRAC(TODAY(),A30,1)</f>
        <v>0.485592981639649</v>
      </c>
      <c r="E30" s="47"/>
      <c r="F30" s="48" t="n">
        <v>-0.02</v>
      </c>
      <c r="G30" s="4" t="n">
        <v>-0.02</v>
      </c>
      <c r="H30" s="49" t="n">
        <v>-8186.73901808786</v>
      </c>
      <c r="I30" s="6" t="n">
        <f aca="false">H30*B30*D30</f>
        <v>-123238.113300667</v>
      </c>
      <c r="J30" s="50" t="n">
        <f aca="false">I30*(G30-F30)</f>
        <v>-0</v>
      </c>
      <c r="K30" s="47"/>
      <c r="L30" s="48" t="n">
        <v>0.149</v>
      </c>
      <c r="M30" s="4" t="n">
        <v>0.04</v>
      </c>
      <c r="N30" s="6" t="n">
        <f aca="false">-H30</f>
        <v>8186.73901808786</v>
      </c>
      <c r="O30" s="6" t="n">
        <f aca="false">N30*B30*D30</f>
        <v>123238.113300667</v>
      </c>
      <c r="P30" s="50" t="n">
        <f aca="false">O30*(M30-L30)</f>
        <v>-13432.9543497727</v>
      </c>
    </row>
    <row r="31" customFormat="false" ht="13.5" hidden="false" customHeight="false" outlineLevel="0" collapsed="false">
      <c r="A31" s="51" t="n">
        <f aca="false">EOMONTH(A30,0)+1</f>
        <v>37834</v>
      </c>
      <c r="B31" s="44" t="n">
        <f aca="false">EOMONTH(A31,0)+1-A31</f>
        <v>31</v>
      </c>
      <c r="C31" s="45" t="n">
        <v>0.0336080739179425</v>
      </c>
      <c r="D31" s="46" t="n">
        <f aca="true">1/(1+C31)^YEARFRAC(TODAY(),A31,1)</f>
        <v>0.480794093418669</v>
      </c>
      <c r="E31" s="47"/>
      <c r="F31" s="48" t="n">
        <v>-0.02</v>
      </c>
      <c r="G31" s="4" t="n">
        <v>-0.02</v>
      </c>
      <c r="H31" s="49" t="n">
        <v>-8186.73901808786</v>
      </c>
      <c r="I31" s="6" t="n">
        <f aca="false">H31*B31*D31</f>
        <v>-122020.208691961</v>
      </c>
      <c r="J31" s="50" t="n">
        <f aca="false">I31*(G31-F31)</f>
        <v>-0</v>
      </c>
      <c r="K31" s="47"/>
      <c r="L31" s="48" t="n">
        <v>0.149</v>
      </c>
      <c r="M31" s="4" t="n">
        <v>0.04</v>
      </c>
      <c r="N31" s="6" t="n">
        <f aca="false">-H31</f>
        <v>8186.73901808786</v>
      </c>
      <c r="O31" s="6" t="n">
        <f aca="false">N31*B31*D31</f>
        <v>122020.208691961</v>
      </c>
      <c r="P31" s="50" t="n">
        <f aca="false">O31*(M31-L31)</f>
        <v>-13300.2027474237</v>
      </c>
    </row>
    <row r="32" customFormat="false" ht="13.5" hidden="false" customHeight="false" outlineLevel="0" collapsed="false">
      <c r="A32" s="51" t="n">
        <f aca="false">EOMONTH(A31,0)+1</f>
        <v>37865</v>
      </c>
      <c r="B32" s="44" t="n">
        <f aca="false">EOMONTH(A32,0)+1-A32</f>
        <v>30</v>
      </c>
      <c r="C32" s="45" t="n">
        <v>0.0341998952331894</v>
      </c>
      <c r="D32" s="46" t="n">
        <f aca="true">1/(1+C32)^YEARFRAC(TODAY(),A32,1)</f>
        <v>0.476092356066065</v>
      </c>
      <c r="E32" s="47"/>
      <c r="F32" s="48" t="n">
        <v>-0.02</v>
      </c>
      <c r="G32" s="4" t="n">
        <v>-0.02</v>
      </c>
      <c r="H32" s="49" t="n">
        <v>-8186.73901808786</v>
      </c>
      <c r="I32" s="6" t="n">
        <f aca="false">H32*B32*D32</f>
        <v>-116929.316028583</v>
      </c>
      <c r="J32" s="50" t="n">
        <f aca="false">I32*(G32-F32)</f>
        <v>-0</v>
      </c>
      <c r="K32" s="47"/>
      <c r="L32" s="48" t="n">
        <v>0.149</v>
      </c>
      <c r="M32" s="4" t="n">
        <v>0.04</v>
      </c>
      <c r="N32" s="6" t="n">
        <f aca="false">-H32</f>
        <v>8186.73901808786</v>
      </c>
      <c r="O32" s="6" t="n">
        <f aca="false">N32*B32*D32</f>
        <v>116929.316028583</v>
      </c>
      <c r="P32" s="50" t="n">
        <f aca="false">O32*(M32-L32)</f>
        <v>-12745.2954471155</v>
      </c>
    </row>
    <row r="33" customFormat="false" ht="13.5" hidden="false" customHeight="false" outlineLevel="0" collapsed="false">
      <c r="A33" s="51" t="n">
        <f aca="false">EOMONTH(A32,0)+1</f>
        <v>37895</v>
      </c>
      <c r="B33" s="44" t="n">
        <f aca="false">EOMONTH(A33,0)+1-A33</f>
        <v>31</v>
      </c>
      <c r="C33" s="45" t="n">
        <v>0.0347517258586762</v>
      </c>
      <c r="D33" s="46" t="n">
        <f aca="true">1/(1+C33)^YEARFRAC(TODAY(),A33,1)</f>
        <v>0.471842424110165</v>
      </c>
      <c r="E33" s="47"/>
      <c r="F33" s="48" t="n">
        <v>-0.02</v>
      </c>
      <c r="G33" s="4" t="n">
        <v>-0.02</v>
      </c>
      <c r="H33" s="49" t="n">
        <v>-8186.73901808786</v>
      </c>
      <c r="I33" s="6" t="n">
        <f aca="false">H33*B33*D33</f>
        <v>-119748.374299407</v>
      </c>
      <c r="J33" s="50" t="n">
        <f aca="false">I33*(G33-F33)</f>
        <v>-0</v>
      </c>
      <c r="K33" s="47"/>
      <c r="L33" s="48" t="n">
        <v>0.149</v>
      </c>
      <c r="M33" s="4" t="n">
        <v>0.04</v>
      </c>
      <c r="N33" s="6" t="n">
        <f aca="false">-H33</f>
        <v>8186.73901808786</v>
      </c>
      <c r="O33" s="6" t="n">
        <f aca="false">N33*B33*D33</f>
        <v>119748.374299407</v>
      </c>
      <c r="P33" s="50" t="n">
        <f aca="false">O33*(M33-L33)</f>
        <v>-13052.5727986354</v>
      </c>
    </row>
    <row r="34" customFormat="false" ht="13.5" hidden="false" customHeight="false" outlineLevel="0" collapsed="false">
      <c r="A34" s="51" t="n">
        <f aca="false">EOMONTH(A33,0)+1</f>
        <v>37926</v>
      </c>
      <c r="B34" s="44" t="n">
        <f aca="false">EOMONTH(A34,0)+1-A34</f>
        <v>30</v>
      </c>
      <c r="C34" s="45" t="n">
        <v>0.0352957763784545</v>
      </c>
      <c r="D34" s="46" t="n">
        <f aca="true">1/(1+C34)^YEARFRAC(TODAY(),A34,1)</f>
        <v>0.467795735286655</v>
      </c>
      <c r="E34" s="47"/>
      <c r="F34" s="48" t="n">
        <v>-0.02</v>
      </c>
      <c r="G34" s="4" t="n">
        <v>-0.02</v>
      </c>
      <c r="H34" s="49" t="n">
        <v>-8186.73901808786</v>
      </c>
      <c r="I34" s="6" t="n">
        <f aca="false">H34*B34*D34</f>
        <v>-114891.647956991</v>
      </c>
      <c r="J34" s="50" t="n">
        <f aca="false">I34*(G34-F34)</f>
        <v>-0</v>
      </c>
      <c r="K34" s="47"/>
      <c r="L34" s="48" t="n">
        <v>0.152</v>
      </c>
      <c r="M34" s="4" t="n">
        <v>0.06</v>
      </c>
      <c r="N34" s="6" t="n">
        <f aca="false">-H34</f>
        <v>8186.73901808786</v>
      </c>
      <c r="O34" s="6" t="n">
        <f aca="false">N34*B34*D34</f>
        <v>114891.647956991</v>
      </c>
      <c r="P34" s="50" t="n">
        <f aca="false">O34*(M34-L34)</f>
        <v>-10570.0316120431</v>
      </c>
    </row>
    <row r="35" customFormat="false" ht="13.5" hidden="false" customHeight="false" outlineLevel="0" collapsed="false">
      <c r="A35" s="51" t="n">
        <f aca="false">EOMONTH(A34,0)+1</f>
        <v>37956</v>
      </c>
      <c r="B35" s="44" t="n">
        <f aca="false">EOMONTH(A35,0)+1-A35</f>
        <v>31</v>
      </c>
      <c r="C35" s="45" t="n">
        <v>0.035822276976242</v>
      </c>
      <c r="D35" s="46" t="n">
        <f aca="true">1/(1+C35)^YEARFRAC(TODAY(),A35,1)</f>
        <v>0.463954705488679</v>
      </c>
      <c r="E35" s="47"/>
      <c r="F35" s="48" t="n">
        <v>-0.02</v>
      </c>
      <c r="G35" s="4" t="n">
        <v>-0.02</v>
      </c>
      <c r="H35" s="49" t="n">
        <v>-8186.73901808786</v>
      </c>
      <c r="I35" s="6" t="n">
        <f aca="false">H35*B35*D35</f>
        <v>-117746.558791538</v>
      </c>
      <c r="J35" s="50" t="n">
        <f aca="false">I35*(G35-F35)</f>
        <v>-0</v>
      </c>
      <c r="K35" s="47"/>
      <c r="L35" s="48" t="n">
        <v>0.153</v>
      </c>
      <c r="M35" s="4" t="n">
        <v>0.06</v>
      </c>
      <c r="N35" s="6" t="n">
        <f aca="false">-H35</f>
        <v>8186.73901808786</v>
      </c>
      <c r="O35" s="6" t="n">
        <f aca="false">N35*B35*D35</f>
        <v>117746.558791538</v>
      </c>
      <c r="P35" s="50" t="n">
        <f aca="false">O35*(M35-L35)</f>
        <v>-10950.4299676131</v>
      </c>
    </row>
    <row r="36" customFormat="false" ht="13.5" hidden="false" customHeight="false" outlineLevel="0" collapsed="false">
      <c r="A36" s="51" t="n">
        <f aca="false">EOMONTH(A35,0)+1</f>
        <v>37987</v>
      </c>
      <c r="B36" s="44" t="n">
        <f aca="false">EOMONTH(A36,0)+1-A36</f>
        <v>31</v>
      </c>
      <c r="C36" s="45" t="n">
        <v>0.0363500613589824</v>
      </c>
      <c r="D36" s="46" t="n">
        <f aca="true">1/(1+C36)^YEARFRAC(TODAY(),A36,1)</f>
        <v>0.460230417575877</v>
      </c>
      <c r="E36" s="47"/>
      <c r="F36" s="48" t="n">
        <v>-0.02</v>
      </c>
      <c r="G36" s="4" t="n">
        <v>-0.02</v>
      </c>
      <c r="H36" s="49" t="n">
        <v>-8186.73901808786</v>
      </c>
      <c r="I36" s="6" t="n">
        <f aca="false">H36*B36*D36</f>
        <v>-116801.375823258</v>
      </c>
      <c r="J36" s="50" t="n">
        <f aca="false">I36*(G36-F36)</f>
        <v>-0</v>
      </c>
      <c r="K36" s="47"/>
      <c r="L36" s="48" t="n">
        <v>0.156</v>
      </c>
      <c r="M36" s="4" t="n">
        <v>0.06</v>
      </c>
      <c r="N36" s="6" t="n">
        <f aca="false">-H36</f>
        <v>8186.73901808786</v>
      </c>
      <c r="O36" s="6" t="n">
        <f aca="false">N36*B36*D36</f>
        <v>116801.375823258</v>
      </c>
      <c r="P36" s="50" t="n">
        <f aca="false">O36*(M36-L36)</f>
        <v>-11212.9320790328</v>
      </c>
    </row>
    <row r="37" customFormat="false" ht="13.5" hidden="false" customHeight="false" outlineLevel="0" collapsed="false">
      <c r="A37" s="51" t="n">
        <f aca="false">EOMONTH(A36,0)+1</f>
        <v>38018</v>
      </c>
      <c r="B37" s="44" t="n">
        <f aca="false">EOMONTH(A37,0)+1-A37</f>
        <v>29</v>
      </c>
      <c r="C37" s="45" t="n">
        <v>0.0368604950772977</v>
      </c>
      <c r="D37" s="46" t="n">
        <f aca="true">1/(1+C37)^YEARFRAC(TODAY(),A37,1)</f>
        <v>0.45673211621836</v>
      </c>
      <c r="E37" s="47"/>
      <c r="F37" s="48" t="n">
        <v>-0.02</v>
      </c>
      <c r="G37" s="4" t="n">
        <v>-0.02</v>
      </c>
      <c r="H37" s="49" t="n">
        <v>-8186.73901808786</v>
      </c>
      <c r="I37" s="6" t="n">
        <f aca="false">H37*B37*D37</f>
        <v>-108435.252463102</v>
      </c>
      <c r="J37" s="50" t="n">
        <f aca="false">I37*(G37-F37)</f>
        <v>-0</v>
      </c>
      <c r="K37" s="47"/>
      <c r="L37" s="48" t="n">
        <v>0.153</v>
      </c>
      <c r="M37" s="4" t="n">
        <v>0.06</v>
      </c>
      <c r="N37" s="6" t="n">
        <f aca="false">-H37</f>
        <v>8186.73901808786</v>
      </c>
      <c r="O37" s="6" t="n">
        <f aca="false">N37*B37*D37</f>
        <v>108435.252463102</v>
      </c>
      <c r="P37" s="50" t="n">
        <f aca="false">O37*(M37-L37)</f>
        <v>-10084.4784790685</v>
      </c>
    </row>
    <row r="38" customFormat="false" ht="13.5" hidden="false" customHeight="false" outlineLevel="0" collapsed="false">
      <c r="A38" s="51" t="n">
        <f aca="false">EOMONTH(A37,0)+1</f>
        <v>38047</v>
      </c>
      <c r="B38" s="44" t="n">
        <f aca="false">EOMONTH(A38,0)+1-A38</f>
        <v>31</v>
      </c>
      <c r="C38" s="45" t="n">
        <v>0.0373379976672417</v>
      </c>
      <c r="D38" s="46" t="n">
        <f aca="true">1/(1+C38)^YEARFRAC(TODAY(),A38,1)</f>
        <v>0.45352004872299</v>
      </c>
      <c r="E38" s="47"/>
      <c r="F38" s="48" t="n">
        <v>-0.02</v>
      </c>
      <c r="G38" s="4" t="n">
        <v>-0.02</v>
      </c>
      <c r="H38" s="49" t="n">
        <v>-8186.73901808786</v>
      </c>
      <c r="I38" s="6" t="n">
        <f aca="false">H38*B38*D38</f>
        <v>-115098.358629334</v>
      </c>
      <c r="J38" s="50" t="n">
        <f aca="false">I38*(G38-F38)</f>
        <v>-0</v>
      </c>
      <c r="K38" s="47"/>
      <c r="L38" s="48" t="n">
        <v>0.15</v>
      </c>
      <c r="M38" s="4" t="n">
        <v>0.06</v>
      </c>
      <c r="N38" s="6" t="n">
        <f aca="false">-H38</f>
        <v>8186.73901808786</v>
      </c>
      <c r="O38" s="6" t="n">
        <f aca="false">N38*B38*D38</f>
        <v>115098.358629334</v>
      </c>
      <c r="P38" s="50" t="n">
        <f aca="false">O38*(M38-L38)</f>
        <v>-10358.85227664</v>
      </c>
    </row>
    <row r="39" customFormat="false" ht="13.5" hidden="false" customHeight="false" outlineLevel="0" collapsed="false">
      <c r="A39" s="51" t="n">
        <f aca="false">EOMONTH(A38,0)+1</f>
        <v>38078</v>
      </c>
      <c r="B39" s="44" t="n">
        <f aca="false">EOMONTH(A39,0)+1-A39</f>
        <v>30</v>
      </c>
      <c r="C39" s="45" t="n">
        <v>0.0378146021966508</v>
      </c>
      <c r="D39" s="46" t="n">
        <f aca="true">1/(1+C39)^YEARFRAC(TODAY(),A39,1)</f>
        <v>0.450465459826362</v>
      </c>
      <c r="E39" s="47"/>
      <c r="F39" s="48" t="n">
        <v>-0.02</v>
      </c>
      <c r="G39" s="4" t="n">
        <v>-0.02</v>
      </c>
      <c r="H39" s="49" t="n">
        <v>-8186.73901808786</v>
      </c>
      <c r="I39" s="6" t="n">
        <f aca="false">H39*B39*D39</f>
        <v>-110635.294687841</v>
      </c>
      <c r="J39" s="50" t="n">
        <f aca="false">I39*(G39-F39)</f>
        <v>-0</v>
      </c>
      <c r="K39" s="47"/>
      <c r="L39" s="48" t="n">
        <v>0.146</v>
      </c>
      <c r="M39" s="4" t="n">
        <v>0.03</v>
      </c>
      <c r="N39" s="6" t="n">
        <f aca="false">-H39</f>
        <v>8186.73901808786</v>
      </c>
      <c r="O39" s="6" t="n">
        <f aca="false">N39*B39*D39</f>
        <v>110635.294687841</v>
      </c>
      <c r="P39" s="50" t="n">
        <f aca="false">O39*(M39-L39)</f>
        <v>-12833.6941837895</v>
      </c>
    </row>
    <row r="40" customFormat="false" ht="13.5" hidden="false" customHeight="false" outlineLevel="0" collapsed="false">
      <c r="A40" s="51" t="n">
        <f aca="false">EOMONTH(A39,0)+1</f>
        <v>38108</v>
      </c>
      <c r="B40" s="44" t="n">
        <f aca="false">EOMONTH(A40,0)+1-A40</f>
        <v>31</v>
      </c>
      <c r="C40" s="45" t="n">
        <v>0.0382409118260725</v>
      </c>
      <c r="D40" s="46" t="n">
        <f aca="true">1/(1+C40)^YEARFRAC(TODAY(),A40,1)</f>
        <v>0.44788644755483</v>
      </c>
      <c r="E40" s="47"/>
      <c r="F40" s="48" t="n">
        <v>-0.02</v>
      </c>
      <c r="G40" s="4" t="n">
        <v>-0.02</v>
      </c>
      <c r="H40" s="49" t="n">
        <v>-8186.73901808786</v>
      </c>
      <c r="I40" s="6" t="n">
        <f aca="false">H40*B40*D40</f>
        <v>-113668.613131966</v>
      </c>
      <c r="J40" s="50" t="n">
        <f aca="false">I40*(G40-F40)</f>
        <v>-0</v>
      </c>
      <c r="K40" s="47"/>
      <c r="L40" s="48" t="n">
        <v>0.146</v>
      </c>
      <c r="M40" s="4" t="n">
        <v>0.03</v>
      </c>
      <c r="N40" s="6" t="n">
        <f aca="false">-H40</f>
        <v>8186.73901808786</v>
      </c>
      <c r="O40" s="6" t="n">
        <f aca="false">N40*B40*D40</f>
        <v>113668.613131966</v>
      </c>
      <c r="P40" s="50" t="n">
        <f aca="false">O40*(M40-L40)</f>
        <v>-13185.5591233081</v>
      </c>
    </row>
    <row r="41" customFormat="false" ht="13.5" hidden="false" customHeight="false" outlineLevel="0" collapsed="false">
      <c r="A41" s="51" t="n">
        <f aca="false">EOMONTH(A40,0)+1</f>
        <v>38139</v>
      </c>
      <c r="B41" s="44" t="n">
        <f aca="false">EOMONTH(A41,0)+1-A41</f>
        <v>30</v>
      </c>
      <c r="C41" s="45" t="n">
        <v>0.0386814318405908</v>
      </c>
      <c r="D41" s="46" t="n">
        <f aca="true">1/(1+C41)^YEARFRAC(TODAY(),A41,1)</f>
        <v>0.445270215364059</v>
      </c>
      <c r="E41" s="47"/>
      <c r="F41" s="48" t="n">
        <v>-0.02</v>
      </c>
      <c r="G41" s="4" t="n">
        <v>-0.02</v>
      </c>
      <c r="H41" s="49" t="n">
        <v>-8186.73901808786</v>
      </c>
      <c r="I41" s="6" t="n">
        <f aca="false">H41*B41*D41</f>
        <v>-109359.3313714</v>
      </c>
      <c r="J41" s="50" t="n">
        <f aca="false">I41*(G41-F41)</f>
        <v>-0</v>
      </c>
      <c r="K41" s="47"/>
      <c r="L41" s="48" t="n">
        <v>0.146</v>
      </c>
      <c r="M41" s="4" t="n">
        <v>0.03</v>
      </c>
      <c r="N41" s="6" t="n">
        <f aca="false">-H41</f>
        <v>8186.73901808786</v>
      </c>
      <c r="O41" s="6" t="n">
        <f aca="false">N41*B41*D41</f>
        <v>109359.3313714</v>
      </c>
      <c r="P41" s="50" t="n">
        <f aca="false">O41*(M41-L41)</f>
        <v>-12685.6824390824</v>
      </c>
    </row>
    <row r="42" customFormat="false" ht="13.5" hidden="false" customHeight="false" outlineLevel="0" collapsed="false">
      <c r="A42" s="51" t="n">
        <f aca="false">EOMONTH(A41,0)+1</f>
        <v>38169</v>
      </c>
      <c r="B42" s="44" t="n">
        <f aca="false">EOMONTH(A42,0)+1-A42</f>
        <v>31</v>
      </c>
      <c r="C42" s="45" t="n">
        <v>0.0390906996934714</v>
      </c>
      <c r="D42" s="46" t="n">
        <f aca="true">1/(1+C42)^YEARFRAC(TODAY(),A42,1)</f>
        <v>0.442939136912633</v>
      </c>
      <c r="E42" s="47"/>
      <c r="F42" s="48" t="n">
        <v>-0.02</v>
      </c>
      <c r="G42" s="4" t="n">
        <v>-0.02</v>
      </c>
      <c r="H42" s="49" t="n">
        <v>-8186.73901808786</v>
      </c>
      <c r="I42" s="6" t="n">
        <f aca="false">H42*B42*D42</f>
        <v>-112413.040558825</v>
      </c>
      <c r="J42" s="50" t="n">
        <f aca="false">I42*(G42-F42)</f>
        <v>-0</v>
      </c>
      <c r="K42" s="47"/>
      <c r="L42" s="48" t="n">
        <v>0.146</v>
      </c>
      <c r="M42" s="4" t="n">
        <v>0.03</v>
      </c>
      <c r="N42" s="6" t="n">
        <f aca="false">-H42</f>
        <v>8186.73901808786</v>
      </c>
      <c r="O42" s="6" t="n">
        <f aca="false">N42*B42*D42</f>
        <v>112413.040558825</v>
      </c>
      <c r="P42" s="50" t="n">
        <f aca="false">O42*(M42-L42)</f>
        <v>-13039.9127048237</v>
      </c>
    </row>
    <row r="43" customFormat="false" ht="13.5" hidden="false" customHeight="false" outlineLevel="0" collapsed="false">
      <c r="A43" s="51" t="n">
        <f aca="false">EOMONTH(A42,0)+1</f>
        <v>38200</v>
      </c>
      <c r="B43" s="44" t="n">
        <f aca="false">EOMONTH(A43,0)+1-A43</f>
        <v>31</v>
      </c>
      <c r="C43" s="45" t="n">
        <v>0.0394949072218922</v>
      </c>
      <c r="D43" s="46" t="n">
        <f aca="true">1/(1+C43)^YEARFRAC(TODAY(),A43,1)</f>
        <v>0.440742337412891</v>
      </c>
      <c r="E43" s="47"/>
      <c r="F43" s="48" t="n">
        <v>-0.02</v>
      </c>
      <c r="G43" s="4" t="n">
        <v>-0.02</v>
      </c>
      <c r="H43" s="49" t="n">
        <v>-8186.73901808786</v>
      </c>
      <c r="I43" s="6" t="n">
        <f aca="false">H43*B43*D43</f>
        <v>-111855.517209262</v>
      </c>
      <c r="J43" s="50" t="n">
        <f aca="false">I43*(G43-F43)</f>
        <v>-0</v>
      </c>
      <c r="K43" s="47"/>
      <c r="L43" s="48" t="n">
        <v>0.147</v>
      </c>
      <c r="M43" s="4" t="n">
        <v>0.03</v>
      </c>
      <c r="N43" s="6" t="n">
        <f aca="false">-H43</f>
        <v>8186.73901808786</v>
      </c>
      <c r="O43" s="6" t="n">
        <f aca="false">N43*B43*D43</f>
        <v>111855.517209262</v>
      </c>
      <c r="P43" s="50" t="n">
        <f aca="false">O43*(M43-L43)</f>
        <v>-13087.0955134837</v>
      </c>
    </row>
    <row r="44" customFormat="false" ht="13.5" hidden="false" customHeight="false" outlineLevel="0" collapsed="false">
      <c r="A44" s="51" t="n">
        <f aca="false">EOMONTH(A43,0)+1</f>
        <v>38231</v>
      </c>
      <c r="B44" s="44" t="n">
        <f aca="false">EOMONTH(A44,0)+1-A44</f>
        <v>30</v>
      </c>
      <c r="C44" s="45" t="n">
        <v>0.0398991148051451</v>
      </c>
      <c r="D44" s="46" t="n">
        <f aca="true">1/(1+C44)^YEARFRAC(TODAY(),A44,1)</f>
        <v>0.438586781855473</v>
      </c>
      <c r="E44" s="47"/>
      <c r="F44" s="48" t="n">
        <v>-0.02</v>
      </c>
      <c r="G44" s="4" t="n">
        <v>-0.02</v>
      </c>
      <c r="H44" s="49" t="n">
        <v>-8186.73901808786</v>
      </c>
      <c r="I44" s="6" t="n">
        <f aca="false">H44*B44*D44</f>
        <v>-107717.865595014</v>
      </c>
      <c r="J44" s="50" t="n">
        <f aca="false">I44*(G44-F44)</f>
        <v>-0</v>
      </c>
      <c r="K44" s="47"/>
      <c r="L44" s="48" t="n">
        <v>0.147</v>
      </c>
      <c r="M44" s="4" t="n">
        <v>0.03</v>
      </c>
      <c r="N44" s="6" t="n">
        <f aca="false">-H44</f>
        <v>8186.73901808786</v>
      </c>
      <c r="O44" s="6" t="n">
        <f aca="false">N44*B44*D44</f>
        <v>107717.865595014</v>
      </c>
      <c r="P44" s="50" t="n">
        <f aca="false">O44*(M44-L44)</f>
        <v>-12602.9902746166</v>
      </c>
    </row>
    <row r="45" customFormat="false" ht="13.5" hidden="false" customHeight="false" outlineLevel="0" collapsed="false">
      <c r="A45" s="51" t="n">
        <f aca="false">EOMONTH(A44,0)+1</f>
        <v>38261</v>
      </c>
      <c r="B45" s="44" t="n">
        <f aca="false">EOMONTH(A45,0)+1-A45</f>
        <v>31</v>
      </c>
      <c r="C45" s="45" t="n">
        <v>0.0402743375198846</v>
      </c>
      <c r="D45" s="46" t="n">
        <f aca="true">1/(1+C45)^YEARFRAC(TODAY(),A45,1)</f>
        <v>0.436679981931223</v>
      </c>
      <c r="E45" s="47"/>
      <c r="F45" s="48" t="n">
        <v>-0.02</v>
      </c>
      <c r="G45" s="4" t="n">
        <v>-0.02</v>
      </c>
      <c r="H45" s="49" t="n">
        <v>-8186.73901808786</v>
      </c>
      <c r="I45" s="6" t="n">
        <f aca="false">H45*B45*D45</f>
        <v>-110824.536441322</v>
      </c>
      <c r="J45" s="50" t="n">
        <f aca="false">I45*(G45-F45)</f>
        <v>-0</v>
      </c>
      <c r="K45" s="47"/>
      <c r="L45" s="48" t="n">
        <v>0.147</v>
      </c>
      <c r="M45" s="4" t="n">
        <v>0.03</v>
      </c>
      <c r="N45" s="6" t="n">
        <f aca="false">-H45</f>
        <v>8186.73901808786</v>
      </c>
      <c r="O45" s="6" t="n">
        <f aca="false">N45*B45*D45</f>
        <v>110824.536441322</v>
      </c>
      <c r="P45" s="50" t="n">
        <f aca="false">O45*(M45-L45)</f>
        <v>-12966.4707636346</v>
      </c>
    </row>
    <row r="46" customFormat="false" ht="13.5" hidden="false" customHeight="false" outlineLevel="0" collapsed="false">
      <c r="A46" s="51" t="n">
        <f aca="false">EOMONTH(A45,0)+1</f>
        <v>38292</v>
      </c>
      <c r="B46" s="44" t="n">
        <f aca="false">EOMONTH(A46,0)+1-A46</f>
        <v>30</v>
      </c>
      <c r="C46" s="45" t="n">
        <v>0.0406467384302691</v>
      </c>
      <c r="D46" s="46" t="n">
        <f aca="true">1/(1+C46)^YEARFRAC(TODAY(),A46,1)</f>
        <v>0.434880496963579</v>
      </c>
      <c r="E46" s="47"/>
      <c r="F46" s="48" t="n">
        <v>-0.02</v>
      </c>
      <c r="G46" s="4" t="n">
        <v>-0.02</v>
      </c>
      <c r="H46" s="49" t="n">
        <v>-8186.73901808786</v>
      </c>
      <c r="I46" s="6" t="n">
        <f aca="false">H46*B46*D46</f>
        <v>-106807.593980915</v>
      </c>
      <c r="J46" s="50" t="n">
        <f aca="false">I46*(G46-F46)</f>
        <v>-0</v>
      </c>
      <c r="K46" s="47"/>
      <c r="L46" s="48" t="n">
        <v>0.15</v>
      </c>
      <c r="M46" s="4" t="n">
        <v>0.08</v>
      </c>
      <c r="N46" s="6" t="n">
        <f aca="false">-H46</f>
        <v>8186.73901808786</v>
      </c>
      <c r="O46" s="6" t="n">
        <f aca="false">N46*B46*D46</f>
        <v>106807.593980915</v>
      </c>
      <c r="P46" s="50" t="n">
        <f aca="false">O46*(M46-L46)</f>
        <v>-7476.53157866405</v>
      </c>
    </row>
    <row r="47" customFormat="false" ht="13.5" hidden="false" customHeight="false" outlineLevel="0" collapsed="false">
      <c r="A47" s="51" t="n">
        <f aca="false">EOMONTH(A46,0)+1</f>
        <v>38322</v>
      </c>
      <c r="B47" s="44" t="n">
        <f aca="false">EOMONTH(A47,0)+1-A47</f>
        <v>31</v>
      </c>
      <c r="C47" s="45" t="n">
        <v>0.0410071264523499</v>
      </c>
      <c r="D47" s="46" t="n">
        <f aca="true">1/(1+C47)^YEARFRAC(TODAY(),A47,1)</f>
        <v>0.433172275335935</v>
      </c>
      <c r="E47" s="47"/>
      <c r="F47" s="48" t="n">
        <v>-0.02</v>
      </c>
      <c r="G47" s="4" t="n">
        <v>-0.02</v>
      </c>
      <c r="H47" s="49" t="n">
        <v>-8186.73901808786</v>
      </c>
      <c r="I47" s="6" t="n">
        <f aca="false">H47*B47*D47</f>
        <v>-109934.319409444</v>
      </c>
      <c r="J47" s="50" t="n">
        <f aca="false">I47*(G47-F47)</f>
        <v>-0</v>
      </c>
      <c r="K47" s="47"/>
      <c r="L47" s="48" t="n">
        <v>0.151</v>
      </c>
      <c r="M47" s="4" t="n">
        <v>0.08</v>
      </c>
      <c r="N47" s="6" t="n">
        <f aca="false">-H47</f>
        <v>8186.73901808786</v>
      </c>
      <c r="O47" s="6" t="n">
        <f aca="false">N47*B47*D47</f>
        <v>109934.319409444</v>
      </c>
      <c r="P47" s="50" t="n">
        <f aca="false">O47*(M47-L47)</f>
        <v>-7805.33667807055</v>
      </c>
    </row>
    <row r="48" customFormat="false" ht="13.5" hidden="false" customHeight="false" outlineLevel="0" collapsed="false">
      <c r="A48" s="51" t="n">
        <f aca="false">EOMONTH(A47,0)+1</f>
        <v>38353</v>
      </c>
      <c r="B48" s="44" t="n">
        <f aca="false">EOMONTH(A48,0)+1-A48</f>
        <v>31</v>
      </c>
      <c r="C48" s="45" t="n">
        <v>0.0413721255498456</v>
      </c>
      <c r="D48" s="46" t="n">
        <f aca="true">1/(1+C48)^YEARFRAC(TODAY(),A48,1)</f>
        <v>0.431470261586157</v>
      </c>
      <c r="E48" s="47"/>
      <c r="F48" s="48" t="n">
        <v>-0.02</v>
      </c>
      <c r="G48" s="4" t="n">
        <v>-0.02</v>
      </c>
      <c r="H48" s="49" t="n">
        <v>-8186.73901808786</v>
      </c>
      <c r="I48" s="6" t="n">
        <f aca="false">H48*B48*D48</f>
        <v>-109502.367195831</v>
      </c>
      <c r="J48" s="50" t="n">
        <f aca="false">I48*(G48-F48)</f>
        <v>-0</v>
      </c>
      <c r="K48" s="47"/>
      <c r="L48" s="48" t="n">
        <v>0.155</v>
      </c>
      <c r="M48" s="4" t="n">
        <v>0.08</v>
      </c>
      <c r="N48" s="6" t="n">
        <f aca="false">-H48</f>
        <v>8186.73901808786</v>
      </c>
      <c r="O48" s="6" t="n">
        <f aca="false">N48*B48*D48</f>
        <v>109502.367195831</v>
      </c>
      <c r="P48" s="50" t="n">
        <f aca="false">O48*(M48-L48)</f>
        <v>-8212.67753968731</v>
      </c>
    </row>
    <row r="49" customFormat="false" ht="13.5" hidden="false" customHeight="false" outlineLevel="0" collapsed="false">
      <c r="A49" s="51" t="n">
        <f aca="false">EOMONTH(A48,0)+1</f>
        <v>38384</v>
      </c>
      <c r="B49" s="44" t="n">
        <f aca="false">EOMONTH(A49,0)+1-A49</f>
        <v>28</v>
      </c>
      <c r="C49" s="45" t="n">
        <v>0.0417310290052915</v>
      </c>
      <c r="D49" s="46" t="n">
        <f aca="true">1/(1+C49)^YEARFRAC(TODAY(),A49,1)</f>
        <v>0.429887638521625</v>
      </c>
      <c r="E49" s="47"/>
      <c r="F49" s="48" t="n">
        <v>-0.02</v>
      </c>
      <c r="G49" s="4" t="n">
        <v>-0.02</v>
      </c>
      <c r="H49" s="49" t="n">
        <v>-8186.73901808786</v>
      </c>
      <c r="I49" s="6" t="n">
        <f aca="false">H49*B49*D49</f>
        <v>-98542.5813030017</v>
      </c>
      <c r="J49" s="50" t="n">
        <f aca="false">I49*(G49-F49)</f>
        <v>-0</v>
      </c>
      <c r="K49" s="47"/>
      <c r="L49" s="48" t="n">
        <v>0.152</v>
      </c>
      <c r="M49" s="4" t="n">
        <v>0.08</v>
      </c>
      <c r="N49" s="6" t="n">
        <f aca="false">-H49</f>
        <v>8186.73901808786</v>
      </c>
      <c r="O49" s="6" t="n">
        <f aca="false">N49*B49*D49</f>
        <v>98542.5813030017</v>
      </c>
      <c r="P49" s="50" t="n">
        <f aca="false">O49*(M49-L49)</f>
        <v>-7095.06585381612</v>
      </c>
    </row>
    <row r="50" customFormat="false" ht="13.5" hidden="false" customHeight="false" outlineLevel="0" collapsed="false">
      <c r="A50" s="51" t="n">
        <f aca="false">EOMONTH(A49,0)+1</f>
        <v>38412</v>
      </c>
      <c r="B50" s="44" t="n">
        <f aca="false">EOMONTH(A50,0)+1-A50</f>
        <v>31</v>
      </c>
      <c r="C50" s="45" t="n">
        <v>0.0420551999053913</v>
      </c>
      <c r="D50" s="46" t="n">
        <f aca="true">1/(1+C50)^YEARFRAC(TODAY(),A50,1)</f>
        <v>0.428485604097336</v>
      </c>
      <c r="E50" s="47"/>
      <c r="F50" s="48" t="n">
        <v>-0.02</v>
      </c>
      <c r="G50" s="4" t="n">
        <v>-0.02</v>
      </c>
      <c r="H50" s="49" t="n">
        <v>-8186.73901808786</v>
      </c>
      <c r="I50" s="6" t="n">
        <f aca="false">H50*B50*D50</f>
        <v>-108744.894226331</v>
      </c>
      <c r="J50" s="50" t="n">
        <f aca="false">I50*(G50-F50)</f>
        <v>-0</v>
      </c>
      <c r="K50" s="47"/>
      <c r="L50" s="48" t="n">
        <v>0.15</v>
      </c>
      <c r="M50" s="4" t="n">
        <v>0.08</v>
      </c>
      <c r="N50" s="6" t="n">
        <f aca="false">-H50</f>
        <v>8186.73901808786</v>
      </c>
      <c r="O50" s="6" t="n">
        <f aca="false">N50*B50*D50</f>
        <v>108744.894226331</v>
      </c>
      <c r="P50" s="50" t="n">
        <f aca="false">O50*(M50-L50)</f>
        <v>-7612.14259584315</v>
      </c>
    </row>
    <row r="51" customFormat="false" ht="13.5" hidden="false" customHeight="false" outlineLevel="0" collapsed="false">
      <c r="A51" s="51" t="n">
        <f aca="false">EOMONTH(A50,0)+1</f>
        <v>38443</v>
      </c>
      <c r="B51" s="44" t="n">
        <f aca="false">EOMONTH(A51,0)+1-A51</f>
        <v>30</v>
      </c>
      <c r="C51" s="45" t="n">
        <v>0.0423913188327698</v>
      </c>
      <c r="D51" s="46" t="n">
        <f aca="true">1/(1+C51)^YEARFRAC(TODAY(),A51,1)</f>
        <v>0.427154676377565</v>
      </c>
      <c r="E51" s="47"/>
      <c r="F51" s="48" t="n">
        <v>-0.02</v>
      </c>
      <c r="G51" s="4" t="n">
        <v>-0.02</v>
      </c>
      <c r="H51" s="49" t="n">
        <v>-8186.73901808786</v>
      </c>
      <c r="I51" s="6" t="n">
        <f aca="false">H51*B51*D51</f>
        <v>-104910.115675767</v>
      </c>
      <c r="J51" s="50" t="n">
        <f aca="false">I51*(G51-F51)</f>
        <v>-0</v>
      </c>
      <c r="K51" s="47"/>
      <c r="L51" s="48" t="n">
        <v>0.145</v>
      </c>
      <c r="M51" s="4" t="n">
        <v>0.06</v>
      </c>
      <c r="N51" s="6" t="n">
        <f aca="false">-H51</f>
        <v>8186.73901808786</v>
      </c>
      <c r="O51" s="6" t="n">
        <f aca="false">N51*B51*D51</f>
        <v>104910.115675767</v>
      </c>
      <c r="P51" s="50" t="n">
        <f aca="false">O51*(M51-L51)</f>
        <v>-8917.3598324402</v>
      </c>
    </row>
    <row r="52" customFormat="false" ht="13.5" hidden="false" customHeight="false" outlineLevel="0" collapsed="false">
      <c r="A52" s="51" t="n">
        <f aca="false">EOMONTH(A51,0)+1</f>
        <v>38473</v>
      </c>
      <c r="B52" s="44" t="n">
        <f aca="false">EOMONTH(A52,0)+1-A52</f>
        <v>31</v>
      </c>
      <c r="C52" s="45" t="n">
        <v>0.0426966033721552</v>
      </c>
      <c r="D52" s="46" t="n">
        <f aca="true">1/(1+C52)^YEARFRAC(TODAY(),A52,1)</f>
        <v>0.426060337696902</v>
      </c>
      <c r="E52" s="47"/>
      <c r="F52" s="48" t="n">
        <v>-0.02</v>
      </c>
      <c r="G52" s="4" t="n">
        <v>-0.02</v>
      </c>
      <c r="H52" s="49" t="n">
        <v>-8186.73901808786</v>
      </c>
      <c r="I52" s="6" t="n">
        <f aca="false">H52*B52*D52</f>
        <v>-108129.388511171</v>
      </c>
      <c r="J52" s="50" t="n">
        <f aca="false">I52*(G52-F52)</f>
        <v>-0</v>
      </c>
      <c r="K52" s="47"/>
      <c r="L52" s="48" t="n">
        <v>0.145</v>
      </c>
      <c r="M52" s="4" t="n">
        <v>0.06</v>
      </c>
      <c r="N52" s="6" t="n">
        <f aca="false">-H52</f>
        <v>8186.73901808786</v>
      </c>
      <c r="O52" s="6" t="n">
        <f aca="false">N52*B52*D52</f>
        <v>108129.388511171</v>
      </c>
      <c r="P52" s="50" t="n">
        <f aca="false">O52*(M52-L52)</f>
        <v>-9190.99802344949</v>
      </c>
    </row>
    <row r="53" customFormat="false" ht="13.5" hidden="false" customHeight="false" outlineLevel="0" collapsed="false">
      <c r="A53" s="51" t="n">
        <f aca="false">EOMONTH(A52,0)+1</f>
        <v>38504</v>
      </c>
      <c r="B53" s="44" t="n">
        <f aca="false">EOMONTH(A53,0)+1-A53</f>
        <v>30</v>
      </c>
      <c r="C53" s="45" t="n">
        <v>0.0430120640956608</v>
      </c>
      <c r="D53" s="46" t="n">
        <f aca="true">1/(1+C53)^YEARFRAC(TODAY(),A53,1)</f>
        <v>0.424954718847371</v>
      </c>
      <c r="E53" s="47"/>
      <c r="F53" s="48" t="n">
        <v>-0.02</v>
      </c>
      <c r="G53" s="4" t="n">
        <v>-0.02</v>
      </c>
      <c r="H53" s="49" t="n">
        <v>-8186.73901808786</v>
      </c>
      <c r="I53" s="6" t="n">
        <f aca="false">H53*B53*D53</f>
        <v>-104369.80133125</v>
      </c>
      <c r="J53" s="50" t="n">
        <f aca="false">I53*(G53-F53)</f>
        <v>-0</v>
      </c>
      <c r="K53" s="47"/>
      <c r="L53" s="48" t="n">
        <v>0.145</v>
      </c>
      <c r="M53" s="4" t="n">
        <v>0.06</v>
      </c>
      <c r="N53" s="6" t="n">
        <f aca="false">-H53</f>
        <v>8186.73901808786</v>
      </c>
      <c r="O53" s="6" t="n">
        <f aca="false">N53*B53*D53</f>
        <v>104369.80133125</v>
      </c>
      <c r="P53" s="50" t="n">
        <f aca="false">O53*(M53-L53)</f>
        <v>-8871.43311315623</v>
      </c>
    </row>
    <row r="54" customFormat="false" ht="13.5" hidden="false" customHeight="false" outlineLevel="0" collapsed="false">
      <c r="A54" s="51" t="n">
        <f aca="false">EOMONTH(A53,0)+1</f>
        <v>38534</v>
      </c>
      <c r="B54" s="44" t="n">
        <f aca="false">EOMONTH(A54,0)+1-A54</f>
        <v>31</v>
      </c>
      <c r="C54" s="45" t="n">
        <v>0.0433063609334949</v>
      </c>
      <c r="D54" s="46" t="n">
        <f aca="true">1/(1+C54)^YEARFRAC(TODAY(),A54,1)</f>
        <v>0.423999333950265</v>
      </c>
      <c r="E54" s="47"/>
      <c r="F54" s="48" t="n">
        <v>-0.02</v>
      </c>
      <c r="G54" s="4" t="n">
        <v>-0.02</v>
      </c>
      <c r="H54" s="49" t="n">
        <v>-8186.73901808786</v>
      </c>
      <c r="I54" s="6" t="n">
        <f aca="false">H54*B54*D54</f>
        <v>-107606.328617711</v>
      </c>
      <c r="J54" s="50" t="n">
        <f aca="false">I54*(G54-F54)</f>
        <v>-0</v>
      </c>
      <c r="K54" s="47"/>
      <c r="L54" s="48" t="n">
        <v>0.146</v>
      </c>
      <c r="M54" s="4" t="n">
        <v>0.06</v>
      </c>
      <c r="N54" s="6" t="n">
        <f aca="false">-H54</f>
        <v>8186.73901808786</v>
      </c>
      <c r="O54" s="6" t="n">
        <f aca="false">N54*B54*D54</f>
        <v>107606.328617711</v>
      </c>
      <c r="P54" s="50" t="n">
        <f aca="false">O54*(M54-L54)</f>
        <v>-9254.14426112312</v>
      </c>
    </row>
    <row r="55" customFormat="false" ht="13.5" hidden="false" customHeight="false" outlineLevel="0" collapsed="false">
      <c r="A55" s="51" t="n">
        <f aca="false">EOMONTH(A54,0)+1</f>
        <v>38565</v>
      </c>
      <c r="B55" s="44" t="n">
        <f aca="false">EOMONTH(A55,0)+1-A55</f>
        <v>31</v>
      </c>
      <c r="C55" s="45" t="n">
        <v>0.0435998936370821</v>
      </c>
      <c r="D55" s="46" t="n">
        <f aca="true">1/(1+C55)^YEARFRAC(TODAY(),A55,1)</f>
        <v>0.4231220631313</v>
      </c>
      <c r="E55" s="47"/>
      <c r="F55" s="48" t="n">
        <v>-0.02</v>
      </c>
      <c r="G55" s="4" t="n">
        <v>-0.02</v>
      </c>
      <c r="H55" s="49" t="n">
        <v>-8186.73901808786</v>
      </c>
      <c r="I55" s="6" t="n">
        <f aca="false">H55*B55*D55</f>
        <v>-107383.687013176</v>
      </c>
      <c r="J55" s="50" t="n">
        <f aca="false">I55*(G55-F55)</f>
        <v>-0</v>
      </c>
      <c r="K55" s="47"/>
      <c r="L55" s="48" t="n">
        <v>0.146</v>
      </c>
      <c r="M55" s="4" t="n">
        <v>0.06</v>
      </c>
      <c r="N55" s="6" t="n">
        <f aca="false">-H55</f>
        <v>8186.73901808786</v>
      </c>
      <c r="O55" s="6" t="n">
        <f aca="false">N55*B55*D55</f>
        <v>107383.687013176</v>
      </c>
      <c r="P55" s="50" t="n">
        <f aca="false">O55*(M55-L55)</f>
        <v>-9234.99708313315</v>
      </c>
    </row>
    <row r="56" customFormat="false" ht="13.5" hidden="false" customHeight="false" outlineLevel="0" collapsed="false">
      <c r="A56" s="51" t="n">
        <f aca="false">EOMONTH(A55,0)+1</f>
        <v>38596</v>
      </c>
      <c r="B56" s="44" t="n">
        <f aca="false">EOMONTH(A56,0)+1-A56</f>
        <v>30</v>
      </c>
      <c r="C56" s="45" t="n">
        <v>0.0438934263695279</v>
      </c>
      <c r="D56" s="46" t="n">
        <f aca="true">1/(1+C56)^YEARFRAC(TODAY(),A56,1)</f>
        <v>0.422267441579801</v>
      </c>
      <c r="E56" s="47"/>
      <c r="F56" s="48" t="n">
        <v>-0.02</v>
      </c>
      <c r="G56" s="4" t="n">
        <v>-0.02</v>
      </c>
      <c r="H56" s="49" t="n">
        <v>-8186.73901808786</v>
      </c>
      <c r="I56" s="6" t="n">
        <f aca="false">H56*B56*D56</f>
        <v>-103709.800201485</v>
      </c>
      <c r="J56" s="50" t="n">
        <f aca="false">I56*(G56-F56)</f>
        <v>-0</v>
      </c>
      <c r="K56" s="47"/>
      <c r="L56" s="48" t="n">
        <v>0.146</v>
      </c>
      <c r="M56" s="4" t="n">
        <v>0.06</v>
      </c>
      <c r="N56" s="6" t="n">
        <f aca="false">-H56</f>
        <v>8186.73901808786</v>
      </c>
      <c r="O56" s="6" t="n">
        <f aca="false">N56*B56*D56</f>
        <v>103709.800201485</v>
      </c>
      <c r="P56" s="50" t="n">
        <f aca="false">O56*(M56-L56)</f>
        <v>-8919.04281732768</v>
      </c>
    </row>
    <row r="57" customFormat="false" ht="13.5" hidden="false" customHeight="false" outlineLevel="0" collapsed="false">
      <c r="A57" s="51" t="n">
        <f aca="false">EOMONTH(A56,0)+1</f>
        <v>38626</v>
      </c>
      <c r="B57" s="44" t="n">
        <f aca="false">EOMONTH(A57,0)+1-A57</f>
        <v>31</v>
      </c>
      <c r="C57" s="45" t="n">
        <v>0.0441596299503106</v>
      </c>
      <c r="D57" s="46" t="n">
        <f aca="true">1/(1+C57)^YEARFRAC(TODAY(),A57,1)</f>
        <v>0.421605934514259</v>
      </c>
      <c r="E57" s="47"/>
      <c r="F57" s="48" t="n">
        <v>-0.02</v>
      </c>
      <c r="G57" s="4" t="n">
        <v>-0.02</v>
      </c>
      <c r="H57" s="49" t="n">
        <v>-8186.73901808786</v>
      </c>
      <c r="I57" s="6" t="n">
        <f aca="false">H57*B57*D57</f>
        <v>-106998.910384704</v>
      </c>
      <c r="J57" s="50" t="n">
        <f aca="false">I57*(G57-F57)</f>
        <v>-0</v>
      </c>
      <c r="K57" s="47"/>
      <c r="L57" s="48" t="n">
        <v>0.146</v>
      </c>
      <c r="M57" s="4" t="n">
        <v>0.06</v>
      </c>
      <c r="N57" s="6" t="n">
        <f aca="false">-H57</f>
        <v>8186.73901808786</v>
      </c>
      <c r="O57" s="6" t="n">
        <f aca="false">N57*B57*D57</f>
        <v>106998.910384704</v>
      </c>
      <c r="P57" s="50" t="n">
        <f aca="false">O57*(M57-L57)</f>
        <v>-9201.90629308451</v>
      </c>
    </row>
    <row r="58" customFormat="false" ht="13.5" hidden="false" customHeight="false" outlineLevel="0" collapsed="false">
      <c r="A58" s="51" t="n">
        <f aca="false">EOMONTH(A57,0)+1</f>
        <v>38657</v>
      </c>
      <c r="B58" s="44" t="n">
        <f aca="false">EOMONTH(A58,0)+1-A58</f>
        <v>30</v>
      </c>
      <c r="C58" s="45" t="n">
        <v>0.0444185582458796</v>
      </c>
      <c r="D58" s="46" t="n">
        <f aca="true">1/(1+C58)^YEARFRAC(TODAY(),A58,1)</f>
        <v>0.421072114261644</v>
      </c>
      <c r="E58" s="47"/>
      <c r="F58" s="48" t="n">
        <v>-0.02</v>
      </c>
      <c r="G58" s="4" t="n">
        <v>-0.04</v>
      </c>
      <c r="H58" s="49" t="n">
        <v>-8186.73901808786</v>
      </c>
      <c r="I58" s="6" t="n">
        <f aca="false">H58*B58*D58</f>
        <v>-103416.225217636</v>
      </c>
      <c r="J58" s="50" t="n">
        <f aca="false">I58*(G58-F58)</f>
        <v>2068.32450435273</v>
      </c>
      <c r="K58" s="47"/>
      <c r="L58" s="48" t="n">
        <v>0.149</v>
      </c>
      <c r="M58" s="4" t="n">
        <v>0.1</v>
      </c>
      <c r="N58" s="6" t="n">
        <f aca="false">-H58</f>
        <v>8186.73901808786</v>
      </c>
      <c r="O58" s="6" t="n">
        <f aca="false">N58*B58*D58</f>
        <v>103416.225217636</v>
      </c>
      <c r="P58" s="50" t="n">
        <f aca="false">O58*(M58-L58)</f>
        <v>-5067.39503566418</v>
      </c>
    </row>
    <row r="59" customFormat="false" ht="13.5" hidden="false" customHeight="false" outlineLevel="0" collapsed="false">
      <c r="A59" s="51" t="n">
        <f aca="false">EOMONTH(A58,0)+1</f>
        <v>38687</v>
      </c>
      <c r="B59" s="44" t="n">
        <f aca="false">EOMONTH(A59,0)+1-A59</f>
        <v>31</v>
      </c>
      <c r="C59" s="45" t="n">
        <v>0.0446691340371563</v>
      </c>
      <c r="D59" s="46" t="n">
        <f aca="true">1/(1+C59)^YEARFRAC(TODAY(),A59,1)</f>
        <v>0.420573499287542</v>
      </c>
      <c r="E59" s="47"/>
      <c r="F59" s="48" t="n">
        <v>-0.02</v>
      </c>
      <c r="G59" s="4" t="n">
        <v>-0.04</v>
      </c>
      <c r="H59" s="49" t="n">
        <v>-8186.73901808786</v>
      </c>
      <c r="I59" s="6" t="n">
        <f aca="false">H59*B59*D59</f>
        <v>-106736.889774323</v>
      </c>
      <c r="J59" s="50" t="n">
        <f aca="false">I59*(G59-F59)</f>
        <v>2134.73779548646</v>
      </c>
      <c r="K59" s="47"/>
      <c r="L59" s="48" t="n">
        <v>0.15</v>
      </c>
      <c r="M59" s="4" t="n">
        <v>0.1</v>
      </c>
      <c r="N59" s="6" t="n">
        <f aca="false">-H59</f>
        <v>8186.73901808786</v>
      </c>
      <c r="O59" s="6" t="n">
        <f aca="false">N59*B59*D59</f>
        <v>106736.889774323</v>
      </c>
      <c r="P59" s="50" t="n">
        <f aca="false">O59*(M59-L59)</f>
        <v>-5336.84448871615</v>
      </c>
    </row>
    <row r="60" customFormat="false" ht="13.5" hidden="false" customHeight="false" outlineLevel="0" collapsed="false">
      <c r="A60" s="51" t="n">
        <f aca="false">EOMONTH(A59,0)+1</f>
        <v>38718</v>
      </c>
      <c r="B60" s="44" t="n">
        <f aca="false">EOMONTH(A60,0)+1-A60</f>
        <v>31</v>
      </c>
      <c r="C60" s="45" t="n">
        <v>0.0449280623768904</v>
      </c>
      <c r="D60" s="46" t="n">
        <f aca="true">1/(1+C60)^YEARFRAC(TODAY(),A60,1)</f>
        <v>0.420088651317489</v>
      </c>
      <c r="E60" s="47"/>
      <c r="F60" s="48" t="n">
        <v>-0.02</v>
      </c>
      <c r="G60" s="4" t="n">
        <v>-0.04</v>
      </c>
      <c r="H60" s="49" t="n">
        <v>-8186.73901808786</v>
      </c>
      <c r="I60" s="6" t="n">
        <f aca="false">H60*B60*D60</f>
        <v>-106613.840736701</v>
      </c>
      <c r="J60" s="50" t="n">
        <f aca="false">I60*(G60-F60)</f>
        <v>2132.27681473401</v>
      </c>
      <c r="K60" s="47"/>
      <c r="L60" s="48" t="n">
        <v>0.154</v>
      </c>
      <c r="M60" s="4" t="n">
        <v>0.1</v>
      </c>
      <c r="N60" s="6" t="n">
        <f aca="false">-H60</f>
        <v>8186.73901808786</v>
      </c>
      <c r="O60" s="6" t="n">
        <f aca="false">N60*B60*D60</f>
        <v>106613.840736701</v>
      </c>
      <c r="P60" s="50" t="n">
        <f aca="false">O60*(M60-L60)</f>
        <v>-5757.14739978183</v>
      </c>
    </row>
    <row r="61" customFormat="false" ht="13.5" hidden="false" customHeight="false" outlineLevel="0" collapsed="false">
      <c r="A61" s="51" t="n">
        <f aca="false">EOMONTH(A60,0)+1</f>
        <v>38749</v>
      </c>
      <c r="B61" s="44" t="n">
        <f aca="false">EOMONTH(A61,0)+1-A61</f>
        <v>28</v>
      </c>
      <c r="C61" s="45" t="n">
        <v>0.0451869907390647</v>
      </c>
      <c r="D61" s="46" t="n">
        <f aca="true">1/(1+C61)^YEARFRAC(TODAY(),A61,1)</f>
        <v>0.419610674620975</v>
      </c>
      <c r="E61" s="47"/>
      <c r="F61" s="48" t="n">
        <v>-0.02</v>
      </c>
      <c r="G61" s="4" t="n">
        <v>-0.04</v>
      </c>
      <c r="H61" s="49" t="n">
        <v>-8186.73901808786</v>
      </c>
      <c r="I61" s="6" t="n">
        <f aca="false">H61*B61*D61</f>
        <v>-96186.8063051196</v>
      </c>
      <c r="J61" s="50" t="n">
        <f aca="false">I61*(G61-F61)</f>
        <v>1923.73612610239</v>
      </c>
      <c r="K61" s="47"/>
      <c r="L61" s="48" t="n">
        <v>0.152</v>
      </c>
      <c r="M61" s="4" t="n">
        <v>0.1</v>
      </c>
      <c r="N61" s="6" t="n">
        <f aca="false">-H61</f>
        <v>8186.73901808786</v>
      </c>
      <c r="O61" s="6" t="n">
        <f aca="false">N61*B61*D61</f>
        <v>96186.8063051196</v>
      </c>
      <c r="P61" s="50" t="n">
        <f aca="false">O61*(M61-L61)</f>
        <v>-5001.71392786622</v>
      </c>
    </row>
    <row r="62" customFormat="false" ht="13.5" hidden="false" customHeight="false" outlineLevel="0" collapsed="false">
      <c r="A62" s="51" t="n">
        <f aca="false">EOMONTH(A61,0)+1</f>
        <v>38777</v>
      </c>
      <c r="B62" s="44" t="n">
        <f aca="false">EOMONTH(A62,0)+1-A62</f>
        <v>31</v>
      </c>
      <c r="C62" s="45" t="n">
        <v>0.0454208615370888</v>
      </c>
      <c r="D62" s="46" t="n">
        <f aca="true">1/(1+C62)^YEARFRAC(TODAY(),A62,1)</f>
        <v>0.419195007096587</v>
      </c>
      <c r="E62" s="47"/>
      <c r="F62" s="48" t="n">
        <v>-0.02</v>
      </c>
      <c r="G62" s="4" t="n">
        <v>-0.04</v>
      </c>
      <c r="H62" s="49" t="n">
        <v>-8186.73901808786</v>
      </c>
      <c r="I62" s="6" t="n">
        <f aca="false">H62*B62*D62</f>
        <v>-106387.043744343</v>
      </c>
      <c r="J62" s="50" t="n">
        <f aca="false">I62*(G62-F62)</f>
        <v>2127.74087488685</v>
      </c>
      <c r="K62" s="47"/>
      <c r="L62" s="48" t="n">
        <v>0.149</v>
      </c>
      <c r="M62" s="4" t="n">
        <v>0.1</v>
      </c>
      <c r="N62" s="6" t="n">
        <f aca="false">-H62</f>
        <v>8186.73901808786</v>
      </c>
      <c r="O62" s="6" t="n">
        <f aca="false">N62*B62*D62</f>
        <v>106387.043744343</v>
      </c>
      <c r="P62" s="50" t="n">
        <f aca="false">O62*(M62-L62)</f>
        <v>-5212.96514347278</v>
      </c>
    </row>
    <row r="63" customFormat="false" ht="13.5" hidden="false" customHeight="false" outlineLevel="0" collapsed="false">
      <c r="A63" s="51" t="n">
        <f aca="false">EOMONTH(A62,0)+1</f>
        <v>38808</v>
      </c>
      <c r="B63" s="44" t="n">
        <f aca="false">EOMONTH(A63,0)+1-A63</f>
        <v>30</v>
      </c>
      <c r="C63" s="45" t="n">
        <v>0.0456797899419645</v>
      </c>
      <c r="D63" s="46" t="n">
        <f aca="true">1/(1+C63)^YEARFRAC(TODAY(),A63,1)</f>
        <v>0.41875251536864</v>
      </c>
      <c r="E63" s="47"/>
      <c r="F63" s="48" t="n">
        <v>-0.02</v>
      </c>
      <c r="G63" s="4" t="n">
        <v>-0.04</v>
      </c>
      <c r="H63" s="49" t="n">
        <v>-8186.73901808786</v>
      </c>
      <c r="I63" s="6" t="n">
        <f aca="false">H63*B63*D63</f>
        <v>-102846.526694726</v>
      </c>
      <c r="J63" s="50" t="n">
        <f aca="false">I63*(G63-F63)</f>
        <v>2056.93053389453</v>
      </c>
      <c r="K63" s="47"/>
      <c r="L63" s="48" t="n">
        <v>0.145</v>
      </c>
      <c r="M63" s="4" t="n">
        <v>0.08</v>
      </c>
      <c r="N63" s="6" t="n">
        <f aca="false">-H63</f>
        <v>8186.73901808786</v>
      </c>
      <c r="O63" s="6" t="n">
        <f aca="false">N63*B63*D63</f>
        <v>102846.526694726</v>
      </c>
      <c r="P63" s="50" t="n">
        <f aca="false">O63*(M63-L63)</f>
        <v>-6685.02423515721</v>
      </c>
    </row>
    <row r="64" customFormat="false" ht="13.5" hidden="false" customHeight="false" outlineLevel="0" collapsed="false">
      <c r="A64" s="51" t="n">
        <f aca="false">EOMONTH(A63,0)+1</f>
        <v>38838</v>
      </c>
      <c r="B64" s="44" t="n">
        <f aca="false">EOMONTH(A64,0)+1-A64</f>
        <v>31</v>
      </c>
      <c r="C64" s="45" t="n">
        <v>0.0459303658390091</v>
      </c>
      <c r="D64" s="46" t="n">
        <f aca="true">1/(1+C64)^YEARFRAC(TODAY(),A64,1)</f>
        <v>0.41834195995829</v>
      </c>
      <c r="E64" s="47"/>
      <c r="F64" s="48" t="n">
        <v>-0.02</v>
      </c>
      <c r="G64" s="4" t="n">
        <v>-0.04</v>
      </c>
      <c r="H64" s="49" t="n">
        <v>-8186.73901808786</v>
      </c>
      <c r="I64" s="6" t="n">
        <f aca="false">H64*B64*D64</f>
        <v>-106170.54984131</v>
      </c>
      <c r="J64" s="50" t="n">
        <f aca="false">I64*(G64-F64)</f>
        <v>2123.41099682621</v>
      </c>
      <c r="K64" s="47"/>
      <c r="L64" s="48" t="n">
        <v>0.145</v>
      </c>
      <c r="M64" s="4" t="n">
        <v>0.08</v>
      </c>
      <c r="N64" s="6" t="n">
        <f aca="false">-H64</f>
        <v>8186.73901808786</v>
      </c>
      <c r="O64" s="6" t="n">
        <f aca="false">N64*B64*D64</f>
        <v>106170.54984131</v>
      </c>
      <c r="P64" s="50" t="n">
        <f aca="false">O64*(M64-L64)</f>
        <v>-6901.08573968517</v>
      </c>
    </row>
    <row r="65" customFormat="false" ht="13.5" hidden="false" customHeight="false" outlineLevel="0" collapsed="false">
      <c r="A65" s="51" t="n">
        <f aca="false">EOMONTH(A64,0)+1</f>
        <v>38869</v>
      </c>
      <c r="B65" s="44" t="n">
        <f aca="false">EOMONTH(A65,0)+1-A65</f>
        <v>30</v>
      </c>
      <c r="C65" s="45" t="n">
        <v>0.0461892942880233</v>
      </c>
      <c r="D65" s="46" t="n">
        <f aca="true">1/(1+C65)^YEARFRAC(TODAY(),A65,1)</f>
        <v>0.417935909946327</v>
      </c>
      <c r="E65" s="47"/>
      <c r="F65" s="48" t="n">
        <v>-0.02</v>
      </c>
      <c r="G65" s="4" t="n">
        <v>-0.04</v>
      </c>
      <c r="H65" s="49" t="n">
        <v>-8186.73901808786</v>
      </c>
      <c r="I65" s="6" t="n">
        <f aca="false">H65*B65*D65</f>
        <v>-102645.966630529</v>
      </c>
      <c r="J65" s="50" t="n">
        <f aca="false">I65*(G65-F65)</f>
        <v>2052.91933261059</v>
      </c>
      <c r="K65" s="47"/>
      <c r="L65" s="48" t="n">
        <v>0.145</v>
      </c>
      <c r="M65" s="4" t="n">
        <v>0.08</v>
      </c>
      <c r="N65" s="6" t="n">
        <f aca="false">-H65</f>
        <v>8186.73901808786</v>
      </c>
      <c r="O65" s="6" t="n">
        <f aca="false">N65*B65*D65</f>
        <v>102645.966630529</v>
      </c>
      <c r="P65" s="50" t="n">
        <f aca="false">O65*(M65-L65)</f>
        <v>-6671.98783098441</v>
      </c>
    </row>
    <row r="66" customFormat="false" ht="13.5" hidden="false" customHeight="false" outlineLevel="0" collapsed="false">
      <c r="A66" s="51" t="n">
        <f aca="false">EOMONTH(A65,0)+1</f>
        <v>38899</v>
      </c>
      <c r="B66" s="44" t="n">
        <f aca="false">EOMONTH(A66,0)+1-A66</f>
        <v>31</v>
      </c>
      <c r="C66" s="45" t="n">
        <v>0.0464398702277768</v>
      </c>
      <c r="D66" s="46" t="n">
        <f aca="true">1/(1+C66)^YEARFRAC(TODAY(),A66,1)</f>
        <v>0.417560506414831</v>
      </c>
      <c r="E66" s="47"/>
      <c r="F66" s="48" t="n">
        <v>-0.02</v>
      </c>
      <c r="G66" s="4" t="n">
        <v>-0.04</v>
      </c>
      <c r="H66" s="49" t="n">
        <v>-8186.73901808786</v>
      </c>
      <c r="I66" s="6" t="n">
        <f aca="false">H66*B66*D66</f>
        <v>-105972.225598643</v>
      </c>
      <c r="J66" s="50" t="n">
        <f aca="false">I66*(G66-F66)</f>
        <v>2119.44451197287</v>
      </c>
      <c r="K66" s="47"/>
      <c r="L66" s="48" t="n">
        <v>0.146</v>
      </c>
      <c r="M66" s="4" t="n">
        <v>0.08</v>
      </c>
      <c r="N66" s="6" t="n">
        <f aca="false">-H66</f>
        <v>8186.73901808786</v>
      </c>
      <c r="O66" s="6" t="n">
        <f aca="false">N66*B66*D66</f>
        <v>105972.225598643</v>
      </c>
      <c r="P66" s="50" t="n">
        <f aca="false">O66*(M66-L66)</f>
        <v>-6994.16688951047</v>
      </c>
    </row>
    <row r="67" customFormat="false" ht="13.5" hidden="false" customHeight="false" outlineLevel="0" collapsed="false">
      <c r="A67" s="51" t="n">
        <f aca="false">EOMONTH(A66,0)+1</f>
        <v>38930</v>
      </c>
      <c r="B67" s="44" t="n">
        <f aca="false">EOMONTH(A67,0)+1-A67</f>
        <v>31</v>
      </c>
      <c r="C67" s="45" t="n">
        <v>0.046698798720918</v>
      </c>
      <c r="D67" s="46" t="n">
        <f aca="true">1/(1+C67)^YEARFRAC(TODAY(),A67,1)</f>
        <v>0.417190666642999</v>
      </c>
      <c r="E67" s="47"/>
      <c r="F67" s="48" t="n">
        <v>-0.02</v>
      </c>
      <c r="G67" s="4" t="n">
        <v>-0.04</v>
      </c>
      <c r="H67" s="49" t="n">
        <v>-8186.73901808786</v>
      </c>
      <c r="I67" s="6" t="n">
        <f aca="false">H67*B67*D67</f>
        <v>-105878.364366238</v>
      </c>
      <c r="J67" s="50" t="n">
        <f aca="false">I67*(G67-F67)</f>
        <v>2117.56728732476</v>
      </c>
      <c r="K67" s="47"/>
      <c r="L67" s="48" t="n">
        <v>0.146</v>
      </c>
      <c r="M67" s="4" t="n">
        <v>0.08</v>
      </c>
      <c r="N67" s="6" t="n">
        <f aca="false">-H67</f>
        <v>8186.73901808786</v>
      </c>
      <c r="O67" s="6" t="n">
        <f aca="false">N67*B67*D67</f>
        <v>105878.364366238</v>
      </c>
      <c r="P67" s="50" t="n">
        <f aca="false">O67*(M67-L67)</f>
        <v>-6987.97204817172</v>
      </c>
    </row>
    <row r="68" customFormat="false" ht="13.5" hidden="false" customHeight="false" outlineLevel="0" collapsed="false">
      <c r="A68" s="51" t="n">
        <f aca="false">EOMONTH(A67,0)+1</f>
        <v>38961</v>
      </c>
      <c r="B68" s="44" t="n">
        <f aca="false">EOMONTH(A68,0)+1-A68</f>
        <v>30</v>
      </c>
      <c r="C68" s="45" t="n">
        <v>0.0469577272364798</v>
      </c>
      <c r="D68" s="46" t="n">
        <f aca="true">1/(1+C68)^YEARFRAC(TODAY(),A68,1)</f>
        <v>0.416839146103747</v>
      </c>
      <c r="E68" s="47"/>
      <c r="F68" s="48" t="n">
        <v>-0.02</v>
      </c>
      <c r="G68" s="4" t="n">
        <v>-0.04</v>
      </c>
      <c r="H68" s="49" t="n">
        <v>-8186.73901808786</v>
      </c>
      <c r="I68" s="6" t="n">
        <f aca="false">H68*B68*D68</f>
        <v>-102376.599050219</v>
      </c>
      <c r="J68" s="50" t="n">
        <f aca="false">I68*(G68-F68)</f>
        <v>2047.53198100438</v>
      </c>
      <c r="K68" s="47"/>
      <c r="L68" s="48" t="n">
        <v>0.146</v>
      </c>
      <c r="M68" s="4" t="n">
        <v>0.08</v>
      </c>
      <c r="N68" s="6" t="n">
        <f aca="false">-H68</f>
        <v>8186.73901808786</v>
      </c>
      <c r="O68" s="6" t="n">
        <f aca="false">N68*B68*D68</f>
        <v>102376.599050219</v>
      </c>
      <c r="P68" s="50" t="n">
        <f aca="false">O68*(M68-L68)</f>
        <v>-6756.85553731446</v>
      </c>
    </row>
    <row r="69" customFormat="false" ht="13.5" hidden="false" customHeight="false" outlineLevel="0" collapsed="false">
      <c r="A69" s="51" t="n">
        <f aca="false">EOMONTH(A68,0)+1</f>
        <v>38991</v>
      </c>
      <c r="B69" s="44" t="n">
        <f aca="false">EOMONTH(A69,0)+1-A69</f>
        <v>31</v>
      </c>
      <c r="C69" s="45" t="n">
        <v>0.0471950697498618</v>
      </c>
      <c r="D69" s="46" t="n">
        <f aca="true">1/(1+C69)^YEARFRAC(TODAY(),A69,1)</f>
        <v>0.416616308212091</v>
      </c>
      <c r="E69" s="47"/>
      <c r="F69" s="48" t="n">
        <v>-0.02</v>
      </c>
      <c r="G69" s="4" t="n">
        <v>-0.04</v>
      </c>
      <c r="H69" s="49" t="n">
        <v>-8186.73901808786</v>
      </c>
      <c r="I69" s="6" t="n">
        <f aca="false">H69*B69*D69</f>
        <v>-105732.598566361</v>
      </c>
      <c r="J69" s="50" t="n">
        <f aca="false">I69*(G69-F69)</f>
        <v>2114.65197132722</v>
      </c>
      <c r="K69" s="47"/>
      <c r="L69" s="48" t="n">
        <v>0.146</v>
      </c>
      <c r="M69" s="4" t="n">
        <v>0.08</v>
      </c>
      <c r="N69" s="6" t="n">
        <f aca="false">-H69</f>
        <v>8186.73901808786</v>
      </c>
      <c r="O69" s="6" t="n">
        <f aca="false">N69*B69*D69</f>
        <v>105732.598566361</v>
      </c>
      <c r="P69" s="50" t="n">
        <f aca="false">O69*(M69-L69)</f>
        <v>-6978.35150537982</v>
      </c>
    </row>
    <row r="70" customFormat="false" ht="13.5" hidden="false" customHeight="false" outlineLevel="0" collapsed="false">
      <c r="A70" s="51" t="n">
        <f aca="false">EOMONTH(A69,0)+1</f>
        <v>39022</v>
      </c>
      <c r="B70" s="44" t="n">
        <f aca="false">EOMONTH(A70,0)+1-A70</f>
        <v>30</v>
      </c>
      <c r="C70" s="45" t="n">
        <v>0.047385625267784</v>
      </c>
      <c r="D70" s="46" t="n">
        <f aca="true">1/(1+C70)^YEARFRAC(TODAY(),A70,1)</f>
        <v>0.416814120896336</v>
      </c>
      <c r="E70" s="47"/>
      <c r="F70" s="48" t="n">
        <v>-0.02</v>
      </c>
      <c r="G70" s="4" t="n">
        <v>-0.04</v>
      </c>
      <c r="H70" s="49" t="n">
        <v>-8186.73901808786</v>
      </c>
      <c r="I70" s="6" t="n">
        <f aca="false">H70*B70*D70</f>
        <v>-102370.452804961</v>
      </c>
      <c r="J70" s="50" t="n">
        <f aca="false">I70*(G70-F70)</f>
        <v>2047.40905609922</v>
      </c>
      <c r="K70" s="47"/>
      <c r="L70" s="48" t="n">
        <v>0.149</v>
      </c>
      <c r="M70" s="4" t="n">
        <v>0.1</v>
      </c>
      <c r="N70" s="6" t="n">
        <f aca="false">-H70</f>
        <v>8186.73901808786</v>
      </c>
      <c r="O70" s="6" t="n">
        <f aca="false">N70*B70*D70</f>
        <v>102370.452804961</v>
      </c>
      <c r="P70" s="50" t="n">
        <f aca="false">O70*(M70-L70)</f>
        <v>-5016.15218744308</v>
      </c>
    </row>
    <row r="71" customFormat="false" ht="13.5" hidden="false" customHeight="false" outlineLevel="0" collapsed="false">
      <c r="A71" s="51" t="n">
        <f aca="false">EOMONTH(A70,0)+1</f>
        <v>39052</v>
      </c>
      <c r="B71" s="44" t="n">
        <f aca="false">EOMONTH(A71,0)+1-A71</f>
        <v>31</v>
      </c>
      <c r="C71" s="45" t="n">
        <v>0.0475700338450733</v>
      </c>
      <c r="D71" s="46" t="n">
        <f aca="true">1/(1+C71)^YEARFRAC(TODAY(),A71,1)</f>
        <v>0.417018152358088</v>
      </c>
      <c r="E71" s="47"/>
      <c r="F71" s="48" t="n">
        <v>-0.02</v>
      </c>
      <c r="G71" s="4" t="n">
        <v>-0.04</v>
      </c>
      <c r="H71" s="49" t="n">
        <v>-8186.73901808786</v>
      </c>
      <c r="I71" s="6" t="n">
        <f aca="false">H71*B71*D71</f>
        <v>-105834.582153987</v>
      </c>
      <c r="J71" s="50" t="n">
        <f aca="false">I71*(G71-F71)</f>
        <v>2116.69164307973</v>
      </c>
      <c r="K71" s="47"/>
      <c r="L71" s="48" t="n">
        <v>0.15</v>
      </c>
      <c r="M71" s="4" t="n">
        <v>0.1</v>
      </c>
      <c r="N71" s="6" t="n">
        <f aca="false">-H71</f>
        <v>8186.73901808786</v>
      </c>
      <c r="O71" s="6" t="n">
        <f aca="false">N71*B71*D71</f>
        <v>105834.582153987</v>
      </c>
      <c r="P71" s="50" t="n">
        <f aca="false">O71*(M71-L71)</f>
        <v>-5291.72910769934</v>
      </c>
    </row>
    <row r="72" customFormat="false" ht="13.5" hidden="false" customHeight="false" outlineLevel="0" collapsed="false">
      <c r="A72" s="51" t="n">
        <f aca="false">EOMONTH(A71,0)+1</f>
        <v>39083</v>
      </c>
      <c r="B72" s="44" t="n">
        <f aca="false">EOMONTH(A72,0)+1-A72</f>
        <v>31</v>
      </c>
      <c r="C72" s="45" t="n">
        <v>0.0477605893868813</v>
      </c>
      <c r="D72" s="46" t="n">
        <f aca="true">1/(1+C72)^YEARFRAC(TODAY(),A72,1)</f>
        <v>0.41725515868373</v>
      </c>
      <c r="E72" s="47"/>
      <c r="F72" s="48" t="n">
        <v>-0.02</v>
      </c>
      <c r="G72" s="4" t="n">
        <v>-0.04</v>
      </c>
      <c r="H72" s="49" t="n">
        <v>-8186.73901808786</v>
      </c>
      <c r="I72" s="6" t="n">
        <f aca="false">H72*B72*D72</f>
        <v>-105894.731730931</v>
      </c>
      <c r="J72" s="50" t="n">
        <f aca="false">I72*(G72-F72)</f>
        <v>2117.89463461861</v>
      </c>
      <c r="K72" s="47"/>
      <c r="L72" s="48" t="n">
        <v>0.155</v>
      </c>
      <c r="M72" s="4" t="n">
        <v>0.1</v>
      </c>
      <c r="N72" s="6" t="n">
        <f aca="false">-H72</f>
        <v>8186.73901808786</v>
      </c>
      <c r="O72" s="6" t="n">
        <f aca="false">N72*B72*D72</f>
        <v>105894.731730931</v>
      </c>
      <c r="P72" s="50" t="n">
        <f aca="false">O72*(M72-L72)</f>
        <v>-5824.21024520118</v>
      </c>
    </row>
    <row r="73" customFormat="false" ht="13.5" hidden="false" customHeight="false" outlineLevel="0" collapsed="false">
      <c r="A73" s="51" t="n">
        <f aca="false">EOMONTH(A72,0)+1</f>
        <v>39114</v>
      </c>
      <c r="B73" s="44" t="n">
        <f aca="false">EOMONTH(A73,0)+1-A73</f>
        <v>28</v>
      </c>
      <c r="C73" s="45" t="n">
        <v>0.0479511449408259</v>
      </c>
      <c r="D73" s="46" t="n">
        <f aca="true">1/(1+C73)^YEARFRAC(TODAY(),A73,1)</f>
        <v>0.417492292773799</v>
      </c>
      <c r="E73" s="47"/>
      <c r="F73" s="48" t="n">
        <v>-0.02</v>
      </c>
      <c r="G73" s="4" t="n">
        <v>-0.04</v>
      </c>
      <c r="H73" s="49" t="n">
        <v>-8186.73901808786</v>
      </c>
      <c r="I73" s="6" t="n">
        <f aca="false">H73*B73*D73</f>
        <v>-95701.2124040622</v>
      </c>
      <c r="J73" s="50" t="n">
        <f aca="false">I73*(G73-F73)</f>
        <v>1914.02424808124</v>
      </c>
      <c r="K73" s="47"/>
      <c r="L73" s="48" t="n">
        <v>0.152</v>
      </c>
      <c r="M73" s="4" t="n">
        <v>0.1</v>
      </c>
      <c r="N73" s="6" t="n">
        <f aca="false">-H73</f>
        <v>8186.73901808786</v>
      </c>
      <c r="O73" s="6" t="n">
        <f aca="false">N73*B73*D73</f>
        <v>95701.2124040622</v>
      </c>
      <c r="P73" s="50" t="n">
        <f aca="false">O73*(M73-L73)</f>
        <v>-4976.46304501124</v>
      </c>
    </row>
    <row r="74" customFormat="false" ht="13.5" hidden="false" customHeight="false" outlineLevel="0" collapsed="false">
      <c r="A74" s="51" t="n">
        <f aca="false">EOMONTH(A73,0)+1</f>
        <v>39142</v>
      </c>
      <c r="B74" s="44" t="n">
        <f aca="false">EOMONTH(A74,0)+1-A74</f>
        <v>31</v>
      </c>
      <c r="C74" s="45" t="n">
        <v>0.0481232596451431</v>
      </c>
      <c r="D74" s="46" t="n">
        <f aca="true">1/(1+C74)^YEARFRAC(TODAY(),A74,1)</f>
        <v>0.417717897196853</v>
      </c>
      <c r="E74" s="47"/>
      <c r="F74" s="48" t="n">
        <v>-0.02</v>
      </c>
      <c r="G74" s="4" t="n">
        <v>-0.04</v>
      </c>
      <c r="H74" s="49" t="n">
        <v>-8186.73901808786</v>
      </c>
      <c r="I74" s="6" t="n">
        <f aca="false">H74*B74*D74</f>
        <v>-106012.169633588</v>
      </c>
      <c r="J74" s="50" t="n">
        <f aca="false">I74*(G74-F74)</f>
        <v>2120.24339267175</v>
      </c>
      <c r="K74" s="47"/>
      <c r="L74" s="48" t="n">
        <v>0.15</v>
      </c>
      <c r="M74" s="4" t="n">
        <v>0.1</v>
      </c>
      <c r="N74" s="6" t="n">
        <f aca="false">-H74</f>
        <v>8186.73901808786</v>
      </c>
      <c r="O74" s="6" t="n">
        <f aca="false">N74*B74*D74</f>
        <v>106012.169633588</v>
      </c>
      <c r="P74" s="50" t="n">
        <f aca="false">O74*(M74-L74)</f>
        <v>-5300.60848167939</v>
      </c>
    </row>
    <row r="75" customFormat="false" ht="13.5" hidden="false" customHeight="false" outlineLevel="0" collapsed="false">
      <c r="A75" s="51" t="n">
        <f aca="false">EOMONTH(A74,0)+1</f>
        <v>39173</v>
      </c>
      <c r="B75" s="44" t="n">
        <f aca="false">EOMONTH(A75,0)+1-A75</f>
        <v>30</v>
      </c>
      <c r="C75" s="45" t="n">
        <v>0.0483138152221842</v>
      </c>
      <c r="D75" s="46" t="n">
        <f aca="true">1/(1+C75)^YEARFRAC(TODAY(),A75,1)</f>
        <v>0.417980334240087</v>
      </c>
      <c r="E75" s="47"/>
      <c r="F75" s="48" t="n">
        <v>-0.02</v>
      </c>
      <c r="G75" s="4" t="n">
        <v>-0.04</v>
      </c>
      <c r="H75" s="49" t="n">
        <v>-8186.73901808786</v>
      </c>
      <c r="I75" s="6" t="n">
        <f aca="false">H75*B75*D75</f>
        <v>-102656.877333502</v>
      </c>
      <c r="J75" s="50" t="n">
        <f aca="false">I75*(G75-F75)</f>
        <v>2053.13754667003</v>
      </c>
      <c r="K75" s="47"/>
      <c r="L75" s="48" t="n">
        <v>0.145</v>
      </c>
      <c r="M75" s="4" t="n">
        <v>0.07</v>
      </c>
      <c r="N75" s="6" t="n">
        <f aca="false">-H75</f>
        <v>8186.73901808786</v>
      </c>
      <c r="O75" s="6" t="n">
        <f aca="false">N75*B75*D75</f>
        <v>102656.877333502</v>
      </c>
      <c r="P75" s="50" t="n">
        <f aca="false">O75*(M75-L75)</f>
        <v>-7699.26580001263</v>
      </c>
    </row>
    <row r="76" customFormat="false" ht="13.5" hidden="false" customHeight="false" outlineLevel="0" collapsed="false">
      <c r="A76" s="51" t="n">
        <f aca="false">EOMONTH(A75,0)+1</f>
        <v>39203</v>
      </c>
      <c r="B76" s="44" t="n">
        <f aca="false">EOMONTH(A76,0)+1-A76</f>
        <v>31</v>
      </c>
      <c r="C76" s="45" t="n">
        <v>0.0484982238566811</v>
      </c>
      <c r="D76" s="46" t="n">
        <f aca="true">1/(1+C76)^YEARFRAC(TODAY(),A76,1)</f>
        <v>0.418246992613646</v>
      </c>
      <c r="E76" s="47"/>
      <c r="F76" s="48" t="n">
        <v>-0.02</v>
      </c>
      <c r="G76" s="4" t="n">
        <v>-0.04</v>
      </c>
      <c r="H76" s="49" t="n">
        <v>-8186.73901808786</v>
      </c>
      <c r="I76" s="6" t="n">
        <f aca="false">H76*B76*D76</f>
        <v>-106146.448182469</v>
      </c>
      <c r="J76" s="50" t="n">
        <f aca="false">I76*(G76-F76)</f>
        <v>2122.92896364939</v>
      </c>
      <c r="K76" s="47"/>
      <c r="L76" s="48" t="n">
        <v>0.145</v>
      </c>
      <c r="M76" s="4" t="n">
        <v>0.07</v>
      </c>
      <c r="N76" s="6" t="n">
        <f aca="false">-H76</f>
        <v>8186.73901808786</v>
      </c>
      <c r="O76" s="6" t="n">
        <f aca="false">N76*B76*D76</f>
        <v>106146.448182469</v>
      </c>
      <c r="P76" s="50" t="n">
        <f aca="false">O76*(M76-L76)</f>
        <v>-7960.98361368519</v>
      </c>
    </row>
    <row r="77" customFormat="false" ht="13.5" hidden="false" customHeight="false" outlineLevel="0" collapsed="false">
      <c r="A77" s="51" t="n">
        <f aca="false">EOMONTH(A76,0)+1</f>
        <v>39234</v>
      </c>
      <c r="B77" s="44" t="n">
        <f aca="false">EOMONTH(A77,0)+1-A77</f>
        <v>30</v>
      </c>
      <c r="C77" s="45" t="n">
        <v>0.0486887794575974</v>
      </c>
      <c r="D77" s="46" t="n">
        <f aca="true">1/(1+C77)^YEARFRAC(TODAY(),A77,1)</f>
        <v>0.418535671459581</v>
      </c>
      <c r="E77" s="47"/>
      <c r="F77" s="48" t="n">
        <v>-0.02</v>
      </c>
      <c r="G77" s="4" t="n">
        <v>-0.04</v>
      </c>
      <c r="H77" s="49" t="n">
        <v>-8186.73901808786</v>
      </c>
      <c r="I77" s="6" t="n">
        <f aca="false">H77*B77*D77</f>
        <v>-102793.269359993</v>
      </c>
      <c r="J77" s="50" t="n">
        <f aca="false">I77*(G77-F77)</f>
        <v>2055.86538719985</v>
      </c>
      <c r="K77" s="47"/>
      <c r="L77" s="48" t="n">
        <v>0.146</v>
      </c>
      <c r="M77" s="4" t="n">
        <v>0.07</v>
      </c>
      <c r="N77" s="6" t="n">
        <f aca="false">-H77</f>
        <v>8186.73901808786</v>
      </c>
      <c r="O77" s="6" t="n">
        <f aca="false">N77*B77*D77</f>
        <v>102793.269359993</v>
      </c>
      <c r="P77" s="50" t="n">
        <f aca="false">O77*(M77-L77)</f>
        <v>-7812.28847135944</v>
      </c>
    </row>
    <row r="78" customFormat="false" ht="13.5" hidden="false" customHeight="false" outlineLevel="0" collapsed="false">
      <c r="A78" s="51" t="n">
        <f aca="false">EOMONTH(A77,0)+1</f>
        <v>39264</v>
      </c>
      <c r="B78" s="44" t="n">
        <f aca="false">EOMONTH(A78,0)+1-A78</f>
        <v>31</v>
      </c>
      <c r="C78" s="45" t="n">
        <v>0.0488731881151971</v>
      </c>
      <c r="D78" s="46" t="n">
        <f aca="true">1/(1+C78)^YEARFRAC(TODAY(),A78,1)</f>
        <v>0.418827768479583</v>
      </c>
      <c r="E78" s="47"/>
      <c r="F78" s="48" t="n">
        <v>-0.02</v>
      </c>
      <c r="G78" s="4" t="n">
        <v>-0.04</v>
      </c>
      <c r="H78" s="49" t="n">
        <v>-8186.73901808786</v>
      </c>
      <c r="I78" s="6" t="n">
        <f aca="false">H78*B78*D78</f>
        <v>-106293.842656184</v>
      </c>
      <c r="J78" s="50" t="n">
        <f aca="false">I78*(G78-F78)</f>
        <v>2125.87685312369</v>
      </c>
      <c r="K78" s="47"/>
      <c r="L78" s="48" t="n">
        <v>0.146</v>
      </c>
      <c r="M78" s="4" t="n">
        <v>0.07</v>
      </c>
      <c r="N78" s="6" t="n">
        <f aca="false">-H78</f>
        <v>8186.73901808786</v>
      </c>
      <c r="O78" s="6" t="n">
        <f aca="false">N78*B78*D78</f>
        <v>106293.842656184</v>
      </c>
      <c r="P78" s="50" t="n">
        <f aca="false">O78*(M78-L78)</f>
        <v>-8078.33204187002</v>
      </c>
    </row>
    <row r="79" customFormat="false" ht="13.5" hidden="false" customHeight="false" outlineLevel="0" collapsed="false">
      <c r="A79" s="51" t="n">
        <f aca="false">EOMONTH(A78,0)+1</f>
        <v>39295</v>
      </c>
      <c r="B79" s="44" t="n">
        <f aca="false">EOMONTH(A79,0)+1-A79</f>
        <v>31</v>
      </c>
      <c r="C79" s="45" t="n">
        <v>0.0490637437399841</v>
      </c>
      <c r="D79" s="46" t="n">
        <f aca="true">1/(1+C79)^YEARFRAC(TODAY(),A79,1)</f>
        <v>0.419142781160065</v>
      </c>
      <c r="E79" s="47"/>
      <c r="F79" s="48" t="n">
        <v>-0.02</v>
      </c>
      <c r="G79" s="4" t="n">
        <v>-0.04</v>
      </c>
      <c r="H79" s="49" t="n">
        <v>-8186.73901808786</v>
      </c>
      <c r="I79" s="6" t="n">
        <f aca="false">H79*B79*D79</f>
        <v>-106373.789380862</v>
      </c>
      <c r="J79" s="50" t="n">
        <f aca="false">I79*(G79-F79)</f>
        <v>2127.47578761724</v>
      </c>
      <c r="K79" s="47"/>
      <c r="L79" s="48" t="n">
        <v>0.146</v>
      </c>
      <c r="M79" s="4" t="n">
        <v>0.07</v>
      </c>
      <c r="N79" s="6" t="n">
        <f aca="false">-H79</f>
        <v>8186.73901808786</v>
      </c>
      <c r="O79" s="6" t="n">
        <f aca="false">N79*B79*D79</f>
        <v>106373.789380862</v>
      </c>
      <c r="P79" s="50" t="n">
        <f aca="false">O79*(M79-L79)</f>
        <v>-8084.40799294551</v>
      </c>
    </row>
    <row r="80" customFormat="false" ht="13.5" hidden="false" customHeight="false" outlineLevel="0" collapsed="false">
      <c r="A80" s="51" t="n">
        <f aca="false">EOMONTH(A79,0)+1</f>
        <v>39326</v>
      </c>
      <c r="B80" s="44" t="n">
        <f aca="false">EOMONTH(A80,0)+1-A80</f>
        <v>30</v>
      </c>
      <c r="C80" s="45" t="n">
        <v>0.049254299376901</v>
      </c>
      <c r="D80" s="46" t="n">
        <f aca="true">1/(1+C80)^YEARFRAC(TODAY(),A80,1)</f>
        <v>0.419471214987549</v>
      </c>
      <c r="E80" s="47"/>
      <c r="F80" s="48" t="n">
        <v>-0.02</v>
      </c>
      <c r="G80" s="4" t="n">
        <v>-0.04</v>
      </c>
      <c r="H80" s="49" t="n">
        <v>-8186.73901808786</v>
      </c>
      <c r="I80" s="6" t="n">
        <f aca="false">H80*B80*D80</f>
        <v>-103023.040881099</v>
      </c>
      <c r="J80" s="50" t="n">
        <f aca="false">I80*(G80-F80)</f>
        <v>2060.46081762197</v>
      </c>
      <c r="K80" s="47"/>
      <c r="L80" s="48" t="n">
        <v>0.146</v>
      </c>
      <c r="M80" s="4" t="n">
        <v>0.07</v>
      </c>
      <c r="N80" s="6" t="n">
        <f aca="false">-H80</f>
        <v>8186.73901808786</v>
      </c>
      <c r="O80" s="6" t="n">
        <f aca="false">N80*B80*D80</f>
        <v>103023.040881099</v>
      </c>
      <c r="P80" s="50" t="n">
        <f aca="false">O80*(M80-L80)</f>
        <v>-7829.75110696349</v>
      </c>
    </row>
    <row r="81" customFormat="false" ht="13.5" hidden="false" customHeight="false" outlineLevel="0" collapsed="false">
      <c r="A81" s="51" t="n">
        <f aca="false">EOMONTH(A80,0)+1</f>
        <v>39356</v>
      </c>
      <c r="B81" s="44" t="n">
        <f aca="false">EOMONTH(A81,0)+1-A81</f>
        <v>31</v>
      </c>
      <c r="C81" s="45" t="n">
        <v>0.0494387080693355</v>
      </c>
      <c r="D81" s="46" t="n">
        <f aca="true">1/(1+C81)^YEARFRAC(TODAY(),A81,1)</f>
        <v>0.419801858839328</v>
      </c>
      <c r="E81" s="47"/>
      <c r="F81" s="48" t="n">
        <v>-0.02</v>
      </c>
      <c r="G81" s="4" t="n">
        <v>-0.04</v>
      </c>
      <c r="H81" s="49" t="n">
        <v>-8186.73901808786</v>
      </c>
      <c r="I81" s="6" t="n">
        <f aca="false">H81*B81*D81</f>
        <v>-106541.055986398</v>
      </c>
      <c r="J81" s="50" t="n">
        <f aca="false">I81*(G81-F81)</f>
        <v>2130.82111972796</v>
      </c>
      <c r="K81" s="47"/>
      <c r="L81" s="48" t="n">
        <v>0.146</v>
      </c>
      <c r="M81" s="4" t="n">
        <v>0.07</v>
      </c>
      <c r="N81" s="6" t="n">
        <f aca="false">-H81</f>
        <v>8186.73901808786</v>
      </c>
      <c r="O81" s="6" t="n">
        <f aca="false">N81*B81*D81</f>
        <v>106541.055986398</v>
      </c>
      <c r="P81" s="50" t="n">
        <f aca="false">O81*(M81-L81)</f>
        <v>-8097.12025496623</v>
      </c>
    </row>
    <row r="82" customFormat="false" ht="13.5" hidden="false" customHeight="false" outlineLevel="0" collapsed="false">
      <c r="A82" s="51" t="n">
        <f aca="false">EOMONTH(A81,0)+1</f>
        <v>39387</v>
      </c>
      <c r="B82" s="44" t="n">
        <f aca="false">EOMONTH(A82,0)+1-A82</f>
        <v>30</v>
      </c>
      <c r="C82" s="45" t="n">
        <v>0.0496292637301168</v>
      </c>
      <c r="D82" s="46" t="n">
        <f aca="true">1/(1+C82)^YEARFRAC(TODAY(),A82,1)</f>
        <v>0.420156783686994</v>
      </c>
      <c r="E82" s="47"/>
      <c r="F82" s="48" t="n">
        <v>-0.02</v>
      </c>
      <c r="G82" s="4" t="n">
        <v>-0.04</v>
      </c>
      <c r="H82" s="49" t="n">
        <v>-8186.73901808786</v>
      </c>
      <c r="I82" s="6" t="n">
        <f aca="false">H82*B82*D82</f>
        <v>-103191.418041738</v>
      </c>
      <c r="J82" s="50" t="n">
        <f aca="false">I82*(G82-F82)</f>
        <v>2063.82836083477</v>
      </c>
      <c r="K82" s="47"/>
      <c r="L82" s="48" t="n">
        <v>0.149</v>
      </c>
      <c r="M82" s="4" t="n">
        <v>0.09</v>
      </c>
      <c r="N82" s="6" t="n">
        <f aca="false">-H82</f>
        <v>8186.73901808786</v>
      </c>
      <c r="O82" s="6" t="n">
        <f aca="false">N82*B82*D82</f>
        <v>103191.418041738</v>
      </c>
      <c r="P82" s="50" t="n">
        <f aca="false">O82*(M82-L82)</f>
        <v>-6088.29366446256</v>
      </c>
    </row>
    <row r="83" customFormat="false" ht="13.5" hidden="false" customHeight="false" outlineLevel="0" collapsed="false">
      <c r="A83" s="51" t="n">
        <f aca="false">EOMONTH(A82,0)+1</f>
        <v>39417</v>
      </c>
      <c r="B83" s="44" t="n">
        <f aca="false">EOMONTH(A83,0)+1-A83</f>
        <v>31</v>
      </c>
      <c r="C83" s="45" t="n">
        <v>0.0498136724456435</v>
      </c>
      <c r="D83" s="46" t="n">
        <f aca="true">1/(1+C83)^YEARFRAC(TODAY(),A83,1)</f>
        <v>0.420513119181595</v>
      </c>
      <c r="E83" s="47"/>
      <c r="F83" s="48" t="n">
        <v>-0.02</v>
      </c>
      <c r="G83" s="4" t="n">
        <v>-0.04</v>
      </c>
      <c r="H83" s="49" t="n">
        <v>-8186.73901808786</v>
      </c>
      <c r="I83" s="6" t="n">
        <f aca="false">H83*B83*D83</f>
        <v>-106721.565973076</v>
      </c>
      <c r="J83" s="50" t="n">
        <f aca="false">I83*(G83-F83)</f>
        <v>2134.43131946151</v>
      </c>
      <c r="K83" s="47"/>
      <c r="L83" s="48" t="n">
        <v>0.15</v>
      </c>
      <c r="M83" s="4" t="n">
        <v>0.09</v>
      </c>
      <c r="N83" s="6" t="n">
        <f aca="false">-H83</f>
        <v>8186.73901808786</v>
      </c>
      <c r="O83" s="6" t="n">
        <f aca="false">N83*B83*D83</f>
        <v>106721.565973076</v>
      </c>
      <c r="P83" s="50" t="n">
        <f aca="false">O83*(M83-L83)</f>
        <v>-6403.29395838454</v>
      </c>
    </row>
    <row r="84" customFormat="false" ht="13.5" hidden="false" customHeight="false" outlineLevel="0" collapsed="false">
      <c r="A84" s="51" t="n">
        <f aca="false">EOMONTH(A83,0)+1</f>
        <v>39448</v>
      </c>
      <c r="B84" s="44" t="n">
        <f aca="false">EOMONTH(A84,0)+1-A84</f>
        <v>31</v>
      </c>
      <c r="C84" s="45" t="n">
        <v>0.0500042281302844</v>
      </c>
      <c r="D84" s="46" t="n">
        <f aca="true">1/(1+C84)^YEARFRAC(TODAY(),A84,1)</f>
        <v>0.420909229769337</v>
      </c>
      <c r="E84" s="47"/>
      <c r="F84" s="48" t="n">
        <v>-0.02</v>
      </c>
      <c r="G84" s="4" t="n">
        <v>-0.04</v>
      </c>
      <c r="H84" s="49" t="n">
        <v>-8186.73901808786</v>
      </c>
      <c r="I84" s="6" t="n">
        <f aca="false">H84*B84*D84</f>
        <v>-106822.094447204</v>
      </c>
      <c r="J84" s="50" t="n">
        <f aca="false">I84*(G84-F84)</f>
        <v>2136.44188894408</v>
      </c>
      <c r="K84" s="47"/>
      <c r="L84" s="48" t="n">
        <v>0.155</v>
      </c>
      <c r="M84" s="4" t="n">
        <v>0.09</v>
      </c>
      <c r="N84" s="6" t="n">
        <f aca="false">-H84</f>
        <v>8186.73901808786</v>
      </c>
      <c r="O84" s="6" t="n">
        <f aca="false">N84*B84*D84</f>
        <v>106822.094447204</v>
      </c>
      <c r="P84" s="50" t="n">
        <f aca="false">O84*(M84-L84)</f>
        <v>-6943.43613906827</v>
      </c>
    </row>
    <row r="85" customFormat="false" ht="13.5" hidden="false" customHeight="false" outlineLevel="0" collapsed="false">
      <c r="A85" s="51" t="n">
        <f aca="false">EOMONTH(A84,0)+1</f>
        <v>39479</v>
      </c>
      <c r="B85" s="44" t="n">
        <f aca="false">EOMONTH(A85,0)+1-A85</f>
        <v>29</v>
      </c>
      <c r="C85" s="45" t="n">
        <v>0.0501947838270489</v>
      </c>
      <c r="D85" s="46" t="n">
        <f aca="true">1/(1+C85)^YEARFRAC(TODAY(),A85,1)</f>
        <v>0.42130432963937</v>
      </c>
      <c r="E85" s="47"/>
      <c r="F85" s="48" t="n">
        <v>-0.02</v>
      </c>
      <c r="G85" s="4" t="n">
        <v>-0.04</v>
      </c>
      <c r="H85" s="49" t="n">
        <v>-8186.73901808786</v>
      </c>
      <c r="I85" s="6" t="n">
        <f aca="false">H85*B85*D85</f>
        <v>-100024.149224491</v>
      </c>
      <c r="J85" s="50" t="n">
        <f aca="false">I85*(G85-F85)</f>
        <v>2000.48298448983</v>
      </c>
      <c r="K85" s="47"/>
      <c r="L85" s="48" t="n">
        <v>0.153</v>
      </c>
      <c r="M85" s="4" t="n">
        <v>0.09</v>
      </c>
      <c r="N85" s="6" t="n">
        <f aca="false">-H85</f>
        <v>8186.73901808786</v>
      </c>
      <c r="O85" s="6" t="n">
        <f aca="false">N85*B85*D85</f>
        <v>100024.149224491</v>
      </c>
      <c r="P85" s="50" t="n">
        <f aca="false">O85*(M85-L85)</f>
        <v>-6301.52140114296</v>
      </c>
    </row>
    <row r="86" customFormat="false" ht="13.5" hidden="false" customHeight="false" outlineLevel="0" collapsed="false">
      <c r="A86" s="51" t="n">
        <f aca="false">EOMONTH(A85,0)+1</f>
        <v>39508</v>
      </c>
      <c r="B86" s="44" t="n">
        <f aca="false">EOMONTH(A86,0)+1-A86</f>
        <v>31</v>
      </c>
      <c r="C86" s="45" t="n">
        <v>0.0503730456188678</v>
      </c>
      <c r="D86" s="46" t="n">
        <f aca="true">1/(1+C86)^YEARFRAC(TODAY(),A86,1)</f>
        <v>0.421686253849371</v>
      </c>
      <c r="E86" s="47"/>
      <c r="F86" s="48" t="n">
        <v>-0.02</v>
      </c>
      <c r="G86" s="4" t="n">
        <v>-0.04</v>
      </c>
      <c r="H86" s="49" t="n">
        <v>-8186.73901808786</v>
      </c>
      <c r="I86" s="6" t="n">
        <f aca="false">H86*B86*D86</f>
        <v>-107019.294541178</v>
      </c>
      <c r="J86" s="50" t="n">
        <f aca="false">I86*(G86-F86)</f>
        <v>2140.38589082357</v>
      </c>
      <c r="K86" s="47"/>
      <c r="L86" s="48" t="n">
        <v>0.15</v>
      </c>
      <c r="M86" s="4" t="n">
        <v>0.09</v>
      </c>
      <c r="N86" s="6" t="n">
        <f aca="false">-H86</f>
        <v>8186.73901808786</v>
      </c>
      <c r="O86" s="6" t="n">
        <f aca="false">N86*B86*D86</f>
        <v>107019.294541178</v>
      </c>
      <c r="P86" s="50" t="n">
        <f aca="false">O86*(M86-L86)</f>
        <v>-6421.15767247071</v>
      </c>
    </row>
    <row r="87" customFormat="false" ht="13.5" hidden="false" customHeight="false" outlineLevel="0" collapsed="false">
      <c r="A87" s="51" t="n">
        <f aca="false">EOMONTH(A86,0)+1</f>
        <v>39539</v>
      </c>
      <c r="B87" s="44" t="n">
        <f aca="false">EOMONTH(A87,0)+1-A87</f>
        <v>30</v>
      </c>
      <c r="C87" s="45" t="n">
        <v>0.0505636013390944</v>
      </c>
      <c r="D87" s="46" t="n">
        <f aca="true">1/(1+C87)^YEARFRAC(TODAY(),A87,1)</f>
        <v>0.422107714924272</v>
      </c>
      <c r="E87" s="47"/>
      <c r="F87" s="48" t="n">
        <v>-0.02</v>
      </c>
      <c r="G87" s="4" t="n">
        <v>-0.04</v>
      </c>
      <c r="H87" s="49" t="n">
        <v>-8186.73901808786</v>
      </c>
      <c r="I87" s="6" t="n">
        <f aca="false">H87*B87*D87</f>
        <v>-103670.570988193</v>
      </c>
      <c r="J87" s="50" t="n">
        <f aca="false">I87*(G87-F87)</f>
        <v>2073.41141976387</v>
      </c>
      <c r="K87" s="47"/>
      <c r="L87" s="48" t="n">
        <v>0.146</v>
      </c>
      <c r="M87" s="4" t="n">
        <v>0.06</v>
      </c>
      <c r="N87" s="6" t="n">
        <f aca="false">-H87</f>
        <v>8186.73901808786</v>
      </c>
      <c r="O87" s="6" t="n">
        <f aca="false">N87*B87*D87</f>
        <v>103670.570988193</v>
      </c>
      <c r="P87" s="50" t="n">
        <f aca="false">O87*(M87-L87)</f>
        <v>-8915.66910498462</v>
      </c>
    </row>
    <row r="88" customFormat="false" ht="13.5" hidden="false" customHeight="false" outlineLevel="0" collapsed="false">
      <c r="A88" s="51" t="n">
        <f aca="false">EOMONTH(A87,0)+1</f>
        <v>39569</v>
      </c>
      <c r="B88" s="44" t="n">
        <f aca="false">EOMONTH(A88,0)+1-A88</f>
        <v>31</v>
      </c>
      <c r="C88" s="45" t="n">
        <v>0.0507480101121445</v>
      </c>
      <c r="D88" s="46" t="n">
        <f aca="true">1/(1+C88)^YEARFRAC(TODAY(),A88,1)</f>
        <v>0.422528598489157</v>
      </c>
      <c r="E88" s="47"/>
      <c r="F88" s="48" t="n">
        <v>-0.02</v>
      </c>
      <c r="G88" s="4" t="n">
        <v>-0.04</v>
      </c>
      <c r="H88" s="49" t="n">
        <v>-8186.73901808786</v>
      </c>
      <c r="I88" s="6" t="n">
        <f aca="false">H88*B88*D88</f>
        <v>-107233.072268784</v>
      </c>
      <c r="J88" s="50" t="n">
        <f aca="false">I88*(G88-F88)</f>
        <v>2144.66144537568</v>
      </c>
      <c r="K88" s="47"/>
      <c r="L88" s="48" t="n">
        <v>0.146</v>
      </c>
      <c r="M88" s="4" t="n">
        <v>0.06</v>
      </c>
      <c r="N88" s="6" t="n">
        <f aca="false">-H88</f>
        <v>8186.73901808786</v>
      </c>
      <c r="O88" s="6" t="n">
        <f aca="false">N88*B88*D88</f>
        <v>107233.072268784</v>
      </c>
      <c r="P88" s="50" t="n">
        <f aca="false">O88*(M88-L88)</f>
        <v>-9222.04421511541</v>
      </c>
    </row>
    <row r="89" customFormat="false" ht="13.5" hidden="false" customHeight="false" outlineLevel="0" collapsed="false">
      <c r="A89" s="51" t="n">
        <f aca="false">EOMONTH(A88,0)+1</f>
        <v>39600</v>
      </c>
      <c r="B89" s="44" t="n">
        <f aca="false">EOMONTH(A89,0)+1-A89</f>
        <v>30</v>
      </c>
      <c r="C89" s="45" t="n">
        <v>0.05093856585622</v>
      </c>
      <c r="D89" s="46" t="n">
        <f aca="true">1/(1+C89)^YEARFRAC(TODAY(),A89,1)</f>
        <v>0.422977000192286</v>
      </c>
      <c r="E89" s="47"/>
      <c r="F89" s="48" t="n">
        <v>-0.02</v>
      </c>
      <c r="G89" s="4" t="n">
        <v>-0.04</v>
      </c>
      <c r="H89" s="49" t="n">
        <v>-8186.73901808786</v>
      </c>
      <c r="I89" s="6" t="n">
        <f aca="false">H89*B89*D89</f>
        <v>-103884.069336838</v>
      </c>
      <c r="J89" s="50" t="n">
        <f aca="false">I89*(G89-F89)</f>
        <v>2077.68138673676</v>
      </c>
      <c r="K89" s="47"/>
      <c r="L89" s="48" t="n">
        <v>0.146</v>
      </c>
      <c r="M89" s="4" t="n">
        <v>0.06</v>
      </c>
      <c r="N89" s="6" t="n">
        <f aca="false">-H89</f>
        <v>8186.73901808786</v>
      </c>
      <c r="O89" s="6" t="n">
        <f aca="false">N89*B89*D89</f>
        <v>103884.069336838</v>
      </c>
      <c r="P89" s="50" t="n">
        <f aca="false">O89*(M89-L89)</f>
        <v>-8934.02996296809</v>
      </c>
    </row>
    <row r="90" customFormat="false" ht="13.5" hidden="false" customHeight="false" outlineLevel="0" collapsed="false">
      <c r="A90" s="51" t="n">
        <f aca="false">EOMONTH(A89,0)+1</f>
        <v>39630</v>
      </c>
      <c r="B90" s="44" t="n">
        <f aca="false">EOMONTH(A90,0)+1-A90</f>
        <v>31</v>
      </c>
      <c r="C90" s="45" t="n">
        <v>0.0511229746523476</v>
      </c>
      <c r="D90" s="46" t="n">
        <f aca="true">1/(1+C90)^YEARFRAC(TODAY(),A90,1)</f>
        <v>0.4234240272737</v>
      </c>
      <c r="E90" s="47"/>
      <c r="F90" s="48" t="n">
        <v>-0.02</v>
      </c>
      <c r="G90" s="4" t="n">
        <v>-0.04</v>
      </c>
      <c r="H90" s="49" t="n">
        <v>-8186.73901808786</v>
      </c>
      <c r="I90" s="6" t="n">
        <f aca="false">H90*B90*D90</f>
        <v>-107460.322163603</v>
      </c>
      <c r="J90" s="50" t="n">
        <f aca="false">I90*(G90-F90)</f>
        <v>2149.20644327205</v>
      </c>
      <c r="K90" s="47"/>
      <c r="L90" s="48" t="n">
        <v>0.147</v>
      </c>
      <c r="M90" s="4" t="n">
        <v>0.06</v>
      </c>
      <c r="N90" s="6" t="n">
        <f aca="false">-H90</f>
        <v>8186.73901808786</v>
      </c>
      <c r="O90" s="6" t="n">
        <f aca="false">N90*B90*D90</f>
        <v>107460.322163603</v>
      </c>
      <c r="P90" s="50" t="n">
        <f aca="false">O90*(M90-L90)</f>
        <v>-9349.04802823342</v>
      </c>
    </row>
    <row r="91" customFormat="false" ht="13.5" hidden="false" customHeight="false" outlineLevel="0" collapsed="false">
      <c r="A91" s="51" t="n">
        <f aca="false">EOMONTH(A90,0)+1</f>
        <v>39661</v>
      </c>
      <c r="B91" s="44" t="n">
        <f aca="false">EOMONTH(A91,0)+1-A91</f>
        <v>31</v>
      </c>
      <c r="C91" s="45" t="n">
        <v>0.0513135304202681</v>
      </c>
      <c r="D91" s="46" t="n">
        <f aca="true">1/(1+C91)^YEARFRAC(TODAY(),A91,1)</f>
        <v>0.423899520816287</v>
      </c>
      <c r="E91" s="47"/>
      <c r="F91" s="48" t="n">
        <v>-0.02</v>
      </c>
      <c r="G91" s="4" t="n">
        <v>-0.04</v>
      </c>
      <c r="H91" s="49" t="n">
        <v>-8186.73901808786</v>
      </c>
      <c r="I91" s="6" t="n">
        <f aca="false">H91*B91*D91</f>
        <v>-107580.997151279</v>
      </c>
      <c r="J91" s="50" t="n">
        <f aca="false">I91*(G91-F91)</f>
        <v>2151.61994302557</v>
      </c>
      <c r="K91" s="47"/>
      <c r="L91" s="48" t="n">
        <v>0.147</v>
      </c>
      <c r="M91" s="4" t="n">
        <v>0.06</v>
      </c>
      <c r="N91" s="6" t="n">
        <f aca="false">-H91</f>
        <v>8186.73901808786</v>
      </c>
      <c r="O91" s="6" t="n">
        <f aca="false">N91*B91*D91</f>
        <v>107580.997151279</v>
      </c>
      <c r="P91" s="50" t="n">
        <f aca="false">O91*(M91-L91)</f>
        <v>-9359.54675216125</v>
      </c>
    </row>
    <row r="92" customFormat="false" ht="13.5" hidden="false" customHeight="false" outlineLevel="0" collapsed="false">
      <c r="A92" s="51" t="n">
        <f aca="false">EOMONTH(A91,0)+1</f>
        <v>39692</v>
      </c>
      <c r="B92" s="44" t="n">
        <f aca="false">EOMONTH(A92,0)+1-A92</f>
        <v>30</v>
      </c>
      <c r="C92" s="45" t="n">
        <v>0.0515040862003042</v>
      </c>
      <c r="D92" s="46" t="n">
        <f aca="true">1/(1+C92)^YEARFRAC(TODAY(),A92,1)</f>
        <v>0.424388843531315</v>
      </c>
      <c r="E92" s="47"/>
      <c r="F92" s="48" t="n">
        <v>-0.02</v>
      </c>
      <c r="G92" s="4" t="n">
        <v>-0.04</v>
      </c>
      <c r="H92" s="49" t="n">
        <v>-8186.73901808786</v>
      </c>
      <c r="I92" s="6" t="n">
        <f aca="false">H92*B92*D92</f>
        <v>-104230.82112537</v>
      </c>
      <c r="J92" s="50" t="n">
        <f aca="false">I92*(G92-F92)</f>
        <v>2084.6164225074</v>
      </c>
      <c r="K92" s="47"/>
      <c r="L92" s="48" t="n">
        <v>0.147</v>
      </c>
      <c r="M92" s="4" t="n">
        <v>0.06</v>
      </c>
      <c r="N92" s="6" t="n">
        <f aca="false">-H92</f>
        <v>8186.73901808786</v>
      </c>
      <c r="O92" s="6" t="n">
        <f aca="false">N92*B92*D92</f>
        <v>104230.82112537</v>
      </c>
      <c r="P92" s="50" t="n">
        <f aca="false">O92*(M92-L92)</f>
        <v>-9068.08143790718</v>
      </c>
    </row>
    <row r="93" customFormat="false" ht="13.5" hidden="false" customHeight="false" outlineLevel="0" collapsed="false">
      <c r="A93" s="51" t="n">
        <f aca="false">EOMONTH(A92,0)+1</f>
        <v>39722</v>
      </c>
      <c r="B93" s="44" t="n">
        <f aca="false">EOMONTH(A93,0)+1-A93</f>
        <v>31</v>
      </c>
      <c r="C93" s="45" t="n">
        <v>0.0516744873980932</v>
      </c>
      <c r="D93" s="46" t="n">
        <f aca="true">1/(1+C93)^YEARFRAC(TODAY(),A93,1)</f>
        <v>0.424971715150781</v>
      </c>
      <c r="E93" s="47"/>
      <c r="F93" s="48" t="n">
        <v>-0.02</v>
      </c>
      <c r="G93" s="4" t="n">
        <v>-0.04</v>
      </c>
      <c r="H93" s="49" t="n">
        <v>-8186.73901808786</v>
      </c>
      <c r="I93" s="6" t="n">
        <f aca="false">H93*B93*D93</f>
        <v>-107853.108182267</v>
      </c>
      <c r="J93" s="50" t="n">
        <f aca="false">I93*(G93-F93)</f>
        <v>2157.06216364534</v>
      </c>
      <c r="K93" s="47"/>
      <c r="L93" s="48" t="n">
        <v>0.147</v>
      </c>
      <c r="M93" s="4" t="n">
        <v>0.06</v>
      </c>
      <c r="N93" s="6" t="n">
        <f aca="false">-H93</f>
        <v>8186.73901808786</v>
      </c>
      <c r="O93" s="6" t="n">
        <f aca="false">N93*B93*D93</f>
        <v>107853.108182267</v>
      </c>
      <c r="P93" s="50" t="n">
        <f aca="false">O93*(M93-L93)</f>
        <v>-9383.22041185724</v>
      </c>
    </row>
    <row r="94" customFormat="false" ht="13.5" hidden="false" customHeight="false" outlineLevel="0" collapsed="false">
      <c r="A94" s="51" t="n">
        <f aca="false">EOMONTH(A93,0)+1</f>
        <v>39753</v>
      </c>
      <c r="B94" s="44" t="n">
        <f aca="false">EOMONTH(A94,0)+1-A94</f>
        <v>30</v>
      </c>
      <c r="C94" s="45" t="n">
        <v>0.0517926704263161</v>
      </c>
      <c r="D94" s="46" t="n">
        <f aca="true">1/(1+C94)^YEARFRAC(TODAY(),A94,1)</f>
        <v>0.425983038614361</v>
      </c>
      <c r="E94" s="47"/>
      <c r="F94" s="48" t="n">
        <v>-0.02</v>
      </c>
      <c r="G94" s="4" t="n">
        <v>-0.04</v>
      </c>
      <c r="H94" s="49" t="n">
        <v>-8186.73901808786</v>
      </c>
      <c r="I94" s="6" t="n">
        <f aca="false">H94*B94*D94</f>
        <v>-104622.358898034</v>
      </c>
      <c r="J94" s="50" t="n">
        <f aca="false">I94*(G94-F94)</f>
        <v>2092.44717796069</v>
      </c>
      <c r="K94" s="47"/>
      <c r="L94" s="48" t="n">
        <v>0.149</v>
      </c>
      <c r="M94" s="4" t="n">
        <v>0.08</v>
      </c>
      <c r="N94" s="6" t="n">
        <f aca="false">-H94</f>
        <v>8186.73901808786</v>
      </c>
      <c r="O94" s="6" t="n">
        <f aca="false">N94*B94*D94</f>
        <v>104622.358898034</v>
      </c>
      <c r="P94" s="50" t="n">
        <f aca="false">O94*(M94-L94)</f>
        <v>-7218.94276396438</v>
      </c>
    </row>
    <row r="95" customFormat="false" ht="13.5" hidden="false" customHeight="false" outlineLevel="0" collapsed="false">
      <c r="A95" s="51" t="n">
        <f aca="false">EOMONTH(A94,0)+1</f>
        <v>39783</v>
      </c>
      <c r="B95" s="44" t="n">
        <f aca="false">EOMONTH(A95,0)+1-A95</f>
        <v>31</v>
      </c>
      <c r="C95" s="45" t="n">
        <v>0.0519070411032261</v>
      </c>
      <c r="D95" s="46" t="n">
        <f aca="true">1/(1+C95)^YEARFRAC(TODAY(),A95,1)</f>
        <v>0.426971870191025</v>
      </c>
      <c r="E95" s="47"/>
      <c r="F95" s="48" t="n">
        <v>-0.02</v>
      </c>
      <c r="G95" s="4" t="n">
        <v>-0.04</v>
      </c>
      <c r="H95" s="49" t="n">
        <v>-8186.73901808786</v>
      </c>
      <c r="I95" s="6" t="n">
        <f aca="false">H95*B95*D95</f>
        <v>-108360.725348883</v>
      </c>
      <c r="J95" s="50" t="n">
        <f aca="false">I95*(G95-F95)</f>
        <v>2167.21450697766</v>
      </c>
      <c r="K95" s="47"/>
      <c r="L95" s="48" t="n">
        <v>0.15</v>
      </c>
      <c r="M95" s="4" t="n">
        <v>0.08</v>
      </c>
      <c r="N95" s="6" t="n">
        <f aca="false">-H95</f>
        <v>8186.73901808786</v>
      </c>
      <c r="O95" s="6" t="n">
        <f aca="false">N95*B95*D95</f>
        <v>108360.725348883</v>
      </c>
      <c r="P95" s="50" t="n">
        <f aca="false">O95*(M95-L95)</f>
        <v>-7585.25077442182</v>
      </c>
    </row>
    <row r="96" customFormat="false" ht="13.5" hidden="false" customHeight="false" outlineLevel="0" collapsed="false">
      <c r="A96" s="51" t="n">
        <f aca="false">EOMONTH(A95,0)+1</f>
        <v>39814</v>
      </c>
      <c r="B96" s="44" t="n">
        <f aca="false">EOMONTH(A96,0)+1-A96</f>
        <v>31</v>
      </c>
      <c r="C96" s="45" t="n">
        <v>0.0520252241406167</v>
      </c>
      <c r="D96" s="46" t="n">
        <f aca="true">1/(1+C96)^YEARFRAC(TODAY(),A96,1)</f>
        <v>0.427961947425549</v>
      </c>
      <c r="E96" s="47"/>
      <c r="F96" s="48" t="n">
        <v>-0.02</v>
      </c>
      <c r="G96" s="4" t="n">
        <v>-0.04</v>
      </c>
      <c r="H96" s="49" t="n">
        <v>-8186.73901808786</v>
      </c>
      <c r="I96" s="6" t="n">
        <f aca="false">H96*B96*D96</f>
        <v>-108611.995970614</v>
      </c>
      <c r="J96" s="50" t="n">
        <f aca="false">I96*(G96-F96)</f>
        <v>2172.23991941227</v>
      </c>
      <c r="K96" s="47"/>
      <c r="L96" s="48" t="n">
        <v>0.156</v>
      </c>
      <c r="M96" s="4" t="n">
        <v>0.08</v>
      </c>
      <c r="N96" s="6" t="n">
        <f aca="false">-H96</f>
        <v>8186.73901808786</v>
      </c>
      <c r="O96" s="6" t="n">
        <f aca="false">N96*B96*D96</f>
        <v>108611.995970614</v>
      </c>
      <c r="P96" s="50" t="n">
        <f aca="false">O96*(M96-L96)</f>
        <v>-8254.51169376664</v>
      </c>
    </row>
    <row r="97" customFormat="false" ht="13.5" hidden="false" customHeight="false" outlineLevel="0" collapsed="false">
      <c r="A97" s="51" t="n">
        <f aca="false">EOMONTH(A96,0)+1</f>
        <v>39845</v>
      </c>
      <c r="B97" s="44" t="n">
        <f aca="false">EOMONTH(A97,0)+1-A97</f>
        <v>28</v>
      </c>
      <c r="C97" s="45" t="n">
        <v>0.0521434071826663</v>
      </c>
      <c r="D97" s="46" t="n">
        <f aca="true">1/(1+C97)^YEARFRAC(TODAY(),A97,1)</f>
        <v>0.429005056963285</v>
      </c>
      <c r="E97" s="47"/>
      <c r="F97" s="48" t="n">
        <v>-0.02</v>
      </c>
      <c r="G97" s="4" t="n">
        <v>-0.04</v>
      </c>
      <c r="H97" s="49" t="n">
        <v>-8186.73901808786</v>
      </c>
      <c r="I97" s="6" t="n">
        <f aca="false">H97*B97*D97</f>
        <v>-98340.2682863532</v>
      </c>
      <c r="J97" s="50" t="n">
        <f aca="false">I97*(G97-F97)</f>
        <v>1966.80536572706</v>
      </c>
      <c r="K97" s="47"/>
      <c r="L97" s="48" t="n">
        <v>0.153</v>
      </c>
      <c r="M97" s="4" t="n">
        <v>0.08</v>
      </c>
      <c r="N97" s="6" t="n">
        <f aca="false">-H97</f>
        <v>8186.73901808786</v>
      </c>
      <c r="O97" s="6" t="n">
        <f aca="false">N97*B97*D97</f>
        <v>98340.2682863532</v>
      </c>
      <c r="P97" s="50" t="n">
        <f aca="false">O97*(M97-L97)</f>
        <v>-7178.83958490379</v>
      </c>
    </row>
    <row r="98" customFormat="false" ht="13.5" hidden="false" customHeight="false" outlineLevel="0" collapsed="false">
      <c r="A98" s="51" t="n">
        <f aca="false">EOMONTH(A97,0)+1</f>
        <v>39873</v>
      </c>
      <c r="B98" s="44" t="n">
        <f aca="false">EOMONTH(A98,0)+1-A98</f>
        <v>31</v>
      </c>
      <c r="C98" s="45" t="n">
        <v>0.0522501531601352</v>
      </c>
      <c r="D98" s="46" t="n">
        <f aca="true">1/(1+C98)^YEARFRAC(TODAY(),A98,1)</f>
        <v>0.429956529744134</v>
      </c>
      <c r="E98" s="47"/>
      <c r="F98" s="48" t="n">
        <v>-0.02</v>
      </c>
      <c r="G98" s="4" t="n">
        <v>-0.04</v>
      </c>
      <c r="H98" s="49" t="n">
        <v>-8186.73901808786</v>
      </c>
      <c r="I98" s="6" t="n">
        <f aca="false">H98*B98*D98</f>
        <v>-109118.198842277</v>
      </c>
      <c r="J98" s="50" t="n">
        <f aca="false">I98*(G98-F98)</f>
        <v>2182.36397684553</v>
      </c>
      <c r="K98" s="47"/>
      <c r="L98" s="48" t="n">
        <v>0.151</v>
      </c>
      <c r="M98" s="4" t="n">
        <v>0.08</v>
      </c>
      <c r="N98" s="6" t="n">
        <f aca="false">-H98</f>
        <v>8186.73901808786</v>
      </c>
      <c r="O98" s="6" t="n">
        <f aca="false">N98*B98*D98</f>
        <v>109118.198842277</v>
      </c>
      <c r="P98" s="50" t="n">
        <f aca="false">O98*(M98-L98)</f>
        <v>-7747.39211780163</v>
      </c>
    </row>
    <row r="99" customFormat="false" ht="13.5" hidden="false" customHeight="false" outlineLevel="0" collapsed="false">
      <c r="A99" s="51" t="n">
        <f aca="false">EOMONTH(A98,0)+1</f>
        <v>39904</v>
      </c>
      <c r="B99" s="44" t="n">
        <f aca="false">EOMONTH(A99,0)+1-A99</f>
        <v>30</v>
      </c>
      <c r="C99" s="45" t="n">
        <v>0.052368336211051</v>
      </c>
      <c r="D99" s="46" t="n">
        <f aca="true">1/(1+C99)^YEARFRAC(TODAY(),A99,1)</f>
        <v>0.431020313440839</v>
      </c>
      <c r="E99" s="47"/>
      <c r="F99" s="48" t="n">
        <v>-0.02</v>
      </c>
      <c r="G99" s="4" t="n">
        <v>-0.04</v>
      </c>
      <c r="H99" s="49" t="n">
        <v>-8186.73901808786</v>
      </c>
      <c r="I99" s="6" t="n">
        <f aca="false">H99*B99*D99</f>
        <v>-105859.524529037</v>
      </c>
      <c r="J99" s="50" t="n">
        <f aca="false">I99*(G99-F99)</f>
        <v>2117.19049058074</v>
      </c>
      <c r="K99" s="47"/>
      <c r="L99" s="48" t="n">
        <v>0.147</v>
      </c>
      <c r="M99" s="4" t="n">
        <v>0.05</v>
      </c>
      <c r="N99" s="6" t="n">
        <f aca="false">-H99</f>
        <v>8186.73901808786</v>
      </c>
      <c r="O99" s="6" t="n">
        <f aca="false">N99*B99*D99</f>
        <v>105859.524529037</v>
      </c>
      <c r="P99" s="50" t="n">
        <f aca="false">O99*(M99-L99)</f>
        <v>-10268.3738793166</v>
      </c>
    </row>
    <row r="100" customFormat="false" ht="13.5" hidden="false" customHeight="false" outlineLevel="0" collapsed="false">
      <c r="A100" s="51" t="n">
        <f aca="false">EOMONTH(A99,0)+1</f>
        <v>39934</v>
      </c>
      <c r="B100" s="44" t="n">
        <f aca="false">EOMONTH(A100,0)+1-A100</f>
        <v>31</v>
      </c>
      <c r="C100" s="45" t="n">
        <v>0.0524827069099207</v>
      </c>
      <c r="D100" s="46" t="n">
        <f aca="true">1/(1+C100)^YEARFRAC(TODAY(),A100,1)</f>
        <v>0.43206021530413</v>
      </c>
      <c r="E100" s="47"/>
      <c r="F100" s="48" t="n">
        <v>-0.02</v>
      </c>
      <c r="G100" s="4" t="n">
        <v>-0.04</v>
      </c>
      <c r="H100" s="49" t="n">
        <v>-8186.73901808786</v>
      </c>
      <c r="I100" s="6" t="n">
        <f aca="false">H100*B100*D100</f>
        <v>-109652.090906607</v>
      </c>
      <c r="J100" s="50" t="n">
        <f aca="false">I100*(G100-F100)</f>
        <v>2193.04181813213</v>
      </c>
      <c r="K100" s="47"/>
      <c r="L100" s="48" t="n">
        <v>0.146</v>
      </c>
      <c r="M100" s="4" t="n">
        <v>0.05</v>
      </c>
      <c r="N100" s="6" t="n">
        <f aca="false">-H100</f>
        <v>8186.73901808786</v>
      </c>
      <c r="O100" s="6" t="n">
        <f aca="false">N100*B100*D100</f>
        <v>109652.090906607</v>
      </c>
      <c r="P100" s="50" t="n">
        <f aca="false">O100*(M100-L100)</f>
        <v>-10526.6007270342</v>
      </c>
    </row>
    <row r="101" customFormat="false" ht="13.5" hidden="false" customHeight="false" outlineLevel="0" collapsed="false">
      <c r="A101" s="51" t="n">
        <f aca="false">EOMONTH(A100,0)+1</f>
        <v>39965</v>
      </c>
      <c r="B101" s="44" t="n">
        <f aca="false">EOMONTH(A101,0)+1-A101</f>
        <v>30</v>
      </c>
      <c r="C101" s="45" t="n">
        <v>0.0526008899700021</v>
      </c>
      <c r="D101" s="46" t="n">
        <f aca="true">1/(1+C101)^YEARFRAC(TODAY(),A101,1)</f>
        <v>0.433145627704012</v>
      </c>
      <c r="E101" s="47"/>
      <c r="F101" s="48" t="n">
        <v>-0.02</v>
      </c>
      <c r="G101" s="4" t="n">
        <v>-0.04</v>
      </c>
      <c r="H101" s="49" t="n">
        <v>-8186.73901808786</v>
      </c>
      <c r="I101" s="6" t="n">
        <f aca="false">H101*B101*D101</f>
        <v>-106381.506325158</v>
      </c>
      <c r="J101" s="50" t="n">
        <f aca="false">I101*(G101-F101)</f>
        <v>2127.63012650315</v>
      </c>
      <c r="K101" s="47"/>
      <c r="L101" s="48" t="n">
        <v>0.147</v>
      </c>
      <c r="M101" s="4" t="n">
        <v>0.05</v>
      </c>
      <c r="N101" s="6" t="n">
        <f aca="false">-H101</f>
        <v>8186.73901808786</v>
      </c>
      <c r="O101" s="6" t="n">
        <f aca="false">N101*B101*D101</f>
        <v>106381.506325158</v>
      </c>
      <c r="P101" s="50" t="n">
        <f aca="false">O101*(M101-L101)</f>
        <v>-10319.0061135403</v>
      </c>
    </row>
    <row r="102" customFormat="false" ht="13.5" hidden="false" customHeight="false" outlineLevel="0" collapsed="false">
      <c r="A102" s="51" t="n">
        <f aca="false">EOMONTH(A101,0)+1</f>
        <v>39995</v>
      </c>
      <c r="B102" s="44" t="n">
        <f aca="false">EOMONTH(A102,0)+1-A102</f>
        <v>31</v>
      </c>
      <c r="C102" s="45" t="n">
        <v>0.0527152606777412</v>
      </c>
      <c r="D102" s="46" t="n">
        <f aca="true">1/(1+C102)^YEARFRAC(TODAY(),A102,1)</f>
        <v>0.434206587538021</v>
      </c>
      <c r="E102" s="47"/>
      <c r="F102" s="48" t="n">
        <v>-0.02</v>
      </c>
      <c r="G102" s="4" t="n">
        <v>-0.04</v>
      </c>
      <c r="H102" s="49" t="n">
        <v>-8186.73901808786</v>
      </c>
      <c r="I102" s="6" t="n">
        <f aca="false">H102*B102*D102</f>
        <v>-110196.816375357</v>
      </c>
      <c r="J102" s="50" t="n">
        <f aca="false">I102*(G102-F102)</f>
        <v>2203.93632750714</v>
      </c>
      <c r="K102" s="47"/>
      <c r="L102" s="48" t="n">
        <v>0.147</v>
      </c>
      <c r="M102" s="4" t="n">
        <v>0.05</v>
      </c>
      <c r="N102" s="6" t="n">
        <f aca="false">-H102</f>
        <v>8186.73901808786</v>
      </c>
      <c r="O102" s="6" t="n">
        <f aca="false">N102*B102*D102</f>
        <v>110196.816375357</v>
      </c>
      <c r="P102" s="50" t="n">
        <f aca="false">O102*(M102-L102)</f>
        <v>-10689.0911884096</v>
      </c>
    </row>
    <row r="103" customFormat="false" ht="13.5" hidden="false" customHeight="false" outlineLevel="0" collapsed="false">
      <c r="A103" s="51" t="n">
        <f aca="false">EOMONTH(A102,0)+1</f>
        <v>40026</v>
      </c>
      <c r="B103" s="44" t="n">
        <f aca="false">EOMONTH(A103,0)+1-A103</f>
        <v>31</v>
      </c>
      <c r="C103" s="45" t="n">
        <v>0.0528334437469873</v>
      </c>
      <c r="D103" s="46" t="n">
        <f aca="true">1/(1+C103)^YEARFRAC(TODAY(),A103,1)</f>
        <v>0.435313892573084</v>
      </c>
      <c r="E103" s="47"/>
      <c r="F103" s="48" t="n">
        <v>-0.02</v>
      </c>
      <c r="G103" s="4" t="n">
        <v>-0.04</v>
      </c>
      <c r="H103" s="49" t="n">
        <v>-8186.73901808786</v>
      </c>
      <c r="I103" s="6" t="n">
        <f aca="false">H103*B103*D103</f>
        <v>-110477.838112757</v>
      </c>
      <c r="J103" s="50" t="n">
        <f aca="false">I103*(G103-F103)</f>
        <v>2209.55676225514</v>
      </c>
      <c r="K103" s="47"/>
      <c r="L103" s="48" t="n">
        <v>0.148</v>
      </c>
      <c r="M103" s="4" t="n">
        <v>0.05</v>
      </c>
      <c r="N103" s="6" t="n">
        <f aca="false">-H103</f>
        <v>8186.73901808786</v>
      </c>
      <c r="O103" s="6" t="n">
        <f aca="false">N103*B103*D103</f>
        <v>110477.838112757</v>
      </c>
      <c r="P103" s="50" t="n">
        <f aca="false">O103*(M103-L103)</f>
        <v>-10826.8281350502</v>
      </c>
    </row>
    <row r="104" customFormat="false" ht="13.5" hidden="false" customHeight="false" outlineLevel="0" collapsed="false">
      <c r="A104" s="51" t="n">
        <f aca="false">EOMONTH(A103,0)+1</f>
        <v>40057</v>
      </c>
      <c r="B104" s="44" t="n">
        <f aca="false">EOMONTH(A104,0)+1-A104</f>
        <v>30</v>
      </c>
      <c r="C104" s="45" t="n">
        <v>0.05295162682089</v>
      </c>
      <c r="D104" s="46" t="n">
        <f aca="true">1/(1+C104)^YEARFRAC(TODAY(),A104,1)</f>
        <v>0.436432426486213</v>
      </c>
      <c r="E104" s="47"/>
      <c r="F104" s="48" t="n">
        <v>-0.02</v>
      </c>
      <c r="G104" s="4" t="n">
        <v>-0.04</v>
      </c>
      <c r="H104" s="49" t="n">
        <v>-8186.73901808786</v>
      </c>
      <c r="I104" s="6" t="n">
        <f aca="false">H104*B104*D104</f>
        <v>-107188.751240203</v>
      </c>
      <c r="J104" s="50" t="n">
        <f aca="false">I104*(G104-F104)</f>
        <v>2143.77502480407</v>
      </c>
      <c r="K104" s="47"/>
      <c r="L104" s="48" t="n">
        <v>0.147</v>
      </c>
      <c r="M104" s="4" t="n">
        <v>0.05</v>
      </c>
      <c r="N104" s="6" t="n">
        <f aca="false">-H104</f>
        <v>8186.73901808786</v>
      </c>
      <c r="O104" s="6" t="n">
        <f aca="false">N104*B104*D104</f>
        <v>107188.751240203</v>
      </c>
      <c r="P104" s="50" t="n">
        <f aca="false">O104*(M104-L104)</f>
        <v>-10397.3088702997</v>
      </c>
    </row>
    <row r="105" customFormat="false" ht="13.5" hidden="false" customHeight="false" outlineLevel="0" collapsed="false">
      <c r="A105" s="51" t="n">
        <f aca="false">EOMONTH(A104,0)+1</f>
        <v>40087</v>
      </c>
      <c r="B105" s="44" t="n">
        <f aca="false">EOMONTH(A105,0)+1-A105</f>
        <v>31</v>
      </c>
      <c r="C105" s="45" t="n">
        <v>0.0530659975420042</v>
      </c>
      <c r="D105" s="46" t="n">
        <f aca="true">1/(1+C105)^YEARFRAC(TODAY(),A105,1)</f>
        <v>0.437525636509264</v>
      </c>
      <c r="E105" s="47"/>
      <c r="F105" s="48" t="n">
        <v>-0.02</v>
      </c>
      <c r="G105" s="4" t="n">
        <v>-0.04</v>
      </c>
      <c r="H105" s="49" t="n">
        <v>-8186.73901808786</v>
      </c>
      <c r="I105" s="6" t="n">
        <f aca="false">H105*B105*D105</f>
        <v>-111039.154194548</v>
      </c>
      <c r="J105" s="50" t="n">
        <f aca="false">I105*(G105-F105)</f>
        <v>2220.78308389095</v>
      </c>
      <c r="K105" s="47"/>
      <c r="L105" s="48" t="n">
        <v>0.148</v>
      </c>
      <c r="M105" s="4" t="n">
        <v>0.05</v>
      </c>
      <c r="N105" s="6" t="n">
        <f aca="false">-H105</f>
        <v>8186.73901808786</v>
      </c>
      <c r="O105" s="6" t="n">
        <f aca="false">N105*B105*D105</f>
        <v>111039.154194548</v>
      </c>
      <c r="P105" s="50" t="n">
        <f aca="false">O105*(M105-L105)</f>
        <v>-10881.8371110657</v>
      </c>
    </row>
    <row r="106" customFormat="false" ht="13.5" hidden="false" customHeight="false" outlineLevel="0" collapsed="false">
      <c r="A106" s="51" t="n">
        <f aca="false">EOMONTH(A105,0)+1</f>
        <v>40118</v>
      </c>
      <c r="B106" s="44" t="n">
        <f aca="false">EOMONTH(A106,0)+1-A106</f>
        <v>30</v>
      </c>
      <c r="C106" s="45" t="n">
        <v>0.0531841806250699</v>
      </c>
      <c r="D106" s="46" t="n">
        <f aca="true">1/(1+C106)^YEARFRAC(TODAY(),A106,1)</f>
        <v>0.438666472783764</v>
      </c>
      <c r="E106" s="47"/>
      <c r="F106" s="48" t="n">
        <v>-0.02</v>
      </c>
      <c r="G106" s="4" t="n">
        <v>-0.02</v>
      </c>
      <c r="H106" s="49" t="n">
        <v>-8186.73901808786</v>
      </c>
      <c r="I106" s="6" t="n">
        <f aca="false">H106*B106*D106</f>
        <v>-107737.437859974</v>
      </c>
      <c r="J106" s="50" t="n">
        <f aca="false">I106*(G106-F106)</f>
        <v>-0</v>
      </c>
      <c r="K106" s="47"/>
      <c r="L106" s="48" t="n">
        <v>0.15</v>
      </c>
      <c r="M106" s="4" t="n">
        <v>0.05</v>
      </c>
      <c r="N106" s="6" t="n">
        <f aca="false">-H106</f>
        <v>8186.73901808786</v>
      </c>
      <c r="O106" s="6" t="n">
        <f aca="false">N106*B106*D106</f>
        <v>107737.437859974</v>
      </c>
      <c r="P106" s="50" t="n">
        <f aca="false">O106*(M106-L106)</f>
        <v>-10773.7437859974</v>
      </c>
    </row>
    <row r="107" customFormat="false" ht="14.25" hidden="false" customHeight="false" outlineLevel="0" collapsed="false">
      <c r="A107" s="51" t="n">
        <f aca="false">EOMONTH(A106,0)+1</f>
        <v>40148</v>
      </c>
      <c r="B107" s="44" t="n">
        <f aca="false">EOMONTH(A107,0)+1-A107</f>
        <v>31</v>
      </c>
      <c r="C107" s="45" t="n">
        <v>0.0532985513550508</v>
      </c>
      <c r="D107" s="46" t="n">
        <f aca="true">1/(1+C107)^YEARFRAC(TODAY(),A107,1)</f>
        <v>0.439781400233753</v>
      </c>
      <c r="E107" s="47"/>
      <c r="F107" s="52"/>
      <c r="G107" s="53" t="n">
        <v>-0.02</v>
      </c>
      <c r="H107" s="54"/>
      <c r="I107" s="54" t="n">
        <f aca="false">H107*B107*D107</f>
        <v>0</v>
      </c>
      <c r="J107" s="55" t="n">
        <f aca="false">I107*(G107-F107)</f>
        <v>-0</v>
      </c>
      <c r="K107" s="47"/>
      <c r="L107" s="52"/>
      <c r="M107" s="53" t="n">
        <v>0.05</v>
      </c>
      <c r="N107" s="56"/>
      <c r="O107" s="54" t="n">
        <f aca="false">N107*B107*D107</f>
        <v>0</v>
      </c>
      <c r="P107" s="55" t="n">
        <f aca="false">O107*(M107-L107)</f>
        <v>0</v>
      </c>
    </row>
    <row r="108" customFormat="false" ht="13.5" hidden="false" customHeight="false" outlineLevel="0" collapsed="false">
      <c r="C108" s="2" t="n">
        <v>0.0534167344472789</v>
      </c>
      <c r="G108" s="1" t="n">
        <v>-0.02</v>
      </c>
      <c r="M108" s="1" t="n">
        <v>0.05</v>
      </c>
    </row>
    <row r="109" customFormat="false" ht="13.5" hidden="false" customHeight="false" outlineLevel="0" collapsed="false">
      <c r="C109" s="2" t="n">
        <v>0.0535349175441624</v>
      </c>
      <c r="G109" s="1" t="n">
        <v>-0.02</v>
      </c>
      <c r="M109" s="1" t="n">
        <v>0.05</v>
      </c>
    </row>
    <row r="110" customFormat="false" ht="13.5" hidden="false" customHeight="false" outlineLevel="0" collapsed="false">
      <c r="C110" s="2" t="n">
        <v>0.0536416635711556</v>
      </c>
      <c r="G110" s="1" t="n">
        <v>-0.02</v>
      </c>
      <c r="M110" s="1" t="n">
        <v>0.05</v>
      </c>
    </row>
    <row r="111" customFormat="false" ht="13.5" hidden="false" customHeight="false" outlineLevel="0" collapsed="false">
      <c r="C111" s="2" t="n">
        <v>0.0537598466768992</v>
      </c>
      <c r="G111" s="1" t="n">
        <v>-0.02</v>
      </c>
      <c r="M111" s="1" t="n">
        <v>0.05</v>
      </c>
    </row>
    <row r="112" customFormat="false" ht="13.5" hidden="false" customHeight="false" outlineLevel="0" collapsed="false">
      <c r="C112" s="2" t="n">
        <v>0.0538742174288251</v>
      </c>
      <c r="G112" s="1" t="n">
        <v>-0.02</v>
      </c>
      <c r="M112" s="1" t="n">
        <v>0.05</v>
      </c>
    </row>
    <row r="113" customFormat="false" ht="13.5" hidden="false" customHeight="false" outlineLevel="0" collapsed="false">
      <c r="C113" s="2" t="n">
        <v>0.0539924005437284</v>
      </c>
      <c r="G113" s="1" t="n">
        <v>-0.02</v>
      </c>
      <c r="M113" s="1" t="n">
        <v>0.05</v>
      </c>
    </row>
    <row r="114" customFormat="false" ht="13.5" hidden="false" customHeight="false" outlineLevel="0" collapsed="false">
      <c r="C114" s="2" t="n">
        <v>0.0541067713045176</v>
      </c>
      <c r="G114" s="1" t="n">
        <v>-0.02</v>
      </c>
      <c r="M114" s="1" t="n">
        <v>0.05</v>
      </c>
    </row>
    <row r="115" customFormat="false" ht="13.5" hidden="false" customHeight="false" outlineLevel="0" collapsed="false">
      <c r="C115" s="2" t="n">
        <v>0.0542249544285793</v>
      </c>
      <c r="G115" s="1" t="n">
        <v>-0.02</v>
      </c>
      <c r="M115" s="1" t="n">
        <v>0.05</v>
      </c>
    </row>
    <row r="116" customFormat="false" ht="13.5" hidden="false" customHeight="false" outlineLevel="0" collapsed="false">
      <c r="C116" s="2" t="n">
        <v>0.0543431375572947</v>
      </c>
      <c r="G116" s="1" t="n">
        <v>-0.02</v>
      </c>
      <c r="M116" s="1" t="n">
        <v>0.05</v>
      </c>
    </row>
    <row r="117" customFormat="false" ht="13.5" hidden="false" customHeight="false" outlineLevel="0" collapsed="false">
      <c r="C117" s="2" t="n">
        <v>0.05445750833145</v>
      </c>
      <c r="G117" s="1" t="n">
        <v>-0.02</v>
      </c>
      <c r="M117" s="1" t="n">
        <v>0.05</v>
      </c>
    </row>
    <row r="118" customFormat="false" ht="13.5" hidden="false" customHeight="false" outlineLevel="0" collapsed="false">
      <c r="C118" s="2" t="n">
        <v>0.0545756914693221</v>
      </c>
      <c r="G118" s="1" t="n">
        <v>-0.02</v>
      </c>
      <c r="M118" s="1" t="n">
        <v>0.05</v>
      </c>
    </row>
    <row r="119" customFormat="false" ht="13.5" hidden="false" customHeight="false" outlineLevel="0" collapsed="false">
      <c r="C119" s="2" t="n">
        <v>0.0546900622523383</v>
      </c>
      <c r="G119" s="1" t="n">
        <v>-0.02</v>
      </c>
      <c r="M119" s="1" t="n">
        <v>0.05</v>
      </c>
    </row>
    <row r="120" customFormat="false" ht="13.5" hidden="false" customHeight="false" outlineLevel="0" collapsed="false">
      <c r="C120" s="2" t="n">
        <v>0.0548082453993661</v>
      </c>
      <c r="G120" s="1" t="n">
        <v>-0.02</v>
      </c>
      <c r="M120" s="1" t="n">
        <v>0.05</v>
      </c>
    </row>
    <row r="121" customFormat="false" ht="13.5" hidden="false" customHeight="false" outlineLevel="0" collapsed="false">
      <c r="C121" s="2" t="n">
        <v>0.0549264285510467</v>
      </c>
      <c r="G121" s="1" t="n">
        <v>-0.02</v>
      </c>
      <c r="M121" s="1" t="n">
        <v>0.05</v>
      </c>
    </row>
    <row r="122" customFormat="false" ht="13.5" hidden="false" customHeight="false" outlineLevel="0" collapsed="false">
      <c r="C122" s="2" t="n">
        <v>0.055033174627531</v>
      </c>
      <c r="G122" s="1" t="n">
        <v>-0.02</v>
      </c>
      <c r="M122" s="1" t="n">
        <v>0.05</v>
      </c>
    </row>
    <row r="123" customFormat="false" ht="13.5" hidden="false" customHeight="false" outlineLevel="0" collapsed="false">
      <c r="C123" s="2" t="n">
        <v>0.0551513577880649</v>
      </c>
      <c r="G123" s="1" t="n">
        <v>-0.02</v>
      </c>
      <c r="M123" s="1" t="n">
        <v>0.05</v>
      </c>
    </row>
    <row r="124" customFormat="false" ht="13.5" hidden="false" customHeight="false" outlineLevel="0" collapsed="false">
      <c r="C124" s="2" t="n">
        <v>0.0552657285930112</v>
      </c>
      <c r="G124" s="1" t="n">
        <v>-0.02</v>
      </c>
      <c r="M124" s="1" t="n">
        <v>0.05</v>
      </c>
    </row>
    <row r="125" customFormat="false" ht="13.5" hidden="false" customHeight="false" outlineLevel="0" collapsed="false">
      <c r="C125" s="2" t="n">
        <v>0.0553839117626991</v>
      </c>
      <c r="G125" s="1" t="n">
        <v>-0.02</v>
      </c>
      <c r="M125" s="1" t="n">
        <v>0.05</v>
      </c>
    </row>
    <row r="126" customFormat="false" ht="13.5" hidden="false" customHeight="false" outlineLevel="0" collapsed="false">
      <c r="C126" s="2" t="n">
        <v>0.0554982825765027</v>
      </c>
      <c r="G126" s="1" t="n">
        <v>-0.02</v>
      </c>
      <c r="M126" s="1" t="n">
        <v>0.05</v>
      </c>
    </row>
    <row r="127" customFormat="false" ht="13.5" hidden="false" customHeight="false" outlineLevel="0" collapsed="false">
      <c r="C127" s="2" t="n">
        <v>0.0556164657553428</v>
      </c>
      <c r="G127" s="1" t="n">
        <v>-0.02</v>
      </c>
      <c r="M127" s="1" t="n">
        <v>0.05</v>
      </c>
    </row>
    <row r="128" customFormat="false" ht="13.5" hidden="false" customHeight="false" outlineLevel="0" collapsed="false">
      <c r="C128" s="2" t="n">
        <v>0.0557346489388335</v>
      </c>
      <c r="G128" s="1" t="n">
        <v>-0.02</v>
      </c>
      <c r="M128" s="1" t="n">
        <v>0.05</v>
      </c>
    </row>
    <row r="129" customFormat="false" ht="13.5" hidden="false" customHeight="false" outlineLevel="0" collapsed="false">
      <c r="C129" s="2" t="n">
        <v>0.0558409576571517</v>
      </c>
      <c r="G129" s="1" t="n">
        <v>-0.02</v>
      </c>
      <c r="M129" s="1" t="n">
        <v>0.05</v>
      </c>
    </row>
    <row r="130" customFormat="false" ht="13.5" hidden="false" customHeight="false" outlineLevel="0" collapsed="false">
      <c r="C130" s="2" t="n">
        <v>0.0559091557731697</v>
      </c>
      <c r="G130" s="1" t="n">
        <v>-0.02</v>
      </c>
      <c r="M130" s="1" t="n">
        <v>0.05</v>
      </c>
    </row>
    <row r="131" customFormat="false" ht="13.5" hidden="false" customHeight="false" outlineLevel="0" collapsed="false">
      <c r="C131" s="2" t="n">
        <v>0.0559751539514357</v>
      </c>
      <c r="G131" s="1" t="n">
        <v>-0.02</v>
      </c>
      <c r="M131" s="1" t="n">
        <v>0.05</v>
      </c>
    </row>
    <row r="132" customFormat="false" ht="13.5" hidden="false" customHeight="false" outlineLevel="0" collapsed="false">
      <c r="C132" s="2" t="n">
        <v>0.0560433520705006</v>
      </c>
      <c r="G132" s="1" t="n">
        <v>-0.02</v>
      </c>
      <c r="M132" s="1" t="n">
        <v>0.05</v>
      </c>
    </row>
    <row r="133" customFormat="false" ht="13.5" hidden="false" customHeight="false" outlineLevel="0" collapsed="false">
      <c r="C133" s="2" t="n">
        <v>0.056111550191114</v>
      </c>
      <c r="G133" s="1" t="n">
        <v>-0.02</v>
      </c>
      <c r="M133" s="1" t="n">
        <v>0.05</v>
      </c>
    </row>
    <row r="134" customFormat="false" ht="13.5" hidden="false" customHeight="false" outlineLevel="0" collapsed="false">
      <c r="C134" s="2" t="n">
        <v>0.0561753484343797</v>
      </c>
      <c r="G134" s="1" t="n">
        <v>-0.02</v>
      </c>
      <c r="M134" s="1" t="n">
        <v>0.05</v>
      </c>
    </row>
    <row r="135" customFormat="false" ht="13.5" hidden="false" customHeight="false" outlineLevel="0" collapsed="false">
      <c r="C135" s="2" t="n">
        <v>0.0562435465579889</v>
      </c>
      <c r="G135" s="1" t="n">
        <v>-0.02</v>
      </c>
      <c r="M135" s="1" t="n">
        <v>0.05</v>
      </c>
    </row>
    <row r="136" customFormat="false" ht="13.5" hidden="false" customHeight="false" outlineLevel="0" collapsed="false">
      <c r="C136" s="2" t="n">
        <v>0.056309544743602</v>
      </c>
      <c r="G136" s="1" t="n">
        <v>-0.02</v>
      </c>
      <c r="M136" s="1" t="n">
        <v>0.05</v>
      </c>
    </row>
    <row r="137" customFormat="false" ht="13.5" hidden="false" customHeight="false" outlineLevel="0" collapsed="false">
      <c r="C137" s="2" t="n">
        <v>0.0563777428702576</v>
      </c>
      <c r="G137" s="1" t="n">
        <v>-0.02</v>
      </c>
      <c r="M137" s="1" t="n">
        <v>0.05</v>
      </c>
    </row>
    <row r="138" customFormat="false" ht="13.5" hidden="false" customHeight="false" outlineLevel="0" collapsed="false">
      <c r="C138" s="2" t="n">
        <v>0.0564437410588186</v>
      </c>
      <c r="G138" s="1" t="n">
        <v>-0.02</v>
      </c>
      <c r="M138" s="1" t="n">
        <v>0.05</v>
      </c>
    </row>
    <row r="139" customFormat="false" ht="13.5" hidden="false" customHeight="false" outlineLevel="0" collapsed="false">
      <c r="C139" s="2" t="n">
        <v>0.0565119391885207</v>
      </c>
      <c r="G139" s="1" t="n">
        <v>-0.02</v>
      </c>
      <c r="M139" s="1" t="n">
        <v>0.05</v>
      </c>
    </row>
    <row r="140" customFormat="false" ht="13.5" hidden="false" customHeight="false" outlineLevel="0" collapsed="false">
      <c r="C140" s="2" t="n">
        <v>0.0565801373197714</v>
      </c>
      <c r="G140" s="1" t="n">
        <v>-0.02</v>
      </c>
      <c r="M140" s="1" t="n">
        <v>0.05</v>
      </c>
    </row>
    <row r="141" customFormat="false" ht="13.5" hidden="false" customHeight="false" outlineLevel="0" collapsed="false">
      <c r="C141" s="2" t="n">
        <v>0.0566461355127776</v>
      </c>
      <c r="G141" s="1" t="n">
        <v>-0.02</v>
      </c>
      <c r="M141" s="1" t="n">
        <v>0.05</v>
      </c>
    </row>
    <row r="142" customFormat="false" ht="13.5" hidden="false" customHeight="false" outlineLevel="0" collapsed="false">
      <c r="C142" s="2" t="n">
        <v>0.0567143336470739</v>
      </c>
      <c r="G142" s="1" t="n">
        <v>-0.02</v>
      </c>
      <c r="M142" s="1" t="n">
        <v>0.05</v>
      </c>
    </row>
    <row r="143" customFormat="false" ht="13.5" hidden="false" customHeight="false" outlineLevel="0" collapsed="false">
      <c r="C143" s="2" t="n">
        <v>0.0567803318430276</v>
      </c>
      <c r="G143" s="1" t="n">
        <v>-0.02</v>
      </c>
      <c r="M143" s="1" t="n">
        <v>0.05</v>
      </c>
    </row>
    <row r="144" customFormat="false" ht="13.5" hidden="false" customHeight="false" outlineLevel="0" collapsed="false">
      <c r="C144" s="2" t="n">
        <v>0.0568485299803694</v>
      </c>
      <c r="G144" s="1" t="n">
        <v>-0.02</v>
      </c>
      <c r="M144" s="1" t="n">
        <v>0.05</v>
      </c>
    </row>
    <row r="145" customFormat="false" ht="13.5" hidden="false" customHeight="false" outlineLevel="0" collapsed="false">
      <c r="C145" s="2" t="n">
        <v>0.0569167281192588</v>
      </c>
      <c r="G145" s="1" t="n">
        <v>-0.02</v>
      </c>
      <c r="M145" s="1" t="n">
        <v>0.05</v>
      </c>
    </row>
    <row r="146" customFormat="false" ht="13.5" hidden="false" customHeight="false" outlineLevel="0" collapsed="false">
      <c r="C146" s="2" t="n">
        <v>0.0569783264395864</v>
      </c>
      <c r="G146" s="1" t="n">
        <v>-0.02</v>
      </c>
      <c r="M146" s="1" t="n">
        <v>0.05</v>
      </c>
    </row>
    <row r="147" customFormat="false" ht="13.5" hidden="false" customHeight="false" outlineLevel="0" collapsed="false">
      <c r="C147" s="2" t="n">
        <v>0.0570465245814211</v>
      </c>
      <c r="G147" s="1" t="n">
        <v>-0.02</v>
      </c>
      <c r="M147" s="1" t="n">
        <v>0.05</v>
      </c>
    </row>
    <row r="148" customFormat="false" ht="13.5" hidden="false" customHeight="false" outlineLevel="0" collapsed="false">
      <c r="C148" s="2" t="n">
        <v>0.0571125227846707</v>
      </c>
      <c r="G148" s="1" t="n">
        <v>-0.02</v>
      </c>
      <c r="M148" s="1" t="n">
        <v>0.05</v>
      </c>
    </row>
    <row r="149" customFormat="false" ht="13.5" hidden="false" customHeight="false" outlineLevel="0" collapsed="false">
      <c r="C149" s="2" t="n">
        <v>0.057180720929551</v>
      </c>
      <c r="G149" s="1" t="n">
        <v>-0.02</v>
      </c>
      <c r="M149" s="1" t="n">
        <v>0.05</v>
      </c>
    </row>
    <row r="150" customFormat="false" ht="13.5" hidden="false" customHeight="false" outlineLevel="0" collapsed="false">
      <c r="C150" s="2" t="n">
        <v>0.0572467191357471</v>
      </c>
      <c r="G150" s="1" t="n">
        <v>-0.02</v>
      </c>
      <c r="M150" s="1" t="n">
        <v>0.05</v>
      </c>
    </row>
    <row r="151" customFormat="false" ht="13.5" hidden="false" customHeight="false" outlineLevel="0" collapsed="false">
      <c r="C151" s="2" t="n">
        <v>0.0573149172836724</v>
      </c>
      <c r="G151" s="1" t="n">
        <v>-0.02</v>
      </c>
      <c r="M151" s="1" t="n">
        <v>0.05</v>
      </c>
    </row>
    <row r="152" customFormat="false" ht="13.5" hidden="false" customHeight="false" outlineLevel="0" collapsed="false">
      <c r="C152" s="2" t="n">
        <v>0.057383115433145</v>
      </c>
      <c r="G152" s="1" t="n">
        <v>-0.02</v>
      </c>
      <c r="M152" s="1" t="n">
        <v>0.05</v>
      </c>
    </row>
    <row r="153" customFormat="false" ht="13.5" hidden="false" customHeight="false" outlineLevel="0" collapsed="false">
      <c r="C153" s="2" t="n">
        <v>0.0574491136437851</v>
      </c>
      <c r="G153" s="1" t="n">
        <v>-0.02</v>
      </c>
      <c r="M153" s="1" t="n">
        <v>0.05</v>
      </c>
    </row>
    <row r="154" customFormat="false" ht="13.5" hidden="false" customHeight="false" outlineLevel="0" collapsed="false">
      <c r="C154" s="2" t="n">
        <v>0.0575173117963024</v>
      </c>
      <c r="G154" s="1" t="n">
        <v>-0.02</v>
      </c>
      <c r="M154" s="1" t="n">
        <v>0.05</v>
      </c>
    </row>
    <row r="155" customFormat="false" ht="13.5" hidden="false" customHeight="false" outlineLevel="0" collapsed="false">
      <c r="C155" s="2" t="n">
        <v>0.057583310009889</v>
      </c>
      <c r="G155" s="1" t="n">
        <v>-0.02</v>
      </c>
      <c r="M155" s="1" t="n">
        <v>0.05</v>
      </c>
    </row>
    <row r="156" customFormat="false" ht="13.5" hidden="false" customHeight="false" outlineLevel="0" collapsed="false">
      <c r="C156" s="2" t="n">
        <v>0.0576515081654505</v>
      </c>
      <c r="G156" s="1" t="n">
        <v>-0.02</v>
      </c>
      <c r="M156" s="1" t="n">
        <v>0.05</v>
      </c>
    </row>
    <row r="157" customFormat="false" ht="13.5" hidden="false" customHeight="false" outlineLevel="0" collapsed="false">
      <c r="C157" s="2" t="n">
        <v>0.0577197063225596</v>
      </c>
      <c r="G157" s="1" t="n">
        <v>-0.02</v>
      </c>
      <c r="M157" s="1" t="n">
        <v>0.05</v>
      </c>
    </row>
    <row r="158" customFormat="false" ht="13.5" hidden="false" customHeight="false" outlineLevel="0" collapsed="false">
      <c r="C158" s="2" t="n">
        <v>0.0577813046593425</v>
      </c>
      <c r="G158" s="1" t="n">
        <v>-0.02</v>
      </c>
      <c r="M158" s="1" t="n">
        <v>0.05</v>
      </c>
    </row>
    <row r="159" customFormat="false" ht="13.5" hidden="false" customHeight="false" outlineLevel="0" collapsed="false">
      <c r="C159" s="2" t="n">
        <v>0.0578495028193955</v>
      </c>
      <c r="G159" s="1" t="n">
        <v>-0.02</v>
      </c>
      <c r="M159" s="1" t="n">
        <v>0.05</v>
      </c>
    </row>
    <row r="160" customFormat="false" ht="13.5" hidden="false" customHeight="false" outlineLevel="0" collapsed="false">
      <c r="C160" s="2" t="n">
        <v>0.057915501040275</v>
      </c>
      <c r="G160" s="1" t="n">
        <v>-0.02</v>
      </c>
      <c r="M160" s="1" t="n">
        <v>0.05</v>
      </c>
    </row>
    <row r="161" customFormat="false" ht="13.5" hidden="false" customHeight="false" outlineLevel="0" collapsed="false">
      <c r="C161" s="2" t="n">
        <v>0.0579836992033722</v>
      </c>
      <c r="G161" s="1" t="n">
        <v>-0.02</v>
      </c>
      <c r="M161" s="1" t="n">
        <v>0.05</v>
      </c>
    </row>
    <row r="162" customFormat="false" ht="13.5" hidden="false" customHeight="false" outlineLevel="0" collapsed="false">
      <c r="C162" s="2" t="n">
        <v>0.0580496974271969</v>
      </c>
      <c r="G162" s="1" t="n">
        <v>-0.02</v>
      </c>
      <c r="M162" s="1" t="n">
        <v>0.05</v>
      </c>
    </row>
    <row r="163" customFormat="false" ht="13.5" hidden="false" customHeight="false" outlineLevel="0" collapsed="false">
      <c r="C163" s="2" t="n">
        <v>0.0581178955933379</v>
      </c>
      <c r="G163" s="1" t="n">
        <v>-0.02</v>
      </c>
      <c r="M163" s="1" t="n">
        <v>0.05</v>
      </c>
    </row>
    <row r="164" customFormat="false" ht="13.5" hidden="false" customHeight="false" outlineLevel="0" collapsed="false">
      <c r="C164" s="2" t="n">
        <v>0.0581860937610261</v>
      </c>
      <c r="G164" s="1" t="n">
        <v>-0.02</v>
      </c>
      <c r="M164" s="1" t="n">
        <v>0.05</v>
      </c>
    </row>
    <row r="165" customFormat="false" ht="13.5" hidden="false" customHeight="false" outlineLevel="0" collapsed="false">
      <c r="C165" s="2" t="n">
        <v>0.058252091989293</v>
      </c>
      <c r="G165" s="1" t="n">
        <v>-0.02</v>
      </c>
      <c r="M165" s="1" t="n">
        <v>0.05</v>
      </c>
    </row>
    <row r="166" customFormat="false" ht="13.5" hidden="false" customHeight="false" outlineLevel="0" collapsed="false">
      <c r="C166" s="2" t="n">
        <v>0.0583202901600242</v>
      </c>
      <c r="G166" s="1" t="n">
        <v>-0.02</v>
      </c>
      <c r="M166" s="1" t="n">
        <v>0.05</v>
      </c>
    </row>
    <row r="167" customFormat="false" ht="13.5" hidden="false" customHeight="false" outlineLevel="0" collapsed="false">
      <c r="C167" s="2" t="n">
        <v>0.0583862883912372</v>
      </c>
      <c r="G167" s="1" t="n">
        <v>0</v>
      </c>
      <c r="M167" s="1" t="n">
        <v>0.05</v>
      </c>
    </row>
    <row r="168" customFormat="false" ht="13.5" hidden="false" customHeight="false" outlineLevel="0" collapsed="false">
      <c r="C168" s="2" t="n">
        <v>0.0584544865650112</v>
      </c>
      <c r="G168" s="1" t="n">
        <v>0</v>
      </c>
      <c r="M168" s="1" t="n">
        <v>0.05</v>
      </c>
    </row>
    <row r="169" customFormat="false" ht="13.5" hidden="false" customHeight="false" outlineLevel="0" collapsed="false">
      <c r="C169" s="2" t="n">
        <v>0.0585226847403328</v>
      </c>
      <c r="G169" s="1" t="n">
        <v>0</v>
      </c>
      <c r="M169" s="1" t="n">
        <v>0.05</v>
      </c>
    </row>
    <row r="170" customFormat="false" ht="13.5" hidden="false" customHeight="false" outlineLevel="0" collapsed="false">
      <c r="C170" s="2" t="n">
        <v>0.0585842830935648</v>
      </c>
      <c r="G170" s="1" t="n">
        <v>0</v>
      </c>
      <c r="M170" s="1" t="n">
        <v>0.05</v>
      </c>
    </row>
    <row r="171" customFormat="false" ht="13.5" hidden="false" customHeight="false" outlineLevel="0" collapsed="false">
      <c r="C171" s="2" t="n">
        <v>0.058652481271829</v>
      </c>
      <c r="G171" s="1" t="n">
        <v>0</v>
      </c>
      <c r="M171" s="1" t="n">
        <v>0.05</v>
      </c>
    </row>
    <row r="172" customFormat="false" ht="13.5" hidden="false" customHeight="false" outlineLevel="0" collapsed="false">
      <c r="C172" s="2" t="n">
        <v>0.0587184795103313</v>
      </c>
      <c r="G172" s="1" t="n">
        <v>0</v>
      </c>
      <c r="M172" s="1" t="n">
        <v>0.05</v>
      </c>
    </row>
    <row r="173" customFormat="false" ht="13.5" hidden="false" customHeight="false" outlineLevel="0" collapsed="false">
      <c r="C173" s="2" t="n">
        <v>0.0587866776916384</v>
      </c>
      <c r="G173" s="1" t="n">
        <v>0</v>
      </c>
      <c r="M173" s="1" t="n">
        <v>0.05</v>
      </c>
    </row>
    <row r="174" customFormat="false" ht="13.5" hidden="false" customHeight="false" outlineLevel="0" collapsed="false">
      <c r="C174" s="2" t="n">
        <v>0.058852675933085</v>
      </c>
      <c r="G174" s="1" t="n">
        <v>0</v>
      </c>
      <c r="M174" s="1" t="n">
        <v>0.05</v>
      </c>
    </row>
    <row r="175" customFormat="false" ht="13.5" hidden="false" customHeight="false" outlineLevel="0" collapsed="false">
      <c r="C175" s="2" t="n">
        <v>0.058920874117435</v>
      </c>
      <c r="G175" s="1" t="n">
        <v>0</v>
      </c>
      <c r="M175" s="1" t="n">
        <v>0.05</v>
      </c>
    </row>
    <row r="176" customFormat="false" ht="13.5" hidden="false" customHeight="false" outlineLevel="0" collapsed="false">
      <c r="C176" s="2" t="n">
        <v>0.0589890723033304</v>
      </c>
      <c r="G176" s="1" t="n">
        <v>0</v>
      </c>
      <c r="M176" s="1" t="n">
        <v>0.05</v>
      </c>
    </row>
    <row r="177" customFormat="false" ht="13.5" hidden="false" customHeight="false" outlineLevel="0" collapsed="false">
      <c r="C177" s="2" t="n">
        <v>0.0590550705492183</v>
      </c>
      <c r="G177" s="1" t="n">
        <v>0</v>
      </c>
      <c r="M177" s="1" t="n">
        <v>0.05</v>
      </c>
    </row>
    <row r="178" customFormat="false" ht="13.5" hidden="false" customHeight="false" outlineLevel="0" collapsed="false">
      <c r="C178" s="2" t="n">
        <v>0.0591232687381562</v>
      </c>
      <c r="G178" s="1" t="n">
        <v>0</v>
      </c>
      <c r="M178" s="1" t="n">
        <v>0.05</v>
      </c>
    </row>
    <row r="179" customFormat="false" ht="13.5" hidden="false" customHeight="false" outlineLevel="0" collapsed="false">
      <c r="C179" s="2" t="n">
        <v>0.059189266986988</v>
      </c>
      <c r="G179" s="1" t="n">
        <v>0</v>
      </c>
      <c r="M179" s="1" t="n">
        <v>0.05</v>
      </c>
    </row>
    <row r="180" customFormat="false" ht="13.5" hidden="false" customHeight="false" outlineLevel="0" collapsed="false">
      <c r="C180" s="2" t="n">
        <v>0.0592574651789679</v>
      </c>
      <c r="G180" s="1" t="n">
        <v>0</v>
      </c>
      <c r="M180" s="1" t="n">
        <v>0.05</v>
      </c>
    </row>
    <row r="181" customFormat="false" ht="13.5" hidden="false" customHeight="false" outlineLevel="0" collapsed="false">
      <c r="C181" s="2" t="n">
        <v>0.0593256633724946</v>
      </c>
      <c r="G181" s="1" t="n">
        <v>0</v>
      </c>
      <c r="M181" s="1" t="n">
        <v>0.05</v>
      </c>
    </row>
    <row r="182" customFormat="false" ht="13.5" hidden="false" customHeight="false" outlineLevel="0" collapsed="false">
      <c r="C182" s="2" t="n">
        <v>0.0593894616839665</v>
      </c>
      <c r="G182" s="1" t="n">
        <v>0</v>
      </c>
      <c r="M182" s="1" t="n">
        <v>0.05</v>
      </c>
    </row>
    <row r="183" customFormat="false" ht="13.5" hidden="false" customHeight="false" outlineLevel="0" collapsed="false">
      <c r="C183" s="2" t="n">
        <v>0.0594576598804846</v>
      </c>
      <c r="G183" s="1" t="n">
        <v>0</v>
      </c>
      <c r="M183" s="1" t="n">
        <v>0.05</v>
      </c>
    </row>
    <row r="184" customFormat="false" ht="13.5" hidden="false" customHeight="false" outlineLevel="0" collapsed="false">
      <c r="C184" s="2" t="n">
        <v>0.0595236581366514</v>
      </c>
      <c r="G184" s="1" t="n">
        <v>0</v>
      </c>
      <c r="M184" s="1" t="n">
        <v>0.05</v>
      </c>
    </row>
    <row r="185" customFormat="false" ht="13.5" hidden="false" customHeight="false" outlineLevel="0" collapsed="false">
      <c r="C185" s="2" t="n">
        <v>0.059591856336211</v>
      </c>
      <c r="G185" s="1" t="n">
        <v>0</v>
      </c>
      <c r="M185" s="1" t="n">
        <v>0.05</v>
      </c>
    </row>
    <row r="186" customFormat="false" ht="13.5" hidden="false" customHeight="false" outlineLevel="0" collapsed="false">
      <c r="C186" s="2" t="n">
        <v>0.0596578545953212</v>
      </c>
      <c r="G186" s="1" t="n">
        <v>0</v>
      </c>
      <c r="M186" s="1" t="n">
        <v>0.05</v>
      </c>
    </row>
    <row r="187" customFormat="false" ht="13.5" hidden="false" customHeight="false" outlineLevel="0" collapsed="false">
      <c r="C187" s="2" t="n">
        <v>0.0597260527979224</v>
      </c>
      <c r="G187" s="1" t="n">
        <v>0</v>
      </c>
      <c r="M187" s="1" t="n">
        <v>0.05</v>
      </c>
    </row>
    <row r="188" customFormat="false" ht="13.5" hidden="false" customHeight="false" outlineLevel="0" collapsed="false">
      <c r="C188" s="2" t="n">
        <v>0.0597942510020695</v>
      </c>
      <c r="G188" s="1" t="n">
        <v>0</v>
      </c>
      <c r="M188" s="1" t="n">
        <v>0.05</v>
      </c>
    </row>
    <row r="189" customFormat="false" ht="13.5" hidden="false" customHeight="false" outlineLevel="0" collapsed="false">
      <c r="C189" s="2" t="n">
        <v>0.059860249265618</v>
      </c>
      <c r="G189" s="1" t="n">
        <v>0</v>
      </c>
      <c r="M189" s="1" t="n">
        <v>0.05</v>
      </c>
    </row>
    <row r="190" customFormat="false" ht="13.5" hidden="false" customHeight="false" outlineLevel="0" collapsed="false">
      <c r="C190" s="2" t="n">
        <v>0.0599284474728057</v>
      </c>
      <c r="G190" s="1" t="n">
        <v>0</v>
      </c>
      <c r="M190" s="1" t="n">
        <v>0.05</v>
      </c>
    </row>
    <row r="191" customFormat="false" ht="13.5" hidden="false" customHeight="false" outlineLevel="0" collapsed="false">
      <c r="C191" s="2" t="n">
        <v>0.059994445739298</v>
      </c>
      <c r="G191" s="1" t="n">
        <v>0</v>
      </c>
      <c r="M191" s="1" t="n">
        <v>0.05</v>
      </c>
    </row>
    <row r="192" customFormat="false" ht="13.5" hidden="false" customHeight="false" outlineLevel="0" collapsed="false">
      <c r="C192" s="2" t="n">
        <v>0.0600626439495264</v>
      </c>
      <c r="G192" s="1" t="n">
        <v>0</v>
      </c>
      <c r="M192" s="1" t="n">
        <v>0.05</v>
      </c>
    </row>
    <row r="193" customFormat="false" ht="13.5" hidden="false" customHeight="false" outlineLevel="0" collapsed="false">
      <c r="C193" s="2" t="n">
        <v>0.0601308421613007</v>
      </c>
      <c r="G193" s="1" t="n">
        <v>0</v>
      </c>
      <c r="M193" s="1" t="n">
        <v>0.05</v>
      </c>
    </row>
    <row r="194" customFormat="false" ht="13.5" hidden="false" customHeight="false" outlineLevel="0" collapsed="false">
      <c r="C194" s="2" t="n">
        <v>0.060192440547457</v>
      </c>
      <c r="G194" s="1" t="n">
        <v>0</v>
      </c>
      <c r="M194" s="1" t="n">
        <v>0.05</v>
      </c>
    </row>
    <row r="195" customFormat="false" ht="13.5" hidden="false" customHeight="false" outlineLevel="0" collapsed="false">
      <c r="C195" s="2" t="n">
        <v>0.0602606387621716</v>
      </c>
      <c r="G195" s="1" t="n">
        <v>0</v>
      </c>
      <c r="M195" s="1" t="n">
        <v>0.05</v>
      </c>
    </row>
    <row r="196" customFormat="false" ht="13.5" hidden="false" customHeight="false" outlineLevel="0" collapsed="false">
      <c r="C196" s="2" t="n">
        <v>0.0603266370359483</v>
      </c>
      <c r="G196" s="1" t="n">
        <v>0</v>
      </c>
      <c r="M196" s="1" t="n">
        <v>0.05</v>
      </c>
    </row>
    <row r="197" customFormat="false" ht="13.5" hidden="false" customHeight="false" outlineLevel="0" collapsed="false">
      <c r="C197" s="2" t="n">
        <v>0.0603948352537032</v>
      </c>
      <c r="G197" s="1" t="n">
        <v>0</v>
      </c>
      <c r="M197" s="1" t="n">
        <v>0.05</v>
      </c>
    </row>
    <row r="198" customFormat="false" ht="13.5" hidden="false" customHeight="false" outlineLevel="0" collapsed="false">
      <c r="C198" s="2" t="n">
        <v>0.0604608335304215</v>
      </c>
      <c r="G198" s="1" t="n">
        <v>0</v>
      </c>
      <c r="M198" s="1" t="n">
        <v>0.05</v>
      </c>
    </row>
    <row r="199" customFormat="false" ht="13.5" hidden="false" customHeight="false" outlineLevel="0" collapsed="false">
      <c r="C199" s="2" t="n">
        <v>0.060529031751217</v>
      </c>
      <c r="G199" s="1" t="n">
        <v>0</v>
      </c>
      <c r="M199" s="1" t="n">
        <v>0.05</v>
      </c>
    </row>
    <row r="200" customFormat="false" ht="13.5" hidden="false" customHeight="false" outlineLevel="0" collapsed="false">
      <c r="C200" s="2" t="n">
        <v>0.0605972299735575</v>
      </c>
      <c r="G200" s="1" t="n">
        <v>0</v>
      </c>
      <c r="M200" s="1" t="n">
        <v>0.05</v>
      </c>
    </row>
    <row r="201" customFormat="false" ht="13.5" hidden="false" customHeight="false" outlineLevel="0" collapsed="false">
      <c r="C201" s="2" t="n">
        <v>0.0606632282547133</v>
      </c>
      <c r="G201" s="1" t="n">
        <v>0</v>
      </c>
      <c r="M201" s="1" t="n">
        <v>0.05</v>
      </c>
    </row>
    <row r="202" customFormat="false" ht="13.5" hidden="false" customHeight="false" outlineLevel="0" collapsed="false">
      <c r="C202" s="2" t="n">
        <v>0.0607314264800936</v>
      </c>
      <c r="G202" s="1" t="n">
        <v>0</v>
      </c>
      <c r="M202" s="1" t="n">
        <v>0.05</v>
      </c>
    </row>
    <row r="203" customFormat="false" ht="13.5" hidden="false" customHeight="false" outlineLevel="0" collapsed="false">
      <c r="C203" s="2" t="n">
        <v>0.0607974247641909</v>
      </c>
      <c r="G203" s="1" t="n">
        <v>0</v>
      </c>
      <c r="M203" s="1" t="n">
        <v>0.05</v>
      </c>
    </row>
    <row r="204" customFormat="false" ht="13.5" hidden="false" customHeight="false" outlineLevel="0" collapsed="false">
      <c r="C204" s="2" t="n">
        <v>0.060865622992611</v>
      </c>
      <c r="G204" s="1" t="n">
        <v>0</v>
      </c>
      <c r="M204" s="1" t="n">
        <v>0.05</v>
      </c>
    </row>
    <row r="205" customFormat="false" ht="13.5" hidden="false" customHeight="false" outlineLevel="0" collapsed="false">
      <c r="C205" s="2" t="n">
        <v>0.0609338212225765</v>
      </c>
      <c r="G205" s="1" t="n">
        <v>0</v>
      </c>
      <c r="M205" s="1" t="n">
        <v>0.05</v>
      </c>
    </row>
    <row r="206" customFormat="false" ht="13.5" hidden="false" customHeight="false" outlineLevel="0" collapsed="false">
      <c r="C206" s="2" t="n">
        <v>0.0609954196251628</v>
      </c>
      <c r="G206" s="1" t="n">
        <v>0</v>
      </c>
      <c r="M206" s="1" t="n">
        <v>0.05</v>
      </c>
    </row>
    <row r="207" customFormat="false" ht="13.5" hidden="false" customHeight="false" outlineLevel="0" collapsed="false">
      <c r="C207" s="2" t="n">
        <v>0.0610636178580672</v>
      </c>
      <c r="G207" s="1" t="n">
        <v>0</v>
      </c>
      <c r="M207" s="1" t="n">
        <v>0.05</v>
      </c>
    </row>
    <row r="208" customFormat="false" ht="13.5" hidden="false" customHeight="false" outlineLevel="0" collapsed="false">
      <c r="C208" s="2" t="n">
        <v>0.0611296161494459</v>
      </c>
      <c r="G208" s="1" t="n">
        <v>0</v>
      </c>
      <c r="M208" s="1" t="n">
        <v>0.05</v>
      </c>
    </row>
    <row r="209" customFormat="false" ht="13.5" hidden="false" customHeight="false" outlineLevel="0" collapsed="false">
      <c r="C209" s="2" t="n">
        <v>0.0611978143853897</v>
      </c>
      <c r="G209" s="1" t="n">
        <v>0</v>
      </c>
      <c r="M209" s="1" t="n">
        <v>0.05</v>
      </c>
    </row>
    <row r="210" customFormat="false" ht="13.5" hidden="false" customHeight="false" outlineLevel="0" collapsed="false">
      <c r="C210" s="2" t="n">
        <v>0.0612638126797092</v>
      </c>
      <c r="G210" s="1" t="n">
        <v>0</v>
      </c>
      <c r="M210" s="1" t="n">
        <v>0.05</v>
      </c>
    </row>
    <row r="211" customFormat="false" ht="13.5" hidden="false" customHeight="false" outlineLevel="0" collapsed="false">
      <c r="C211" s="2" t="n">
        <v>0.0613320109186923</v>
      </c>
      <c r="G211" s="1" t="n">
        <v>0</v>
      </c>
      <c r="M211" s="1" t="n">
        <v>0.05</v>
      </c>
    </row>
    <row r="212" customFormat="false" ht="13.5" hidden="false" customHeight="false" outlineLevel="0" collapsed="false">
      <c r="C212" s="2" t="n">
        <v>0.0614002091592196</v>
      </c>
      <c r="G212" s="1" t="n">
        <v>0</v>
      </c>
      <c r="M212" s="1" t="n">
        <v>0.05</v>
      </c>
    </row>
    <row r="213" customFormat="false" ht="13.5" hidden="false" customHeight="false" outlineLevel="0" collapsed="false">
      <c r="C213" s="2" t="n">
        <v>0.061466207457975</v>
      </c>
      <c r="G213" s="1" t="n">
        <v>0</v>
      </c>
      <c r="M213" s="1" t="n">
        <v>0.05</v>
      </c>
    </row>
    <row r="214" customFormat="false" ht="13.5" hidden="false" customHeight="false" outlineLevel="0" collapsed="false">
      <c r="C214" s="2" t="n">
        <v>0.0615344057015408</v>
      </c>
      <c r="G214" s="1" t="n">
        <v>0</v>
      </c>
      <c r="M214" s="1" t="n">
        <v>0.05</v>
      </c>
    </row>
    <row r="215" customFormat="false" ht="13.5" hidden="false" customHeight="false" outlineLevel="0" collapsed="false">
      <c r="C215" s="2" t="n">
        <v>0.0616004040032365</v>
      </c>
      <c r="G215" s="1" t="n">
        <v>0</v>
      </c>
      <c r="M215" s="1" t="n">
        <v>0.05</v>
      </c>
    </row>
    <row r="216" customFormat="false" ht="13.5" hidden="false" customHeight="false" outlineLevel="0" collapsed="false">
      <c r="C216" s="2" t="n">
        <v>0.0616686022498412</v>
      </c>
      <c r="G216" s="1" t="n">
        <v>0</v>
      </c>
      <c r="M216" s="1" t="n">
        <v>0.05</v>
      </c>
    </row>
    <row r="217" customFormat="false" ht="13.5" hidden="false" customHeight="false" outlineLevel="0" collapsed="false">
      <c r="C217" s="2" t="n">
        <v>0.0617368004979904</v>
      </c>
      <c r="G217" s="1" t="n">
        <v>0</v>
      </c>
      <c r="M217" s="1" t="n">
        <v>0.05</v>
      </c>
    </row>
    <row r="218" customFormat="false" ht="13.5" hidden="false" customHeight="false" outlineLevel="0" collapsed="false">
      <c r="C218" s="2" t="n">
        <v>0.0617983989170003</v>
      </c>
      <c r="G218" s="1" t="n">
        <v>0</v>
      </c>
      <c r="M218" s="1" t="n">
        <v>0.05</v>
      </c>
    </row>
    <row r="219" customFormat="false" ht="13.5" hidden="false" customHeight="false" outlineLevel="0" collapsed="false">
      <c r="C219" s="2" t="n">
        <v>0.0618665971680876</v>
      </c>
      <c r="G219" s="1" t="n">
        <v>0</v>
      </c>
      <c r="M219" s="1" t="n">
        <v>0.05</v>
      </c>
    </row>
    <row r="220" customFormat="false" ht="13.5" hidden="false" customHeight="false" outlineLevel="0" collapsed="false">
      <c r="C220" s="2" t="n">
        <v>0.0619325954770615</v>
      </c>
      <c r="G220" s="1" t="n">
        <v>0</v>
      </c>
      <c r="M220" s="1" t="n">
        <v>0.05</v>
      </c>
    </row>
    <row r="221" customFormat="false" ht="13.5" hidden="false" customHeight="false" outlineLevel="0" collapsed="false">
      <c r="C221" s="2" t="n">
        <v>0.0620007937311873</v>
      </c>
      <c r="G221" s="1" t="n">
        <v>0</v>
      </c>
      <c r="M221" s="1" t="n">
        <v>0.05</v>
      </c>
    </row>
    <row r="222" customFormat="false" ht="13.5" hidden="false" customHeight="false" outlineLevel="0" collapsed="false">
      <c r="C222" s="2" t="n">
        <v>0.0620667920431011</v>
      </c>
      <c r="G222" s="1" t="n">
        <v>0</v>
      </c>
      <c r="M222" s="1" t="n">
        <v>0.05</v>
      </c>
    </row>
    <row r="223" customFormat="false" ht="13.5" hidden="false" customHeight="false" outlineLevel="0" collapsed="false">
      <c r="C223" s="2" t="n">
        <v>0.0621349903002644</v>
      </c>
      <c r="G223" s="1" t="n">
        <v>0</v>
      </c>
      <c r="M223" s="1" t="n">
        <v>0.05</v>
      </c>
    </row>
    <row r="224" customFormat="false" ht="13.5" hidden="false" customHeight="false" outlineLevel="0" collapsed="false">
      <c r="C224" s="2" t="n">
        <v>0.0622031885589713</v>
      </c>
      <c r="G224" s="1" t="n">
        <v>0</v>
      </c>
      <c r="M224" s="1" t="n">
        <v>0.05</v>
      </c>
    </row>
    <row r="225" customFormat="false" ht="13.5" hidden="false" customHeight="false" outlineLevel="0" collapsed="false">
      <c r="C225" s="2" t="n">
        <v>0.0622691868753194</v>
      </c>
      <c r="G225" s="1" t="n">
        <v>0</v>
      </c>
      <c r="M225" s="1" t="n">
        <v>0.05</v>
      </c>
    </row>
    <row r="226" customFormat="false" ht="13.5" hidden="false" customHeight="false" outlineLevel="0" collapsed="false">
      <c r="C226" s="2" t="n">
        <v>0.0623373851370639</v>
      </c>
      <c r="G226" s="1" t="n">
        <v>0</v>
      </c>
      <c r="M226" s="1" t="n">
        <v>0.05</v>
      </c>
    </row>
    <row r="227" customFormat="false" ht="13.5" hidden="false" customHeight="false" outlineLevel="0" collapsed="false">
      <c r="C227" s="2" t="n">
        <v>0.0624033834563513</v>
      </c>
      <c r="G227" s="1" t="n">
        <v>0</v>
      </c>
      <c r="M227" s="1" t="n">
        <v>0.05</v>
      </c>
    </row>
    <row r="228" customFormat="false" ht="13.5" hidden="false" customHeight="false" outlineLevel="0" collapsed="false">
      <c r="C228" s="2" t="n">
        <v>0.0624715817211334</v>
      </c>
      <c r="G228" s="1" t="n">
        <v>0</v>
      </c>
      <c r="M228" s="1" t="n">
        <v>0.05</v>
      </c>
    </row>
    <row r="229" customFormat="false" ht="13.5" hidden="false" customHeight="false" outlineLevel="0" collapsed="false">
      <c r="C229" s="2" t="n">
        <v>0.0625397799874592</v>
      </c>
      <c r="G229" s="1" t="n">
        <v>0</v>
      </c>
      <c r="M229" s="1" t="n">
        <v>0.05</v>
      </c>
    </row>
    <row r="230" customFormat="false" ht="13.5" hidden="false" customHeight="false" outlineLevel="0" collapsed="false">
      <c r="C230" s="2" t="n">
        <v>0.0626035783670318</v>
      </c>
      <c r="G230" s="1" t="n">
        <v>0</v>
      </c>
      <c r="M230" s="1" t="n">
        <v>0.05</v>
      </c>
    </row>
    <row r="231" customFormat="false" ht="13.5" hidden="false" customHeight="false" outlineLevel="0" collapsed="false">
      <c r="C231" s="2" t="n">
        <v>0.0626717766363445</v>
      </c>
      <c r="G231" s="1" t="n">
        <v>0</v>
      </c>
      <c r="M231" s="1" t="n">
        <v>0.05</v>
      </c>
    </row>
    <row r="232" customFormat="false" ht="13.5" hidden="false" customHeight="false" outlineLevel="0" collapsed="false">
      <c r="C232" s="2" t="n">
        <v>0.0627377749629558</v>
      </c>
      <c r="G232" s="1" t="n">
        <v>0</v>
      </c>
      <c r="M232" s="1" t="n">
        <v>0.05</v>
      </c>
    </row>
    <row r="233" customFormat="false" ht="13.5" hidden="false" customHeight="false" outlineLevel="0" collapsed="false">
      <c r="C233" s="2" t="n">
        <v>0.0628059732353052</v>
      </c>
      <c r="G233" s="1" t="n">
        <v>0</v>
      </c>
      <c r="M233" s="1" t="n">
        <v>0.05</v>
      </c>
    </row>
    <row r="234" customFormat="false" ht="13.5" hidden="false" customHeight="false" outlineLevel="0" collapsed="false">
      <c r="C234" s="2" t="n">
        <v>0.0628719715648551</v>
      </c>
      <c r="G234" s="1" t="n">
        <v>0</v>
      </c>
      <c r="M234" s="1" t="n">
        <v>0.05</v>
      </c>
    </row>
    <row r="235" customFormat="false" ht="13.5" hidden="false" customHeight="false" outlineLevel="0" collapsed="false">
      <c r="C235" s="2" t="n">
        <v>0.0629401698402416</v>
      </c>
      <c r="G235" s="1" t="n">
        <v>0</v>
      </c>
      <c r="M235" s="1" t="n">
        <v>0.05</v>
      </c>
    </row>
    <row r="236" customFormat="false" ht="13.5" hidden="false" customHeight="false" outlineLevel="0" collapsed="false">
      <c r="C236" s="2" t="n">
        <v>0.0630083681171709</v>
      </c>
      <c r="G236" s="1" t="n">
        <v>0</v>
      </c>
      <c r="M236" s="1" t="n">
        <v>0.05</v>
      </c>
    </row>
    <row r="237" customFormat="false" ht="13.5" hidden="false" customHeight="false" outlineLevel="0" collapsed="false">
      <c r="C237" s="2" t="n">
        <v>0.0630743664511533</v>
      </c>
      <c r="G237" s="1" t="n">
        <v>0</v>
      </c>
      <c r="M237" s="1" t="n">
        <v>0.05</v>
      </c>
    </row>
    <row r="238" customFormat="false" ht="13.5" hidden="false" customHeight="false" outlineLevel="0" collapsed="false">
      <c r="C238" s="2" t="n">
        <v>0.0631425647311188</v>
      </c>
      <c r="G238" s="1" t="n">
        <v>0</v>
      </c>
      <c r="M238" s="1" t="n">
        <v>0.05</v>
      </c>
    </row>
    <row r="239" customFormat="false" ht="13.5" hidden="false" customHeight="false" outlineLevel="0" collapsed="false">
      <c r="C239" s="2" t="n">
        <v>0.0632085630680392</v>
      </c>
      <c r="G239" s="1" t="n">
        <v>0</v>
      </c>
      <c r="M239" s="1" t="n">
        <v>0.05</v>
      </c>
    </row>
    <row r="240" customFormat="false" ht="13.5" hidden="false" customHeight="false" outlineLevel="0" collapsed="false">
      <c r="C240" s="2" t="n">
        <v>0.0632767613510414</v>
      </c>
      <c r="G240" s="1" t="n">
        <v>0</v>
      </c>
      <c r="M240" s="1" t="n">
        <v>0.05</v>
      </c>
    </row>
    <row r="241" customFormat="false" ht="13.5" hidden="false" customHeight="false" outlineLevel="0" collapsed="false">
      <c r="C241" s="2" t="n">
        <v>0.0633449596355864</v>
      </c>
      <c r="G241" s="1" t="n">
        <v>0</v>
      </c>
      <c r="M241" s="1" t="n">
        <v>0.05</v>
      </c>
    </row>
    <row r="242" customFormat="false" ht="13.5" hidden="false" customHeight="false" outlineLevel="0" collapsed="false">
      <c r="C242" s="2" t="n">
        <v>0.0634065580874696</v>
      </c>
      <c r="G242" s="1" t="n">
        <v>0</v>
      </c>
      <c r="M242" s="1" t="n">
        <v>0.05</v>
      </c>
    </row>
    <row r="243" customFormat="false" ht="13.5" hidden="false" customHeight="false" outlineLevel="0" collapsed="false">
      <c r="C243" s="2" t="n">
        <v>0.0634747563749509</v>
      </c>
      <c r="G243" s="1" t="n">
        <v>0</v>
      </c>
      <c r="M243" s="1" t="n">
        <v>0.05</v>
      </c>
    </row>
    <row r="244" customFormat="false" ht="13.5" hidden="false" customHeight="false" outlineLevel="0" collapsed="false">
      <c r="C244" s="2" t="n">
        <v>0.0635407547191438</v>
      </c>
      <c r="G244" s="1" t="n">
        <v>0</v>
      </c>
      <c r="M244" s="1" t="n">
        <v>0.05</v>
      </c>
    </row>
    <row r="245" customFormat="false" ht="13.5" hidden="false" customHeight="false" outlineLevel="0" collapsed="false">
      <c r="C245" s="2" t="n">
        <v>0.0636089530096608</v>
      </c>
      <c r="G245" s="1" t="n">
        <v>0</v>
      </c>
      <c r="M245" s="1" t="n">
        <v>0.05</v>
      </c>
    </row>
    <row r="246" customFormat="false" ht="13.5" hidden="false" customHeight="false" outlineLevel="0" collapsed="false">
      <c r="C246" s="2" t="n">
        <v>0.0636749513567914</v>
      </c>
      <c r="G246" s="1" t="n">
        <v>0</v>
      </c>
      <c r="M246" s="1" t="n">
        <v>0.05</v>
      </c>
    </row>
    <row r="247" customFormat="false" ht="13.5" hidden="false" customHeight="false" outlineLevel="0" collapsed="false">
      <c r="C247" s="2" t="n">
        <v>0.0637431496503442</v>
      </c>
      <c r="G247" s="1" t="n">
        <v>0</v>
      </c>
      <c r="M247" s="1" t="n">
        <v>0.05</v>
      </c>
    </row>
    <row r="248" customFormat="false" ht="13.5" hidden="false" customHeight="false" outlineLevel="0" collapsed="false">
      <c r="C248" s="2" t="n">
        <v>0.063811347945439</v>
      </c>
      <c r="G248" s="1" t="n">
        <v>0</v>
      </c>
      <c r="M248" s="1" t="n">
        <v>0.05</v>
      </c>
    </row>
    <row r="249" customFormat="false" ht="13.5" hidden="false" customHeight="false" outlineLevel="0" collapsed="false">
      <c r="C249" s="2" t="n">
        <v>0.0638698945225551</v>
      </c>
      <c r="G249" s="1" t="n">
        <v>0</v>
      </c>
      <c r="M249" s="1" t="n">
        <v>0.05</v>
      </c>
    </row>
    <row r="250" customFormat="false" ht="13.5" hidden="false" customHeight="false" outlineLevel="0" collapsed="false">
      <c r="C250" s="2" t="n">
        <v>0.0638803415678866</v>
      </c>
      <c r="G250" s="1" t="n">
        <v>0</v>
      </c>
      <c r="M250" s="1" t="n">
        <v>0.05</v>
      </c>
    </row>
    <row r="251" customFormat="false" ht="13.5" hidden="false" customHeight="false" outlineLevel="0" collapsed="false">
      <c r="C251" s="2" t="n">
        <v>0.06389045161179</v>
      </c>
      <c r="G251" s="1" t="n">
        <v>0</v>
      </c>
      <c r="M251" s="1" t="n">
        <v>0.05</v>
      </c>
    </row>
    <row r="252" customFormat="false" ht="13.5" hidden="false" customHeight="false" outlineLevel="0" collapsed="false">
      <c r="C252" s="2" t="n">
        <v>0.063900898657193</v>
      </c>
      <c r="G252" s="1" t="n">
        <v>0</v>
      </c>
      <c r="M252" s="1" t="n">
        <v>0.05</v>
      </c>
    </row>
    <row r="253" customFormat="false" ht="13.5" hidden="false" customHeight="false" outlineLevel="0" collapsed="false">
      <c r="C253" s="2" t="n">
        <v>0.0639113457026319</v>
      </c>
      <c r="G253" s="1" t="n">
        <v>0</v>
      </c>
      <c r="M253" s="1" t="n">
        <v>0.05</v>
      </c>
    </row>
    <row r="254" customFormat="false" ht="13.5" hidden="false" customHeight="false" outlineLevel="0" collapsed="false">
      <c r="C254" s="2" t="n">
        <v>0.0639207817437049</v>
      </c>
      <c r="G254" s="1" t="n">
        <v>0</v>
      </c>
      <c r="M254" s="1" t="n">
        <v>0.05</v>
      </c>
    </row>
    <row r="255" customFormat="false" ht="13.5" hidden="false" customHeight="false" outlineLevel="0" collapsed="false">
      <c r="C255" s="2" t="n">
        <v>0.0639312287892126</v>
      </c>
      <c r="G255" s="1" t="n">
        <v>0</v>
      </c>
      <c r="M255" s="1" t="n">
        <v>0.05</v>
      </c>
    </row>
    <row r="256" customFormat="false" ht="13.5" hidden="false" customHeight="false" outlineLevel="0" collapsed="false">
      <c r="C256" s="2" t="n">
        <v>0.0639413388332866</v>
      </c>
      <c r="G256" s="1" t="n">
        <v>0</v>
      </c>
      <c r="M256" s="1" t="n">
        <v>0.05</v>
      </c>
    </row>
    <row r="257" customFormat="false" ht="13.5" hidden="false" customHeight="false" outlineLevel="0" collapsed="false">
      <c r="C257" s="2" t="n">
        <v>0.0639517858788658</v>
      </c>
      <c r="G257" s="1" t="n">
        <v>0</v>
      </c>
      <c r="M257" s="1" t="n">
        <v>0.05</v>
      </c>
    </row>
    <row r="258" customFormat="false" ht="13.5" hidden="false" customHeight="false" outlineLevel="0" collapsed="false">
      <c r="C258" s="2" t="n">
        <v>0.0639618959230086</v>
      </c>
      <c r="G258" s="1" t="n">
        <v>0</v>
      </c>
      <c r="M258" s="1" t="n">
        <v>0.05</v>
      </c>
    </row>
    <row r="259" customFormat="false" ht="13.5" hidden="false" customHeight="false" outlineLevel="0" collapsed="false">
      <c r="C259" s="2" t="n">
        <v>0.063972342968659</v>
      </c>
      <c r="G259" s="1" t="n">
        <v>0</v>
      </c>
      <c r="M259" s="1" t="n">
        <v>0.05</v>
      </c>
    </row>
    <row r="260" customFormat="false" ht="13.5" hidden="false" customHeight="false" outlineLevel="0" collapsed="false">
      <c r="C260" s="2" t="n">
        <v>0.0639827900143457</v>
      </c>
      <c r="G260" s="1" t="n">
        <v>0</v>
      </c>
      <c r="M260" s="1" t="n">
        <v>0.05</v>
      </c>
    </row>
    <row r="261" customFormat="false" ht="13.5" hidden="false" customHeight="false" outlineLevel="0" collapsed="false">
      <c r="C261" s="2" t="n">
        <v>0.0639929000585924</v>
      </c>
      <c r="G261" s="1" t="n">
        <v>0</v>
      </c>
      <c r="M261" s="1" t="n">
        <v>0.05</v>
      </c>
    </row>
    <row r="262" customFormat="false" ht="13.5" hidden="false" customHeight="false" outlineLevel="0" collapsed="false">
      <c r="C262" s="2" t="n">
        <v>0.0640033471043502</v>
      </c>
      <c r="G262" s="1" t="n">
        <v>0</v>
      </c>
      <c r="M262" s="1" t="n">
        <v>0.05</v>
      </c>
    </row>
    <row r="263" customFormat="false" ht="13.5" hidden="false" customHeight="false" outlineLevel="0" collapsed="false">
      <c r="C263" s="2" t="n">
        <v>0.0640134571486661</v>
      </c>
      <c r="G263" s="1" t="n">
        <v>0</v>
      </c>
      <c r="M263" s="1" t="n">
        <v>0.05</v>
      </c>
    </row>
    <row r="264" customFormat="false" ht="13.5" hidden="false" customHeight="false" outlineLevel="0" collapsed="false">
      <c r="C264" s="2" t="n">
        <v>0.064023904194495</v>
      </c>
      <c r="G264" s="1" t="n">
        <v>0</v>
      </c>
      <c r="M264" s="1" t="n">
        <v>0.05</v>
      </c>
    </row>
    <row r="265" customFormat="false" ht="13.5" hidden="false" customHeight="false" outlineLevel="0" collapsed="false">
      <c r="C265" s="2" t="n">
        <v>0.0640343512403603</v>
      </c>
      <c r="G265" s="1" t="n">
        <v>0</v>
      </c>
      <c r="M265" s="1" t="n">
        <v>0.05</v>
      </c>
    </row>
    <row r="266" customFormat="false" ht="13.5" hidden="false" customHeight="false" outlineLevel="0" collapsed="false">
      <c r="C266" s="2" t="n">
        <v>0.0640437872818178</v>
      </c>
      <c r="G266" s="1" t="n">
        <v>0</v>
      </c>
      <c r="M266" s="1" t="n">
        <v>0.05</v>
      </c>
    </row>
    <row r="267" customFormat="false" ht="13.5" hidden="false" customHeight="false" outlineLevel="0" collapsed="false">
      <c r="C267" s="2" t="n">
        <v>0.0640542343277519</v>
      </c>
      <c r="G267" s="1" t="n">
        <v>0</v>
      </c>
      <c r="M267" s="1" t="n">
        <v>0.05</v>
      </c>
    </row>
    <row r="268" customFormat="false" ht="13.5" hidden="false" customHeight="false" outlineLevel="0" collapsed="false">
      <c r="C268" s="2" t="n">
        <v>0.0640643443722384</v>
      </c>
      <c r="G268" s="1" t="n">
        <v>0</v>
      </c>
      <c r="M268" s="1" t="n">
        <v>0.05</v>
      </c>
    </row>
    <row r="269" customFormat="false" ht="13.5" hidden="false" customHeight="false" outlineLevel="0" collapsed="false">
      <c r="C269" s="2" t="n">
        <v>0.0640747914182436</v>
      </c>
      <c r="G269" s="1" t="n">
        <v>0</v>
      </c>
      <c r="M269" s="1" t="n">
        <v>0.05</v>
      </c>
    </row>
    <row r="270" customFormat="false" ht="13.5" hidden="false" customHeight="false" outlineLevel="0" collapsed="false">
      <c r="C270" s="2" t="n">
        <v>0.0640849014627993</v>
      </c>
      <c r="G270" s="1" t="n">
        <v>0</v>
      </c>
      <c r="M270" s="1" t="n">
        <v>0.05</v>
      </c>
    </row>
    <row r="271" customFormat="false" ht="13.5" hidden="false" customHeight="false" outlineLevel="0" collapsed="false">
      <c r="C271" s="2" t="n">
        <v>0.0640953485088756</v>
      </c>
      <c r="G271" s="1" t="n">
        <v>0</v>
      </c>
      <c r="M271" s="1" t="n">
        <v>0.05</v>
      </c>
    </row>
    <row r="272" customFormat="false" ht="13.5" hidden="false" customHeight="false" outlineLevel="0" collapsed="false">
      <c r="C272" s="2" t="n">
        <v>0.0641057955549882</v>
      </c>
      <c r="G272" s="1" t="n">
        <v>0</v>
      </c>
      <c r="M272" s="1" t="n">
        <v>0.05</v>
      </c>
    </row>
    <row r="273" customFormat="false" ht="13.5" hidden="false" customHeight="false" outlineLevel="0" collapsed="false">
      <c r="C273" s="2" t="n">
        <v>0.0641159055996479</v>
      </c>
      <c r="G273" s="1" t="n">
        <v>0</v>
      </c>
      <c r="M273" s="1" t="n">
        <v>0.05</v>
      </c>
    </row>
    <row r="274" customFormat="false" ht="13.5" hidden="false" customHeight="false" outlineLevel="0" collapsed="false">
      <c r="C274" s="2" t="n">
        <v>0.0641263526458316</v>
      </c>
      <c r="G274" s="1" t="n">
        <v>0</v>
      </c>
      <c r="M274" s="1" t="n">
        <v>0.05</v>
      </c>
    </row>
    <row r="275" customFormat="false" ht="13.5" hidden="false" customHeight="false" outlineLevel="0" collapsed="false">
      <c r="C275" s="2" t="n">
        <v>0.0641364626905601</v>
      </c>
      <c r="G275" s="1" t="n">
        <v>0</v>
      </c>
      <c r="M275" s="1" t="n">
        <v>0.05</v>
      </c>
    </row>
    <row r="276" customFormat="false" ht="13.5" hidden="false" customHeight="false" outlineLevel="0" collapsed="false">
      <c r="C276" s="2" t="n">
        <v>0.0641469097368148</v>
      </c>
      <c r="G276" s="1" t="n">
        <v>0</v>
      </c>
      <c r="M276" s="1" t="n">
        <v>0.05</v>
      </c>
    </row>
    <row r="277" customFormat="false" ht="13.5" hidden="false" customHeight="false" outlineLevel="0" collapsed="false">
      <c r="C277" s="2" t="n">
        <v>0.064157356783106</v>
      </c>
      <c r="G277" s="1" t="n">
        <v>0</v>
      </c>
      <c r="M277" s="1" t="n">
        <v>0.05</v>
      </c>
    </row>
    <row r="278" customFormat="false" ht="13.5" hidden="false" customHeight="false" outlineLevel="0" collapsed="false">
      <c r="C278" s="2" t="n">
        <v>0.0641671298264432</v>
      </c>
      <c r="G278" s="1" t="n">
        <v>0</v>
      </c>
      <c r="M278" s="1" t="n">
        <v>0.05</v>
      </c>
    </row>
    <row r="279" customFormat="false" ht="13.5" hidden="false" customHeight="false" outlineLevel="0" collapsed="false">
      <c r="C279" s="2" t="n">
        <v>0.0641775768728046</v>
      </c>
      <c r="G279" s="1" t="n">
        <v>0</v>
      </c>
      <c r="M279" s="1" t="n">
        <v>0.05</v>
      </c>
    </row>
    <row r="280" customFormat="false" ht="13.5" hidden="false" customHeight="false" outlineLevel="0" collapsed="false">
      <c r="C280" s="2" t="n">
        <v>0.0641876869177045</v>
      </c>
      <c r="G280" s="1" t="n">
        <v>0</v>
      </c>
      <c r="M280" s="1" t="n">
        <v>0.05</v>
      </c>
    </row>
    <row r="281" customFormat="false" ht="13.5" hidden="false" customHeight="false" outlineLevel="0" collapsed="false">
      <c r="C281" s="2" t="n">
        <v>0.0641981339641373</v>
      </c>
      <c r="G281" s="1" t="n">
        <v>0</v>
      </c>
      <c r="M281" s="1" t="n">
        <v>0.05</v>
      </c>
    </row>
    <row r="282" customFormat="false" ht="13.5" hidden="false" customHeight="false" outlineLevel="0" collapsed="false">
      <c r="C282" s="2" t="n">
        <v>0.0642082440091061</v>
      </c>
      <c r="G282" s="1" t="n">
        <v>0</v>
      </c>
      <c r="M282" s="1" t="n">
        <v>0.05</v>
      </c>
    </row>
    <row r="283" customFormat="false" ht="13.5" hidden="false" customHeight="false" outlineLevel="0" collapsed="false">
      <c r="C283" s="2" t="n">
        <v>0.06421869105561</v>
      </c>
      <c r="G283" s="1" t="n">
        <v>0</v>
      </c>
      <c r="M283" s="1" t="n">
        <v>0.05</v>
      </c>
    </row>
    <row r="284" customFormat="false" ht="13.5" hidden="false" customHeight="false" outlineLevel="0" collapsed="false">
      <c r="C284" s="2" t="n">
        <v>0.0642291381021498</v>
      </c>
      <c r="G284" s="1" t="n">
        <v>0</v>
      </c>
      <c r="M284" s="1" t="n">
        <v>0.05</v>
      </c>
    </row>
    <row r="285" customFormat="false" ht="13.5" hidden="false" customHeight="false" outlineLevel="0" collapsed="false">
      <c r="C285" s="2" t="n">
        <v>0.0642392481472225</v>
      </c>
      <c r="G285" s="1" t="n">
        <v>0</v>
      </c>
      <c r="M285" s="1" t="n">
        <v>0.05</v>
      </c>
    </row>
    <row r="286" customFormat="false" ht="13.5" hidden="false" customHeight="false" outlineLevel="0" collapsed="false">
      <c r="C286" s="2" t="n">
        <v>0.0642496951938338</v>
      </c>
      <c r="G286" s="1" t="n">
        <v>0</v>
      </c>
      <c r="M286" s="1" t="n">
        <v>0</v>
      </c>
    </row>
    <row r="287" customFormat="false" ht="13.5" hidden="false" customHeight="false" outlineLevel="0" collapsed="false">
      <c r="C287" s="2" t="n">
        <v>0.0642598052389762</v>
      </c>
      <c r="G287" s="1" t="n">
        <v>0</v>
      </c>
      <c r="M287" s="1" t="n">
        <v>0</v>
      </c>
    </row>
    <row r="288" customFormat="false" ht="13.5" hidden="false" customHeight="false" outlineLevel="0" collapsed="false">
      <c r="C288" s="2" t="n">
        <v>0.0642702522856578</v>
      </c>
      <c r="G288" s="1" t="n">
        <v>0</v>
      </c>
      <c r="M288" s="1" t="n">
        <v>0</v>
      </c>
    </row>
    <row r="289" customFormat="false" ht="13.5" hidden="false" customHeight="false" outlineLevel="0" collapsed="false">
      <c r="C289" s="2" t="n">
        <v>0.0642806993323766</v>
      </c>
      <c r="G289" s="1" t="n">
        <v>0</v>
      </c>
      <c r="M289" s="1" t="n">
        <v>0</v>
      </c>
    </row>
    <row r="290" customFormat="false" ht="13.5" hidden="false" customHeight="false" outlineLevel="0" collapsed="false">
      <c r="C290" s="2" t="n">
        <v>0.064290135374605</v>
      </c>
      <c r="G290" s="1" t="n">
        <v>0</v>
      </c>
      <c r="M290" s="1" t="n">
        <v>0</v>
      </c>
    </row>
    <row r="291" customFormat="false" ht="13.5" hidden="false" customHeight="false" outlineLevel="0" collapsed="false">
      <c r="C291" s="2" t="n">
        <v>0.0643005824213922</v>
      </c>
      <c r="G291" s="1" t="n">
        <v>0</v>
      </c>
      <c r="M291" s="1" t="n">
        <v>0</v>
      </c>
    </row>
    <row r="292" customFormat="false" ht="13.5" hidden="false" customHeight="false" outlineLevel="0" collapsed="false">
      <c r="C292" s="2" t="n">
        <v>0.0643106924667047</v>
      </c>
      <c r="G292" s="1" t="n">
        <v>0</v>
      </c>
      <c r="M292" s="1" t="n">
        <v>0</v>
      </c>
    </row>
    <row r="293" customFormat="false" ht="13.5" hidden="false" customHeight="false" outlineLevel="0" collapsed="false">
      <c r="C293" s="2" t="n">
        <v>0.0643211395135634</v>
      </c>
      <c r="G293" s="1" t="n">
        <v>0</v>
      </c>
      <c r="M293" s="1" t="n">
        <v>0</v>
      </c>
    </row>
    <row r="294" customFormat="false" ht="13.5" hidden="false" customHeight="false" outlineLevel="0" collapsed="false">
      <c r="C294" s="2" t="n">
        <v>0.0643312495589448</v>
      </c>
      <c r="G294" s="1" t="n">
        <v>0</v>
      </c>
      <c r="M294" s="1" t="n">
        <v>0</v>
      </c>
    </row>
    <row r="295" customFormat="false" ht="13.5" hidden="false" customHeight="false" outlineLevel="0" collapsed="false">
      <c r="C295" s="2" t="n">
        <v>0.0643416966058745</v>
      </c>
      <c r="G295" s="1" t="n">
        <v>0</v>
      </c>
      <c r="M295" s="1" t="n">
        <v>0</v>
      </c>
    </row>
    <row r="296" customFormat="false" ht="13.5" hidden="false" customHeight="false" outlineLevel="0" collapsed="false">
      <c r="C296" s="2" t="n">
        <v>0.0643521436528402</v>
      </c>
      <c r="G296" s="1" t="n">
        <v>0</v>
      </c>
      <c r="M296" s="1" t="n">
        <v>0</v>
      </c>
    </row>
    <row r="297" customFormat="false" ht="13.5" hidden="false" customHeight="false" outlineLevel="0" collapsed="false">
      <c r="C297" s="2" t="n">
        <v>0.0643622536983255</v>
      </c>
      <c r="G297" s="1" t="n">
        <v>0</v>
      </c>
      <c r="M297" s="1" t="n">
        <v>0</v>
      </c>
    </row>
    <row r="298" customFormat="false" ht="13.5" hidden="false" customHeight="false" outlineLevel="0" collapsed="false">
      <c r="C298" s="2" t="n">
        <v>0.0643727007453627</v>
      </c>
      <c r="G298" s="1" t="n">
        <v>0</v>
      </c>
      <c r="M298" s="1" t="n">
        <v>0</v>
      </c>
    </row>
    <row r="299" customFormat="false" ht="13.5" hidden="false" customHeight="false" outlineLevel="0" collapsed="false">
      <c r="C299" s="2" t="n">
        <v>0.0643828107909172</v>
      </c>
      <c r="G299" s="1" t="n">
        <v>0</v>
      </c>
      <c r="M299" s="1" t="n">
        <v>0</v>
      </c>
    </row>
    <row r="300" customFormat="false" ht="13.5" hidden="false" customHeight="false" outlineLevel="0" collapsed="false">
      <c r="C300" s="2" t="n">
        <v>0.0643932578380255</v>
      </c>
      <c r="G300" s="1" t="n">
        <v>0</v>
      </c>
      <c r="M300" s="1" t="n">
        <v>0</v>
      </c>
    </row>
    <row r="301" customFormat="false" ht="13.5" hidden="false" customHeight="false" outlineLevel="0" collapsed="false">
      <c r="C301" s="2" t="n">
        <v>0.0644037048851698</v>
      </c>
      <c r="G301" s="1" t="n">
        <v>0</v>
      </c>
      <c r="M301" s="1" t="n">
        <v>0</v>
      </c>
    </row>
    <row r="302" customFormat="false" ht="13.5" hidden="false" customHeight="false" outlineLevel="0" collapsed="false">
      <c r="C302" s="2" t="n">
        <v>0.0644131409277833</v>
      </c>
      <c r="G302" s="1" t="n">
        <v>0</v>
      </c>
      <c r="M302" s="1" t="n">
        <v>0</v>
      </c>
    </row>
    <row r="303" customFormat="false" ht="13.5" hidden="false" customHeight="false" outlineLevel="0" collapsed="false">
      <c r="C303" s="2" t="n">
        <v>0.0644235879749968</v>
      </c>
      <c r="G303" s="1" t="n">
        <v>0</v>
      </c>
      <c r="M303" s="1" t="n">
        <v>0</v>
      </c>
    </row>
    <row r="304" customFormat="false" ht="13.5" hidden="false" customHeight="false" outlineLevel="0" collapsed="false">
      <c r="C304" s="2" t="n">
        <v>0.0644336980207214</v>
      </c>
      <c r="G304" s="1" t="n">
        <v>0</v>
      </c>
      <c r="M304" s="1" t="n">
        <v>0</v>
      </c>
    </row>
    <row r="305" customFormat="false" ht="13.5" hidden="false" customHeight="false" outlineLevel="0" collapsed="false">
      <c r="C305" s="2" t="n">
        <v>0.0644441450680064</v>
      </c>
      <c r="G305" s="1" t="n">
        <v>0</v>
      </c>
      <c r="M305" s="1" t="n">
        <v>0</v>
      </c>
    </row>
    <row r="306" customFormat="false" ht="13.5" hidden="false" customHeight="false" outlineLevel="0" collapsed="false">
      <c r="C306" s="2" t="n">
        <v>0.0644542551137999</v>
      </c>
      <c r="G306" s="1" t="n">
        <v>0</v>
      </c>
      <c r="M306" s="1" t="n">
        <v>0</v>
      </c>
    </row>
    <row r="307" customFormat="false" ht="13.5" hidden="false" customHeight="false" outlineLevel="0" collapsed="false">
      <c r="C307" s="2" t="n">
        <v>0.064464702161156</v>
      </c>
      <c r="G307" s="1" t="n">
        <v>0</v>
      </c>
      <c r="M307" s="1" t="n">
        <v>0</v>
      </c>
    </row>
    <row r="308" customFormat="false" ht="13.5" hidden="false" customHeight="false" outlineLevel="0" collapsed="false">
      <c r="C308" s="2" t="n">
        <v>0.0644751492085476</v>
      </c>
      <c r="G308" s="1" t="n">
        <v>0</v>
      </c>
      <c r="M308" s="1" t="n">
        <v>0</v>
      </c>
    </row>
    <row r="309" customFormat="false" ht="13.5" hidden="false" customHeight="false" outlineLevel="0" collapsed="false">
      <c r="C309" s="2" t="n">
        <v>0.0644852592544454</v>
      </c>
      <c r="G309" s="1" t="n">
        <v>0</v>
      </c>
      <c r="M309" s="1" t="n">
        <v>0</v>
      </c>
    </row>
    <row r="310" customFormat="false" ht="13.5" hidden="false" customHeight="false" outlineLevel="0" collapsed="false">
      <c r="C310" s="2" t="n">
        <v>0.0644957063019085</v>
      </c>
      <c r="G310" s="1" t="n">
        <v>0</v>
      </c>
      <c r="M310" s="1" t="n">
        <v>0</v>
      </c>
    </row>
    <row r="311" customFormat="false" ht="13.5" hidden="false" customHeight="false" outlineLevel="0" collapsed="false">
      <c r="C311" s="2" t="n">
        <v>0.0645058163478751</v>
      </c>
      <c r="G311" s="1" t="n">
        <v>0</v>
      </c>
      <c r="M311" s="1" t="n">
        <v>0</v>
      </c>
    </row>
    <row r="312" customFormat="false" ht="13.5" hidden="false" customHeight="false" outlineLevel="0" collapsed="false">
      <c r="C312" s="2" t="n">
        <v>0.0645162633954097</v>
      </c>
      <c r="G312" s="1" t="n">
        <v>0</v>
      </c>
      <c r="M312" s="1" t="n">
        <v>0</v>
      </c>
    </row>
    <row r="313" customFormat="false" ht="13.5" hidden="false" customHeight="false" outlineLevel="0" collapsed="false">
      <c r="C313" s="2" t="n">
        <v>0.0645267104429803</v>
      </c>
      <c r="G313" s="1" t="n">
        <v>0</v>
      </c>
      <c r="M313" s="1" t="n">
        <v>0</v>
      </c>
    </row>
    <row r="314" customFormat="false" ht="13.5" hidden="false" customHeight="false" outlineLevel="0" collapsed="false">
      <c r="C314" s="2" t="n">
        <v>0.0645361464859784</v>
      </c>
      <c r="G314" s="1" t="n">
        <v>0</v>
      </c>
      <c r="M314" s="1" t="n">
        <v>0</v>
      </c>
    </row>
    <row r="315" customFormat="false" ht="13.5" hidden="false" customHeight="false" outlineLevel="0" collapsed="false">
      <c r="C315" s="2" t="n">
        <v>0.0645465935336178</v>
      </c>
      <c r="G315" s="1" t="n">
        <v>0</v>
      </c>
      <c r="M315" s="1" t="n">
        <v>0</v>
      </c>
    </row>
    <row r="316" customFormat="false" ht="13.5" hidden="false" customHeight="false" outlineLevel="0" collapsed="false">
      <c r="C316" s="2" t="n">
        <v>0.064556703579755</v>
      </c>
      <c r="G316" s="1" t="n">
        <v>0</v>
      </c>
      <c r="M316" s="1" t="n">
        <v>0</v>
      </c>
    </row>
    <row r="317" customFormat="false" ht="13.5" hidden="false" customHeight="false" outlineLevel="0" collapsed="false">
      <c r="C317" s="2" t="n">
        <v>0.0645671506274654</v>
      </c>
      <c r="G317" s="1" t="n">
        <v>0</v>
      </c>
      <c r="M317" s="1" t="n">
        <v>0</v>
      </c>
    </row>
    <row r="318" customFormat="false" ht="13.5" hidden="false" customHeight="false" outlineLevel="0" collapsed="false">
      <c r="C318" s="2" t="n">
        <v>0.0645772606736714</v>
      </c>
      <c r="G318" s="1" t="n">
        <v>0</v>
      </c>
      <c r="M318" s="1" t="n">
        <v>0</v>
      </c>
    </row>
    <row r="319" customFormat="false" ht="13.5" hidden="false" customHeight="false" outlineLevel="0" collapsed="false">
      <c r="C319" s="2" t="n">
        <v>0.0645877077214534</v>
      </c>
      <c r="G319" s="1" t="n">
        <v>0</v>
      </c>
      <c r="M319" s="1" t="n">
        <v>0</v>
      </c>
    </row>
    <row r="320" customFormat="false" ht="13.5" hidden="false" customHeight="false" outlineLevel="0" collapsed="false">
      <c r="C320" s="2" t="n">
        <v>0.0645981547692713</v>
      </c>
      <c r="G320" s="1" t="n">
        <v>0</v>
      </c>
      <c r="M320" s="1" t="n">
        <v>0</v>
      </c>
    </row>
    <row r="321" customFormat="false" ht="13.5" hidden="false" customHeight="false" outlineLevel="0" collapsed="false">
      <c r="C321" s="2" t="n">
        <v>0.0646082648155812</v>
      </c>
      <c r="G321" s="1" t="n">
        <v>0</v>
      </c>
      <c r="M321" s="1" t="n">
        <v>0</v>
      </c>
    </row>
    <row r="322" customFormat="false" ht="13.5" hidden="false" customHeight="false" outlineLevel="0" collapsed="false">
      <c r="C322" s="2" t="n">
        <v>0.0646187118634707</v>
      </c>
      <c r="G322" s="1" t="n">
        <v>0</v>
      </c>
      <c r="M322" s="1" t="n">
        <v>0</v>
      </c>
    </row>
    <row r="323" customFormat="false" ht="13.5" hidden="false" customHeight="false" outlineLevel="0" collapsed="false">
      <c r="C323" s="2" t="n">
        <v>0.0646288219098494</v>
      </c>
      <c r="G323" s="1" t="n">
        <v>0</v>
      </c>
      <c r="M323" s="1" t="n">
        <v>0</v>
      </c>
    </row>
    <row r="324" customFormat="false" ht="13.5" hidden="false" customHeight="false" outlineLevel="0" collapsed="false">
      <c r="C324" s="2" t="n">
        <v>0.0646392689578099</v>
      </c>
      <c r="G324" s="1" t="n">
        <v>0</v>
      </c>
      <c r="M324" s="1" t="n">
        <v>0</v>
      </c>
    </row>
    <row r="325" customFormat="false" ht="13.5" hidden="false" customHeight="false" outlineLevel="0" collapsed="false">
      <c r="C325" s="2" t="n">
        <v>0.0646497160058064</v>
      </c>
      <c r="G325" s="1" t="n">
        <v>0</v>
      </c>
      <c r="M325" s="1" t="n">
        <v>0</v>
      </c>
    </row>
    <row r="326" customFormat="false" ht="13.5" hidden="false" customHeight="false" outlineLevel="0" collapsed="false">
      <c r="C326" s="2" t="n">
        <v>0.0646594890507393</v>
      </c>
      <c r="G326" s="1" t="n">
        <v>0</v>
      </c>
      <c r="M326" s="1" t="n">
        <v>0</v>
      </c>
    </row>
    <row r="327" customFormat="false" ht="13.5" hidden="false" customHeight="false" outlineLevel="0" collapsed="false">
      <c r="C327" s="2" t="n">
        <v>0.0646699360988059</v>
      </c>
      <c r="G327" s="1" t="n">
        <v>0</v>
      </c>
      <c r="M327" s="1" t="n">
        <v>0</v>
      </c>
    </row>
    <row r="328" customFormat="false" ht="13.5" hidden="false" customHeight="false" outlineLevel="0" collapsed="false">
      <c r="C328" s="2" t="n">
        <v>0.0646800461453565</v>
      </c>
      <c r="G328" s="1" t="n">
        <v>0</v>
      </c>
      <c r="M328" s="1" t="n">
        <v>0</v>
      </c>
    </row>
    <row r="329" customFormat="false" ht="13.5" hidden="false" customHeight="false" outlineLevel="0" collapsed="false">
      <c r="C329" s="2" t="n">
        <v>0.0646904931934942</v>
      </c>
      <c r="G329" s="1" t="n">
        <v>0</v>
      </c>
      <c r="M329" s="1" t="n">
        <v>0</v>
      </c>
    </row>
    <row r="330" customFormat="false" ht="13.5" hidden="false" customHeight="false" outlineLevel="0" collapsed="false">
      <c r="C330" s="2" t="n">
        <v>0.0647006032401136</v>
      </c>
      <c r="G330" s="1" t="n">
        <v>0</v>
      </c>
      <c r="M330" s="1" t="n">
        <v>0</v>
      </c>
    </row>
    <row r="331" customFormat="false" ht="13.5" hidden="false" customHeight="false" outlineLevel="0" collapsed="false">
      <c r="C331" s="2" t="n">
        <v>0.0647110502883228</v>
      </c>
      <c r="G331" s="1" t="n">
        <v>0</v>
      </c>
      <c r="M331" s="1" t="n">
        <v>0</v>
      </c>
    </row>
    <row r="332" customFormat="false" ht="13.5" hidden="false" customHeight="false" outlineLevel="0" collapsed="false">
      <c r="C332" s="2" t="n">
        <v>0.064721497336568</v>
      </c>
      <c r="G332" s="1" t="n">
        <v>0</v>
      </c>
      <c r="M332" s="1" t="n">
        <v>0</v>
      </c>
    </row>
    <row r="333" customFormat="false" ht="13.5" hidden="false" customHeight="false" outlineLevel="0" collapsed="false">
      <c r="C333" s="2" t="n">
        <v>0.0647316073832913</v>
      </c>
      <c r="G333" s="1" t="n">
        <v>0</v>
      </c>
      <c r="M333" s="1" t="n">
        <v>0</v>
      </c>
    </row>
    <row r="334" customFormat="false" ht="13.5" hidden="false" customHeight="false" outlineLevel="0" collapsed="false">
      <c r="C334" s="2" t="n">
        <v>0.0647420544316075</v>
      </c>
      <c r="G334" s="1" t="n">
        <v>0</v>
      </c>
      <c r="M334" s="1" t="n">
        <v>0</v>
      </c>
    </row>
    <row r="335" customFormat="false" ht="13.5" hidden="false" customHeight="false" outlineLevel="0" collapsed="false">
      <c r="C335" s="2" t="n">
        <v>0.0647521644784002</v>
      </c>
      <c r="G335" s="1" t="n">
        <v>0</v>
      </c>
      <c r="M335" s="1" t="n">
        <v>0</v>
      </c>
    </row>
    <row r="336" customFormat="false" ht="13.5" hidden="false" customHeight="false" outlineLevel="0" collapsed="false">
      <c r="C336" s="2" t="n">
        <v>0.0647626115267874</v>
      </c>
      <c r="G336" s="1" t="n">
        <v>0</v>
      </c>
      <c r="M336" s="1" t="n">
        <v>0</v>
      </c>
    </row>
    <row r="337" customFormat="false" ht="13.5" hidden="false" customHeight="false" outlineLevel="0" collapsed="false">
      <c r="C337" s="2" t="n">
        <v>0.0647730585752111</v>
      </c>
      <c r="G337" s="1" t="n">
        <v>0</v>
      </c>
      <c r="M337" s="1" t="n">
        <v>0</v>
      </c>
    </row>
    <row r="338" customFormat="false" ht="13.5" hidden="false" customHeight="false" outlineLevel="0" collapsed="false">
      <c r="C338" s="2" t="n">
        <v>0.0647824946189801</v>
      </c>
      <c r="G338" s="1" t="n">
        <v>0</v>
      </c>
      <c r="M338" s="1" t="n">
        <v>0</v>
      </c>
    </row>
    <row r="339" customFormat="false" ht="13.5" hidden="false" customHeight="false" outlineLevel="0" collapsed="false">
      <c r="C339" s="2" t="n">
        <v>0.0647929416674726</v>
      </c>
      <c r="G339" s="1" t="n">
        <v>0</v>
      </c>
      <c r="M339" s="1" t="n">
        <v>0</v>
      </c>
    </row>
    <row r="340" customFormat="false" ht="13.5" hidden="false" customHeight="false" outlineLevel="0" collapsed="false">
      <c r="C340" s="2" t="n">
        <v>0.0648030517144353</v>
      </c>
      <c r="G340" s="1" t="n">
        <v>0</v>
      </c>
      <c r="M340" s="1" t="n">
        <v>0</v>
      </c>
    </row>
    <row r="341" customFormat="false" ht="13.5" hidden="false" customHeight="false" outlineLevel="0" collapsed="false">
      <c r="C341" s="2" t="n">
        <v>0.0648134987629994</v>
      </c>
      <c r="G341" s="1" t="n">
        <v>0</v>
      </c>
      <c r="M341" s="1" t="n">
        <v>0</v>
      </c>
    </row>
    <row r="342" customFormat="false" ht="13.5" hidden="false" customHeight="false" outlineLevel="0" collapsed="false">
      <c r="C342" s="2" t="n">
        <v>0.0648236088100309</v>
      </c>
      <c r="G342" s="1" t="n">
        <v>0</v>
      </c>
      <c r="M342" s="1" t="n">
        <v>0</v>
      </c>
    </row>
    <row r="343" customFormat="false" ht="13.5" hidden="false" customHeight="false" outlineLevel="0" collapsed="false">
      <c r="C343" s="2" t="n">
        <v>0.064834055858666</v>
      </c>
      <c r="G343" s="1" t="n">
        <v>0</v>
      </c>
      <c r="M343" s="1" t="n">
        <v>0</v>
      </c>
    </row>
    <row r="344" customFormat="false" ht="13.5" hidden="false" customHeight="false" outlineLevel="0" collapsed="false">
      <c r="C344" s="2" t="n">
        <v>0.064844502907337</v>
      </c>
      <c r="G344" s="1" t="n">
        <v>0</v>
      </c>
      <c r="M344" s="1" t="n">
        <v>0</v>
      </c>
    </row>
    <row r="345" customFormat="false" ht="13.5" hidden="false" customHeight="false" outlineLevel="0" collapsed="false">
      <c r="C345" s="2" t="n">
        <v>0.0648546129544725</v>
      </c>
      <c r="G345" s="1" t="n">
        <v>0</v>
      </c>
      <c r="M345" s="1" t="n">
        <v>0</v>
      </c>
    </row>
    <row r="346" customFormat="false" ht="13.5" hidden="false" customHeight="false" outlineLevel="0" collapsed="false">
      <c r="C346" s="2" t="n">
        <v>0.064865060003215</v>
      </c>
      <c r="G346" s="1" t="n">
        <v>0</v>
      </c>
      <c r="M346" s="1" t="n">
        <v>0</v>
      </c>
    </row>
    <row r="347" customFormat="false" ht="13.5" hidden="false" customHeight="false" outlineLevel="0" collapsed="false">
      <c r="C347" s="2" t="n">
        <v>0.0648751700504193</v>
      </c>
      <c r="G347" s="1" t="n">
        <v>0</v>
      </c>
      <c r="M347" s="1" t="n">
        <v>0</v>
      </c>
    </row>
    <row r="348" customFormat="false" ht="13.5" hidden="false" customHeight="false" outlineLevel="0" collapsed="false">
      <c r="C348" s="2" t="n">
        <v>0.0648856170992329</v>
      </c>
    </row>
    <row r="349" customFormat="false" ht="13.5" hidden="false" customHeight="false" outlineLevel="0" collapsed="false">
      <c r="C349" s="2" t="n">
        <v>0.0648960641480829</v>
      </c>
    </row>
    <row r="350" customFormat="false" ht="13.5" hidden="false" customHeight="false" outlineLevel="0" collapsed="false">
      <c r="C350" s="2" t="n">
        <v>0.0649055001922365</v>
      </c>
    </row>
    <row r="351" customFormat="false" ht="13.5" hidden="false" customHeight="false" outlineLevel="0" collapsed="false">
      <c r="C351" s="2" t="n">
        <v>0.0649159472411554</v>
      </c>
    </row>
    <row r="352" customFormat="false" ht="13.5" hidden="false" customHeight="false" outlineLevel="0" collapsed="false">
      <c r="C352" s="2" t="n">
        <v>0.0649260572885302</v>
      </c>
    </row>
    <row r="353" customFormat="false" ht="13.5" hidden="false" customHeight="false" outlineLevel="0" collapsed="false">
      <c r="C353" s="2" t="n">
        <v>0.0649365043375201</v>
      </c>
    </row>
    <row r="354" customFormat="false" ht="13.5" hidden="false" customHeight="false" outlineLevel="0" collapsed="false">
      <c r="C354" s="2" t="n">
        <v>0.0649466143849637</v>
      </c>
    </row>
    <row r="355" customFormat="false" ht="13.5" hidden="false" customHeight="false" outlineLevel="0" collapsed="false">
      <c r="C355" s="2" t="n">
        <v>0.0649570614340247</v>
      </c>
    </row>
    <row r="356" customFormat="false" ht="13.5" hidden="false" customHeight="false" outlineLevel="0" collapsed="false">
      <c r="C356" s="2" t="n">
        <v>0.064967508483122</v>
      </c>
    </row>
    <row r="357" customFormat="false" ht="13.5" hidden="false" customHeight="false" outlineLevel="0" collapsed="false">
      <c r="C357" s="2" t="n">
        <v>0.0649776185306696</v>
      </c>
    </row>
    <row r="358" customFormat="false" ht="13.5" hidden="false" customHeight="false" outlineLevel="0" collapsed="false">
      <c r="C358" s="2" t="n">
        <v>0.064988065579838</v>
      </c>
    </row>
    <row r="359" customFormat="false" ht="13.5" hidden="false" customHeight="false" outlineLevel="0" collapsed="false">
      <c r="C359" s="2" t="n">
        <v>0.0649981756274549</v>
      </c>
    </row>
    <row r="360" customFormat="false" ht="13.5" hidden="false" customHeight="false" outlineLevel="0" collapsed="false">
      <c r="C360" s="2" t="n">
        <v>0.0650086226766944</v>
      </c>
    </row>
    <row r="361" customFormat="false" ht="13.5" hidden="false" customHeight="false" outlineLevel="0" collapsed="false">
      <c r="C361" s="2" t="n">
        <v>0.0650190697259698</v>
      </c>
    </row>
    <row r="362" customFormat="false" ht="13.5" hidden="false" customHeight="false" outlineLevel="0" collapsed="false">
      <c r="C362" s="2" t="n">
        <v>0.0650285057705084</v>
      </c>
    </row>
    <row r="363" customFormat="false" ht="13.5" hidden="false" customHeight="false" outlineLevel="0" collapsed="false">
      <c r="C363" s="2" t="n">
        <v>0.0650389528198527</v>
      </c>
    </row>
    <row r="364" customFormat="false" ht="13.5" hidden="false" customHeight="false" outlineLevel="0" collapsed="false">
      <c r="C364" s="2" t="n">
        <v>0.0650490628676401</v>
      </c>
    </row>
    <row r="365" customFormat="false" ht="13.5" hidden="false" customHeight="false" outlineLevel="0" collapsed="false">
      <c r="C365" s="2" t="n">
        <v>0.0650595099170559</v>
      </c>
    </row>
    <row r="366" customFormat="false" ht="13.5" hidden="false" customHeight="false" outlineLevel="0" collapsed="false">
      <c r="C366" s="2" t="n">
        <v>0.0650696199649117</v>
      </c>
    </row>
    <row r="367" customFormat="false" ht="13.5" hidden="false" customHeight="false" outlineLevel="0" collapsed="false">
      <c r="C367" s="2" t="n">
        <v>0.065080067014399</v>
      </c>
    </row>
    <row r="368" customFormat="false" ht="13.5" hidden="false" customHeight="false" outlineLevel="0" collapsed="false">
      <c r="C368" s="2" t="n">
        <v>0.0650905140639217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5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2000-10-12T16:11:56Z</dcterms:created>
  <dc:creator>Tyrell</dc:creator>
  <dc:description/>
  <dc:language>en-US</dc:language>
  <cp:lastModifiedBy>Tyrell</cp:lastModifiedBy>
  <cp:lastPrinted>2001-09-24T20:10:48Z</cp:lastPrinted>
  <dcterms:modified xsi:type="dcterms:W3CDTF">2001-09-25T12:46:30Z</dcterms:modified>
  <cp:revision>0</cp:revision>
  <dc:subject/>
  <dc:title/>
</cp:coreProperties>
</file>