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 Quote" sheetId="1" state="visible" r:id="rId3"/>
    <sheet name="Volumes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name="Avg_Load" vbProcedure="false">'[8]'!$B$28</definedName>
    <definedName function="false" hidden="false" name="BasisIndexWarning" vbProcedure="false">OFFSET([7]Curves!$R$4,0,0,1,COUNT([7]Curves!$A$17:$XFD$17))</definedName>
    <definedName function="false" hidden="false" name="buckettable" vbProcedure="false">[3]DateTable!$D$4:$F$288</definedName>
    <definedName function="false" hidden="false" name="CurveCode" vbProcedure="false">OFFSET([2]Curves!$C$13,0,0,1,COUNT([2]Curves!$A$17:$XFD$17))</definedName>
    <definedName function="false" hidden="false" name="CurveCodes" vbProcedure="false">[2]Curves!$C$13:$Z$13</definedName>
    <definedName function="false" hidden="false" name="CurveMonth" vbProcedure="false">[2]Curves!$C$8:$C$400</definedName>
    <definedName function="false" hidden="false" name="CurveRange" vbProcedure="false">[2]Curves!$D$11</definedName>
    <definedName function="false" hidden="false" name="Curves" vbProcedure="false">[2]Curves!$C$8:$Z$8</definedName>
    <definedName function="false" hidden="false" name="CurveTable" vbProcedure="false">[2]Curves!$C$8:$Z$443</definedName>
    <definedName function="false" hidden="false" name="CurveType" vbProcedure="false">[2]Curves!$C$8:$Z$8</definedName>
    <definedName function="false" hidden="false" name="CurveValues" vbProcedure="false">[2]Curves!$C$11:$P$377</definedName>
    <definedName function="false" hidden="false" name="curvevalues2" vbProcedure="false">OFFSET([2]Curves!$C$11,0,0,COUNT([2]Curves!$C$1:$C$1048576)+5,COUNT([2]Curves!$A$17:$XFD$17))</definedName>
    <definedName function="false" hidden="false" name="CurveValuesExtra" vbProcedure="false">[2]Curves!$C$11:$Z$367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ys_month" vbProcedure="false">[5]Inputs!$B$34</definedName>
    <definedName function="false" hidden="false" name="days_year" vbProcedure="false">[5]Inputs!$B$33</definedName>
    <definedName function="false" hidden="false" name="DBase" vbProcedure="false">[2]Curves!$C$3</definedName>
    <definedName function="false" hidden="false" name="End_Year" vbProcedure="false">[5]Inputs!$E$19</definedName>
    <definedName function="false" hidden="false" name="escalator" vbProcedure="false">'[4]'!$W$8</definedName>
    <definedName function="false" hidden="false" name="Excel_BuiltIn_Print_Area" vbProcedure="false">'[4]'!$A$1:$A$1048576</definedName>
    <definedName function="false" hidden="false" name="Excel_BuiltIn_Print_Titles" vbProcedure="false">'[4]'!$A$1:$XFD$1</definedName>
    <definedName function="false" hidden="false" name="FGTCapVolumes" vbProcedure="false">#REF!</definedName>
    <definedName function="false" hidden="false" name="FGTSummerVolumes" vbProcedure="false">#REF!</definedName>
    <definedName function="false" hidden="false" name="Gas_Price" vbProcedure="false">[5]Inputs!$B$11</definedName>
    <definedName function="false" hidden="false" name="Heat_Rate" vbProcedure="false">[5]Inputs!$B$6</definedName>
    <definedName function="false" hidden="false" name="hours_year" vbProcedure="false">[5]Inputs!$B$35</definedName>
    <definedName function="false" hidden="false" name="HP" vbProcedure="false">[5]Inputs!$B$5</definedName>
    <definedName function="false" hidden="false" name="index_post_id" vbProcedure="false">'[4]'!$B$5</definedName>
    <definedName function="false" hidden="false" name="kW_HP" vbProcedure="false">[5]Inputs!$B$40</definedName>
    <definedName function="false" hidden="false" name="Min_Load" vbProcedure="false">[5]Inputs!$B$29</definedName>
    <definedName function="false" hidden="false" name="MKTCapVolumes" vbProcedure="false">#REF!</definedName>
    <definedName function="false" hidden="false" name="MKTCapVolumeswithSummer" vbProcedure="false">#REF!</definedName>
    <definedName function="false" hidden="false" name="mthbeg" vbProcedure="false">'[2]Gas Swap-East Ohio'!$A$3</definedName>
    <definedName function="false" hidden="false" name="mthbeg1" vbProcedure="false">#REF!</definedName>
    <definedName function="false" hidden="false" name="mthend" vbProcedure="false">'[2]Gas Swap-East Ohio'!$B$3</definedName>
    <definedName function="false" hidden="false" name="mthend1" vbProcedure="false">#REF!</definedName>
    <definedName function="false" hidden="false" name="new" vbProcedure="false">OFFSET([1]Intracorrel!$A$3,0,0,1,COUNT(#NAME?))</definedName>
    <definedName function="false" hidden="false" name="Password" vbProcedure="false">[2]Curves!$C$2</definedName>
    <definedName function="false" hidden="false" name="post_id" vbProcedure="false">'[4]'!$B$4</definedName>
    <definedName function="false" hidden="false" name="price_post_id" vbProcedure="false">'[4]'!$B$3</definedName>
    <definedName function="false" hidden="false" name="PW" vbProcedure="false">'[4]'!$B$3</definedName>
    <definedName function="false" hidden="false" name="sencount" vbProcedure="false">1</definedName>
    <definedName function="false" hidden="false" name="Start_Year" vbProcedure="false">[5]Inputs!$E$18</definedName>
    <definedName function="false" hidden="false" name="Table" vbProcedure="false">[2]Curves!$C$8:$Z$370</definedName>
    <definedName function="false" hidden="false" name="today" vbProcedure="false">[2]Curves!$A$6</definedName>
    <definedName function="false" hidden="false" name="TotalFGTVolumes" vbProcedure="false">#REF!</definedName>
    <definedName function="false" hidden="false" name="TotalVolumes" vbProcedure="false">#REF!</definedName>
    <definedName function="false" hidden="false" name="UID" vbProcedure="false">#REF!</definedName>
    <definedName function="false" hidden="false" name="UpperLeftOfCurveTable" vbProcedure="false">[2]Curves!$C$11</definedName>
    <definedName function="false" hidden="false" name="UserName" vbProcedure="false">[2]Curves!$C$1</definedName>
    <definedName function="false" hidden="false" name="Volumes2" vbProcedure="false">'[6]Volume (D.K.)'!$A$14:$AP$75</definedName>
    <definedName function="false" hidden="false" name="weeks_month" vbProcedure="false">[5]Inputs!$B$38</definedName>
    <definedName function="false" hidden="false" name="Z2Volumes" vbProcedure="false">#REF!</definedName>
    <definedName function="false" hidden="false" name="Z3Volumes" vbProcedure="false">#REF!</definedName>
    <definedName function="false" hidden="false" localSheetId="0" name="CurveCode" vbProcedure="false">OFFSET([7]Curves!$C$13,0,0,1,COUNT([7]Curves!$A$17:$XFD$17))</definedName>
    <definedName function="false" hidden="false" localSheetId="0" name="curvevalues2" vbProcedure="false">OFFSET([7]Curves!$C$11,0,0,COUNT([7]Curves!$C$1:$C$1048576)+5,COUNT([7]Curves!$A$17:$XFD$17))</definedName>
  </definedNames>
  <calcPr iterateCount="1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<sst xmlns="http://schemas.openxmlformats.org/spreadsheetml/2006/main" count="33" uniqueCount="27">
  <si>
    <t xml:space="preserve">Trader</t>
  </si>
  <si>
    <t xml:space="preserve">Originator</t>
  </si>
  <si>
    <t xml:space="preserve">Structurer</t>
  </si>
  <si>
    <t xml:space="preserve">Customer</t>
  </si>
  <si>
    <t xml:space="preserve">Dutch Quigley</t>
  </si>
  <si>
    <t xml:space="preserve">Jesus Melendrez</t>
  </si>
  <si>
    <t xml:space="preserve">Eric Boyt x57754</t>
  </si>
  <si>
    <t xml:space="preserve">CGAS</t>
  </si>
  <si>
    <t xml:space="preserve"> </t>
  </si>
  <si>
    <t xml:space="preserve">Russell Diamond x57095</t>
  </si>
  <si>
    <t xml:space="preserve">Start</t>
  </si>
  <si>
    <t xml:space="preserve">Stop</t>
  </si>
  <si>
    <t xml:space="preserve">Daily</t>
  </si>
  <si>
    <t xml:space="preserve">Date</t>
  </si>
  <si>
    <t xml:space="preserve">Term </t>
  </si>
  <si>
    <t xml:space="preserve">MMBtu's</t>
  </si>
  <si>
    <t xml:space="preserve">Notes</t>
  </si>
  <si>
    <t xml:space="preserve">Delivery Points</t>
  </si>
  <si>
    <t xml:space="preserve">BID</t>
  </si>
  <si>
    <t xml:space="preserve"> 7 Y - 9 M</t>
  </si>
  <si>
    <t xml:space="preserve">See Volumes</t>
  </si>
  <si>
    <t xml:space="preserve">NX3</t>
  </si>
  <si>
    <t xml:space="preserve">Monthly</t>
  </si>
  <si>
    <t xml:space="preserve">Contracts per Year</t>
  </si>
  <si>
    <t xml:space="preserve">Avg. Monthly Volume</t>
  </si>
  <si>
    <t xml:space="preserve">Avg. Daily Volume</t>
  </si>
  <si>
    <t xml:space="preserve">Total Contracts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</si>
</sst>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mm\-yy"/>
    <numFmt numFmtId="173" formatCode="\$#,##0.000"/>
    <numFmt numFmtId="174" formatCode="0%"/>
    <numFmt numFmtId="175" formatCode="m/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1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%20Structuring/Wheeling%20Pittsburgh/Curveload_Wheeling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nahou-uv7/klittle$/My%20Documents/Gas%20Structuring/Models/Gas%20Swap%20Model%20Templat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GAS%20VPP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Physical%20Deal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TEMP/Fgt-St8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%20Structuring/EEX/priced%2004-2001/EEX%20Physical%20Quote%20Sheets%20(4.30.01)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eboyt/Local%20Settings/Temporary%20Internet%20Files/OLK43/VPP%20Hedge%20Volum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YMEX Quote"/>
      <sheetName val="Basis-Index Quote"/>
      <sheetName val="Inputs-Summary"/>
      <sheetName val="Gas Swap Model"/>
      <sheetName val="Curves"/>
      <sheetName val="Tabl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sis-Index Quote"/>
      <sheetName val="NYMEX Quote"/>
      <sheetName val="Quote Summary"/>
      <sheetName val="Gas Swap-Columbia Ohio"/>
      <sheetName val="Gas Swap-East Ohio"/>
      <sheetName val="Gas Swap-Gatherco"/>
      <sheetName val="Gas Swap-National"/>
      <sheetName val="Gas Swap-NIED"/>
      <sheetName val="Gas Swap-North East Ohio"/>
      <sheetName val="Gas Swap-Orwell"/>
      <sheetName val="Gas Swap-TCO"/>
      <sheetName val="Gas Swap-TCO Pool"/>
      <sheetName val="Columbia Ohio Volumes"/>
      <sheetName val="Dir Delivery Volumes"/>
      <sheetName val="East Ohio Volume"/>
      <sheetName val="National Volume"/>
      <sheetName val="Gatherco Volumes"/>
      <sheetName val="Longaberger Volumes"/>
      <sheetName val="NIED Volumes"/>
      <sheetName val="Orwell Volumes"/>
      <sheetName val="North East Ohio Volumes"/>
      <sheetName val="TCO Volumes"/>
      <sheetName val="TCO Pool Volumes"/>
      <sheetName val="Various Volumes"/>
      <sheetName val="Market Info"/>
      <sheetName val="Curves"/>
      <sheetName val="Tables"/>
      <sheetName val="Gas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Quote Comparison"/>
      <sheetName val="Texas Desk Quotes"/>
      <sheetName val="Bob West Quote"/>
      <sheetName val="Vinegarone Quote"/>
      <sheetName val="Ann Mag Quote"/>
      <sheetName val="Bethel Dome Quote"/>
      <sheetName val="Stiles Ranch Quote"/>
      <sheetName val="West Park Quote"/>
      <sheetName val="Los Indios Quote"/>
      <sheetName val="Oak Hill Quote HSC"/>
      <sheetName val="Oak Hill Quote TETCO"/>
      <sheetName val="Oak Hill Quote Koch"/>
      <sheetName val="Woodlawn Quote NGPL"/>
      <sheetName val="Woodlawn Quote Tex East"/>
      <sheetName val="Carthage Quote"/>
      <sheetName val="Dinn Quote"/>
      <sheetName val="Berry Cox Quote"/>
      <sheetName val="Vaquillas Ranch KM"/>
      <sheetName val="Vaquillas Ranch HPL"/>
      <sheetName val="Fashing Quote"/>
      <sheetName val="Riceville Quote"/>
      <sheetName val="Mott Slough Quote"/>
      <sheetName val="White Heron Quote"/>
      <sheetName val="Golden Plow Quote"/>
      <sheetName val="Sheridan Field Quote"/>
      <sheetName val="Monte Christo Quote"/>
      <sheetName val="Big Cheek Quote Duke"/>
      <sheetName val="Big Cheek Quote Midcon"/>
      <sheetName val="Hungerford North Quote"/>
      <sheetName val="Provident City Quote"/>
      <sheetName val="Guerra Field Quote"/>
      <sheetName val="El Huerfano Quote"/>
      <sheetName val="Lost Fork Field Quote"/>
      <sheetName val="Bear Den Quote"/>
      <sheetName val="Bayou Saveur Quote"/>
      <sheetName val="Garwood Quote"/>
      <sheetName val="Encogen Quote"/>
      <sheetName val="Perelandra Quote"/>
      <sheetName val="Puerto Rico Quote"/>
      <sheetName val="Schwartz Quote"/>
      <sheetName val="Knox Quote"/>
      <sheetName val="Dan Hughes Quote"/>
      <sheetName val="Moore's Station Quote"/>
      <sheetName val="Volume (D.K.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as Calc Sheet"/>
    </sheetNames>
    <sheetDataSet>
      <sheetData sheetId="0">
        <row r="8">
          <cell r="B8">
            <v>37287</v>
          </cell>
        </row>
        <row r="9">
          <cell r="B9">
            <v>37315</v>
          </cell>
        </row>
        <row r="10">
          <cell r="B10">
            <v>37346</v>
          </cell>
        </row>
        <row r="11">
          <cell r="B11">
            <v>37376</v>
          </cell>
        </row>
        <row r="12">
          <cell r="B12">
            <v>37407</v>
          </cell>
        </row>
        <row r="13">
          <cell r="B13">
            <v>37437</v>
          </cell>
        </row>
        <row r="14">
          <cell r="B14">
            <v>37468</v>
          </cell>
        </row>
        <row r="15">
          <cell r="B15">
            <v>37499</v>
          </cell>
        </row>
        <row r="16">
          <cell r="B16">
            <v>37529</v>
          </cell>
        </row>
        <row r="17">
          <cell r="B17">
            <v>37560</v>
          </cell>
        </row>
        <row r="18">
          <cell r="B18">
            <v>37590</v>
          </cell>
        </row>
        <row r="19">
          <cell r="B19">
            <v>37621</v>
          </cell>
        </row>
        <row r="20">
          <cell r="B20">
            <v>37652</v>
          </cell>
        </row>
        <row r="21">
          <cell r="B21">
            <v>37680</v>
          </cell>
        </row>
        <row r="22">
          <cell r="B22">
            <v>37711</v>
          </cell>
        </row>
        <row r="23">
          <cell r="B23">
            <v>37741</v>
          </cell>
        </row>
        <row r="24">
          <cell r="B24">
            <v>37772</v>
          </cell>
        </row>
        <row r="25">
          <cell r="B25">
            <v>37802</v>
          </cell>
        </row>
        <row r="26">
          <cell r="B26">
            <v>37833</v>
          </cell>
        </row>
        <row r="27">
          <cell r="B27">
            <v>37864</v>
          </cell>
        </row>
        <row r="28">
          <cell r="B28">
            <v>37894</v>
          </cell>
        </row>
        <row r="29">
          <cell r="B29">
            <v>37925</v>
          </cell>
        </row>
        <row r="30">
          <cell r="B30">
            <v>37955</v>
          </cell>
        </row>
        <row r="31">
          <cell r="B31">
            <v>37986</v>
          </cell>
        </row>
        <row r="32">
          <cell r="B32">
            <v>38017</v>
          </cell>
        </row>
        <row r="33">
          <cell r="B33">
            <v>38046</v>
          </cell>
        </row>
        <row r="34">
          <cell r="B34">
            <v>38077</v>
          </cell>
        </row>
        <row r="35">
          <cell r="B35">
            <v>38107</v>
          </cell>
        </row>
        <row r="36">
          <cell r="B36">
            <v>38138</v>
          </cell>
        </row>
        <row r="37">
          <cell r="B37">
            <v>38168</v>
          </cell>
        </row>
        <row r="38">
          <cell r="B38">
            <v>38199</v>
          </cell>
        </row>
        <row r="39">
          <cell r="B39">
            <v>38230</v>
          </cell>
        </row>
        <row r="40">
          <cell r="B40">
            <v>38260</v>
          </cell>
        </row>
        <row r="41">
          <cell r="B41">
            <v>38291</v>
          </cell>
        </row>
        <row r="42">
          <cell r="B42">
            <v>38321</v>
          </cell>
        </row>
        <row r="43">
          <cell r="B43">
            <v>38352</v>
          </cell>
        </row>
        <row r="44">
          <cell r="B44">
            <v>38383</v>
          </cell>
        </row>
        <row r="45">
          <cell r="B45">
            <v>38411</v>
          </cell>
        </row>
        <row r="46">
          <cell r="B46">
            <v>38442</v>
          </cell>
        </row>
        <row r="47">
          <cell r="B47">
            <v>38472</v>
          </cell>
        </row>
        <row r="48">
          <cell r="B48">
            <v>38503</v>
          </cell>
        </row>
        <row r="49">
          <cell r="B49">
            <v>38533</v>
          </cell>
        </row>
        <row r="50">
          <cell r="B50">
            <v>38564</v>
          </cell>
        </row>
        <row r="51">
          <cell r="B51">
            <v>38595</v>
          </cell>
        </row>
        <row r="52">
          <cell r="B52">
            <v>38625</v>
          </cell>
        </row>
        <row r="53">
          <cell r="B53">
            <v>38656</v>
          </cell>
        </row>
        <row r="54">
          <cell r="B54">
            <v>38686</v>
          </cell>
        </row>
        <row r="55">
          <cell r="B55">
            <v>38717</v>
          </cell>
        </row>
        <row r="56">
          <cell r="B56">
            <v>38748</v>
          </cell>
        </row>
        <row r="57">
          <cell r="B57">
            <v>38776</v>
          </cell>
        </row>
        <row r="58">
          <cell r="B58">
            <v>38807</v>
          </cell>
        </row>
        <row r="59">
          <cell r="B59">
            <v>38837</v>
          </cell>
        </row>
        <row r="60">
          <cell r="B60">
            <v>38868</v>
          </cell>
        </row>
        <row r="61">
          <cell r="B61">
            <v>38898</v>
          </cell>
        </row>
        <row r="62">
          <cell r="B62">
            <v>38929</v>
          </cell>
        </row>
        <row r="63">
          <cell r="B63">
            <v>38960</v>
          </cell>
        </row>
        <row r="64">
          <cell r="B64">
            <v>38990</v>
          </cell>
        </row>
        <row r="65">
          <cell r="B65">
            <v>39021</v>
          </cell>
        </row>
        <row r="66">
          <cell r="B66">
            <v>39051</v>
          </cell>
        </row>
        <row r="67">
          <cell r="B67">
            <v>39082</v>
          </cell>
        </row>
        <row r="68">
          <cell r="B68">
            <v>39113</v>
          </cell>
        </row>
        <row r="69">
          <cell r="B69">
            <v>39141</v>
          </cell>
        </row>
        <row r="70">
          <cell r="B70">
            <v>39172</v>
          </cell>
        </row>
        <row r="71">
          <cell r="B71">
            <v>39202</v>
          </cell>
        </row>
        <row r="72">
          <cell r="B72">
            <v>39233</v>
          </cell>
        </row>
        <row r="73">
          <cell r="B73">
            <v>39263</v>
          </cell>
        </row>
        <row r="74">
          <cell r="B74">
            <v>39294</v>
          </cell>
        </row>
        <row r="75">
          <cell r="B75">
            <v>39325</v>
          </cell>
        </row>
        <row r="76">
          <cell r="B76">
            <v>39355</v>
          </cell>
        </row>
        <row r="77">
          <cell r="B77">
            <v>39386</v>
          </cell>
        </row>
        <row r="78">
          <cell r="B78">
            <v>39416</v>
          </cell>
        </row>
        <row r="79">
          <cell r="B79">
            <v>39447</v>
          </cell>
        </row>
        <row r="80">
          <cell r="B80">
            <v>39478</v>
          </cell>
        </row>
        <row r="81">
          <cell r="B81">
            <v>39507</v>
          </cell>
        </row>
        <row r="82">
          <cell r="B82">
            <v>39538</v>
          </cell>
        </row>
        <row r="83">
          <cell r="B83">
            <v>39568</v>
          </cell>
        </row>
        <row r="84">
          <cell r="B84">
            <v>39599</v>
          </cell>
        </row>
        <row r="85">
          <cell r="B85">
            <v>39629</v>
          </cell>
        </row>
        <row r="86">
          <cell r="B86">
            <v>39660</v>
          </cell>
        </row>
        <row r="87">
          <cell r="B87">
            <v>39691</v>
          </cell>
        </row>
        <row r="88">
          <cell r="B88">
            <v>39721</v>
          </cell>
        </row>
        <row r="89">
          <cell r="B89">
            <v>39752</v>
          </cell>
        </row>
        <row r="90">
          <cell r="B90">
            <v>39782</v>
          </cell>
        </row>
        <row r="91">
          <cell r="B91">
            <v>39813</v>
          </cell>
        </row>
        <row r="92">
          <cell r="B92">
            <v>39844</v>
          </cell>
        </row>
        <row r="93">
          <cell r="B93">
            <v>39872</v>
          </cell>
        </row>
        <row r="94">
          <cell r="B94">
            <v>39903</v>
          </cell>
        </row>
        <row r="95">
          <cell r="B95">
            <v>39933</v>
          </cell>
        </row>
        <row r="96">
          <cell r="B96">
            <v>39964</v>
          </cell>
        </row>
        <row r="97">
          <cell r="B97">
            <v>39994</v>
          </cell>
        </row>
        <row r="98">
          <cell r="B98">
            <v>40025</v>
          </cell>
        </row>
        <row r="99">
          <cell r="B99">
            <v>40056</v>
          </cell>
        </row>
        <row r="100">
          <cell r="B100">
            <v>40086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12.7"/>
    <col collapsed="false" customWidth="true" hidden="false" outlineLevel="0" max="3" min="3" style="1" width="12.28"/>
    <col collapsed="false" customWidth="true" hidden="false" outlineLevel="0" max="4" min="4" style="1" width="16.28"/>
    <col collapsed="false" customWidth="true" hidden="false" outlineLevel="0" max="5" min="5" style="1" width="15.85"/>
    <col collapsed="false" customWidth="true" hidden="false" outlineLevel="0" max="6" min="6" style="1" width="13.99"/>
    <col collapsed="false" customWidth="true" hidden="false" outlineLevel="0" max="7" min="7" style="1" width="12.7"/>
    <col collapsed="false" customWidth="true" hidden="false" outlineLevel="0" max="8" min="8" style="1" width="20.28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 t="s">
        <v>0</v>
      </c>
      <c r="B1" s="3"/>
      <c r="C1" s="4" t="s">
        <v>1</v>
      </c>
      <c r="D1" s="3"/>
      <c r="E1" s="4" t="s">
        <v>2</v>
      </c>
      <c r="F1" s="3"/>
      <c r="G1" s="4" t="s">
        <v>3</v>
      </c>
    </row>
    <row r="2" customFormat="false" ht="12.75" hidden="false" customHeight="false" outlineLevel="0" collapsed="false">
      <c r="A2" s="1" t="s">
        <v>4</v>
      </c>
      <c r="C2" s="1" t="s">
        <v>5</v>
      </c>
      <c r="E2" s="1" t="s">
        <v>6</v>
      </c>
      <c r="G2" s="5" t="s">
        <v>7</v>
      </c>
    </row>
    <row r="3" customFormat="false" ht="12.75" hidden="false" customHeight="false" outlineLevel="0" collapsed="false">
      <c r="A3" s="1" t="s">
        <v>8</v>
      </c>
      <c r="B3" s="0"/>
      <c r="C3" s="6" t="s">
        <v>8</v>
      </c>
      <c r="E3" s="1" t="s">
        <v>9</v>
      </c>
    </row>
    <row r="4" customFormat="false" ht="12.75" hidden="false" customHeight="false" outlineLevel="0" collapsed="false">
      <c r="B4" s="0"/>
      <c r="C4" s="6"/>
    </row>
    <row r="5" customFormat="false" ht="12.75" hidden="false" customHeight="false" outlineLevel="0" collapsed="false">
      <c r="A5" s="7" t="s">
        <v>8</v>
      </c>
      <c r="B5" s="6"/>
    </row>
    <row r="6" customFormat="false" ht="12.75" hidden="false" customHeight="false" outlineLevel="0" collapsed="false">
      <c r="A6" s="8" t="s">
        <v>10</v>
      </c>
      <c r="B6" s="8" t="s">
        <v>11</v>
      </c>
      <c r="D6" s="8" t="s">
        <v>12</v>
      </c>
      <c r="E6" s="7"/>
      <c r="F6" s="7"/>
      <c r="G6" s="7"/>
      <c r="H6" s="8" t="s">
        <v>8</v>
      </c>
    </row>
    <row r="7" customFormat="false" ht="12.75" hidden="false" customHeight="false" outlineLevel="0" collapsed="false">
      <c r="A7" s="9" t="s">
        <v>13</v>
      </c>
      <c r="B7" s="9" t="s">
        <v>13</v>
      </c>
      <c r="C7" s="9" t="s">
        <v>14</v>
      </c>
      <c r="D7" s="9" t="s">
        <v>15</v>
      </c>
      <c r="E7" s="10" t="s">
        <v>16</v>
      </c>
      <c r="F7" s="9" t="s">
        <v>17</v>
      </c>
      <c r="G7" s="11"/>
      <c r="H7" s="9" t="s">
        <v>18</v>
      </c>
    </row>
    <row r="8" customFormat="false" ht="21.75" hidden="false" customHeight="true" outlineLevel="0" collapsed="false"/>
    <row r="9" customFormat="false" ht="24" hidden="false" customHeight="true" outlineLevel="0" collapsed="false">
      <c r="A9" s="12" t="n">
        <v>37257</v>
      </c>
      <c r="B9" s="12" t="n">
        <v>40057</v>
      </c>
      <c r="C9" s="13" t="s">
        <v>19</v>
      </c>
      <c r="D9" s="14" t="s">
        <v>20</v>
      </c>
      <c r="E9" s="15"/>
      <c r="F9" s="16" t="s">
        <v>21</v>
      </c>
      <c r="G9" s="17"/>
      <c r="H9" s="18"/>
    </row>
    <row r="10" customFormat="false" ht="12.75" hidden="false" customHeight="false" outlineLevel="0" collapsed="false">
      <c r="F10" s="19"/>
      <c r="G10" s="3"/>
      <c r="H10" s="20"/>
    </row>
    <row r="11" customFormat="false" ht="12.75" hidden="false" customHeight="false" outlineLevel="0" collapsed="false">
      <c r="A11" s="3"/>
      <c r="B1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0.71"/>
    <col collapsed="false" customWidth="true" hidden="false" outlineLevel="0" max="3" min="2" style="23" width="18.28"/>
    <col collapsed="false" customWidth="true" hidden="false" outlineLevel="0" max="4" min="4" style="24" width="14.28"/>
    <col collapsed="false" customWidth="true" hidden="false" outlineLevel="0" max="6" min="6" style="0" width="20.56"/>
  </cols>
  <sheetData>
    <row r="1" customFormat="false" ht="12.75" hidden="false" customHeight="false" outlineLevel="0" collapsed="false">
      <c r="D1" s="22"/>
    </row>
    <row r="2" customFormat="false" ht="12.75" hidden="false" customHeight="false" outlineLevel="0" collapsed="false">
      <c r="D2" s="22"/>
    </row>
    <row r="3" customFormat="false" ht="13.5" hidden="false" customHeight="false" outlineLevel="0" collapsed="false">
      <c r="A3" s="25" t="s">
        <v>13</v>
      </c>
      <c r="B3" s="26" t="s">
        <v>22</v>
      </c>
      <c r="C3" s="26" t="s">
        <v>23</v>
      </c>
      <c r="D3" s="26" t="s">
        <v>12</v>
      </c>
      <c r="E3" s="27"/>
      <c r="F3" s="27"/>
    </row>
    <row r="4" customFormat="false" ht="12.75" hidden="false" customHeight="false" outlineLevel="0" collapsed="false">
      <c r="A4" s="22" t="n">
        <f aca="false">'[9]Gas Calc Sheet'!B8</f>
        <v>37287</v>
      </c>
      <c r="B4" s="23" t="n">
        <v>14448.4725</v>
      </c>
      <c r="D4" s="23" t="n">
        <f aca="false">B4/30.4</f>
        <v>475.278700657895</v>
      </c>
      <c r="E4" s="28"/>
      <c r="F4" s="29" t="s">
        <v>24</v>
      </c>
      <c r="G4" s="30" t="n">
        <f aca="false">AVERAGE(B4:B95)</f>
        <v>38448.4924961287</v>
      </c>
    </row>
    <row r="5" customFormat="false" ht="12.75" hidden="false" customHeight="false" outlineLevel="0" collapsed="false">
      <c r="A5" s="22" t="n">
        <f aca="false">'[9]Gas Calc Sheet'!B9</f>
        <v>37315</v>
      </c>
      <c r="B5" s="23" t="n">
        <v>8415.86200000002</v>
      </c>
      <c r="D5" s="23" t="n">
        <f aca="false">B5/30.4</f>
        <v>276.837565789474</v>
      </c>
      <c r="F5" s="31" t="s">
        <v>25</v>
      </c>
      <c r="G5" s="32" t="n">
        <f aca="false">AVERAGE(D4:D95)</f>
        <v>1264.75304263581</v>
      </c>
    </row>
    <row r="6" customFormat="false" ht="12.75" hidden="false" customHeight="false" outlineLevel="0" collapsed="false">
      <c r="A6" s="22" t="n">
        <f aca="false">'[9]Gas Calc Sheet'!B10</f>
        <v>37346</v>
      </c>
      <c r="B6" s="23" t="n">
        <v>19173.4145</v>
      </c>
      <c r="D6" s="23" t="n">
        <f aca="false">B6/30.4</f>
        <v>630.704424342106</v>
      </c>
      <c r="F6" s="33"/>
      <c r="G6" s="34"/>
    </row>
    <row r="7" customFormat="false" ht="13.5" hidden="false" customHeight="false" outlineLevel="0" collapsed="false">
      <c r="A7" s="22" t="n">
        <f aca="false">'[9]Gas Calc Sheet'!B11</f>
        <v>37376</v>
      </c>
      <c r="B7" s="23" t="n">
        <v>18574.311</v>
      </c>
      <c r="D7" s="23" t="n">
        <f aca="false">B7/30.4</f>
        <v>610.997072368422</v>
      </c>
      <c r="F7" s="35" t="s">
        <v>26</v>
      </c>
      <c r="G7" s="36" t="n">
        <f aca="false">SUM(C4:C96)</f>
        <v>358.697130964384</v>
      </c>
    </row>
    <row r="8" customFormat="false" ht="12.75" hidden="false" customHeight="false" outlineLevel="0" collapsed="false">
      <c r="A8" s="22" t="n">
        <f aca="false">'[9]Gas Calc Sheet'!B12</f>
        <v>37407</v>
      </c>
      <c r="B8" s="23" t="n">
        <v>23414.9125</v>
      </c>
      <c r="D8" s="23" t="n">
        <f aca="false">B8/30.4</f>
        <v>770.227384868421</v>
      </c>
    </row>
    <row r="9" customFormat="false" ht="12.75" hidden="false" customHeight="false" outlineLevel="0" collapsed="false">
      <c r="A9" s="22" t="n">
        <f aca="false">'[9]Gas Calc Sheet'!B13</f>
        <v>37437</v>
      </c>
      <c r="B9" s="23" t="n">
        <v>22474.919</v>
      </c>
      <c r="D9" s="23" t="n">
        <f aca="false">B9/30.4</f>
        <v>739.306546052632</v>
      </c>
    </row>
    <row r="10" customFormat="false" ht="12.75" hidden="false" customHeight="false" outlineLevel="0" collapsed="false">
      <c r="A10" s="22" t="n">
        <f aca="false">'[9]Gas Calc Sheet'!B14</f>
        <v>37468</v>
      </c>
      <c r="B10" s="23" t="n">
        <v>52950.4485</v>
      </c>
      <c r="D10" s="23" t="n">
        <f aca="false">B10/30.4</f>
        <v>1741.79106907895</v>
      </c>
    </row>
    <row r="11" customFormat="false" ht="12.75" hidden="false" customHeight="false" outlineLevel="0" collapsed="false">
      <c r="A11" s="22" t="n">
        <f aca="false">'[9]Gas Calc Sheet'!B15</f>
        <v>37499</v>
      </c>
      <c r="B11" s="23" t="n">
        <v>77167.0675</v>
      </c>
      <c r="D11" s="23" t="n">
        <f aca="false">B11/30.4</f>
        <v>2538.39037828947</v>
      </c>
    </row>
    <row r="12" customFormat="false" ht="12.75" hidden="false" customHeight="false" outlineLevel="0" collapsed="false">
      <c r="A12" s="22" t="n">
        <f aca="false">'[9]Gas Calc Sheet'!B16</f>
        <v>37529</v>
      </c>
      <c r="B12" s="23" t="n">
        <v>74398.664</v>
      </c>
      <c r="D12" s="23" t="n">
        <f aca="false">B12/30.4</f>
        <v>2447.32447368421</v>
      </c>
    </row>
    <row r="13" customFormat="false" ht="12.75" hidden="false" customHeight="false" outlineLevel="0" collapsed="false">
      <c r="A13" s="22" t="n">
        <f aca="false">'[9]Gas Calc Sheet'!B17</f>
        <v>37560</v>
      </c>
      <c r="B13" s="23" t="n">
        <v>77279.6645</v>
      </c>
      <c r="D13" s="23" t="n">
        <f aca="false">B13/30.4</f>
        <v>2542.09422697368</v>
      </c>
    </row>
    <row r="14" customFormat="false" ht="12.75" hidden="false" customHeight="false" outlineLevel="0" collapsed="false">
      <c r="A14" s="22" t="n">
        <f aca="false">'[9]Gas Calc Sheet'!B18</f>
        <v>37590</v>
      </c>
      <c r="B14" s="23" t="n">
        <v>74524.69</v>
      </c>
      <c r="D14" s="23" t="n">
        <f aca="false">B14/30.4</f>
        <v>2451.47006578947</v>
      </c>
    </row>
    <row r="15" customFormat="false" ht="12.75" hidden="false" customHeight="false" outlineLevel="0" collapsed="false">
      <c r="A15" s="22" t="n">
        <f aca="false">'[9]Gas Calc Sheet'!B19</f>
        <v>37621</v>
      </c>
      <c r="B15" s="23" t="n">
        <v>77413.9545</v>
      </c>
      <c r="C15" s="23" t="n">
        <f aca="false">SUM(B4:B15)/10000</f>
        <v>54.02363805</v>
      </c>
      <c r="D15" s="23" t="n">
        <f aca="false">B15/30.4</f>
        <v>2546.51166118421</v>
      </c>
    </row>
    <row r="16" customFormat="false" ht="12.75" hidden="false" customHeight="false" outlineLevel="0" collapsed="false">
      <c r="A16" s="22" t="n">
        <f aca="false">'[9]Gas Calc Sheet'!B20</f>
        <v>37652</v>
      </c>
      <c r="B16" s="23" t="n">
        <v>57547.0450547945</v>
      </c>
      <c r="D16" s="23" t="n">
        <f aca="false">B16/30.4</f>
        <v>1892.99490311824</v>
      </c>
    </row>
    <row r="17" customFormat="false" ht="12.75" hidden="false" customHeight="false" outlineLevel="0" collapsed="false">
      <c r="A17" s="22" t="n">
        <f aca="false">'[9]Gas Calc Sheet'!B21</f>
        <v>37680</v>
      </c>
      <c r="B17" s="23" t="n">
        <v>51059.272630137</v>
      </c>
      <c r="D17" s="23" t="n">
        <f aca="false">B17/30.4</f>
        <v>1679.58133651766</v>
      </c>
    </row>
    <row r="18" customFormat="false" ht="12.75" hidden="false" customHeight="false" outlineLevel="0" collapsed="false">
      <c r="A18" s="22" t="n">
        <f aca="false">'[9]Gas Calc Sheet'!B22</f>
        <v>37711</v>
      </c>
      <c r="B18" s="23" t="n">
        <v>57666.8730547945</v>
      </c>
      <c r="D18" s="23" t="n">
        <f aca="false">B18/30.4</f>
        <v>1896.93661364456</v>
      </c>
    </row>
    <row r="19" customFormat="false" ht="12.75" hidden="false" customHeight="false" outlineLevel="0" collapsed="false">
      <c r="A19" s="22" t="n">
        <f aca="false">'[9]Gas Calc Sheet'!B23</f>
        <v>37741</v>
      </c>
      <c r="B19" s="23" t="n">
        <v>55533.2062465753</v>
      </c>
      <c r="D19" s="23" t="n">
        <f aca="false">B19/30.4</f>
        <v>1826.75020547945</v>
      </c>
    </row>
    <row r="20" customFormat="false" ht="12.75" hidden="false" customHeight="false" outlineLevel="0" collapsed="false">
      <c r="A20" s="22" t="n">
        <f aca="false">'[9]Gas Calc Sheet'!B24</f>
        <v>37772</v>
      </c>
      <c r="B20" s="23" t="n">
        <v>57777.4040547945</v>
      </c>
      <c r="D20" s="23" t="n">
        <f aca="false">B20/30.4</f>
        <v>1900.57250180245</v>
      </c>
    </row>
    <row r="21" customFormat="false" ht="12.75" hidden="false" customHeight="false" outlineLevel="0" collapsed="false">
      <c r="A21" s="22" t="n">
        <f aca="false">'[9]Gas Calc Sheet'!B25</f>
        <v>37802</v>
      </c>
      <c r="B21" s="23" t="n">
        <v>55663.3642465753</v>
      </c>
      <c r="D21" s="23" t="n">
        <f aca="false">B21/30.4</f>
        <v>1831.03171863735</v>
      </c>
    </row>
    <row r="22" customFormat="false" ht="12.75" hidden="false" customHeight="false" outlineLevel="0" collapsed="false">
      <c r="A22" s="22" t="n">
        <f aca="false">'[9]Gas Calc Sheet'!B26</f>
        <v>37833</v>
      </c>
      <c r="B22" s="23" t="n">
        <v>57887.9350547945</v>
      </c>
      <c r="D22" s="23" t="n">
        <f aca="false">B22/30.4</f>
        <v>1904.20838996035</v>
      </c>
    </row>
    <row r="23" customFormat="false" ht="12.75" hidden="false" customHeight="false" outlineLevel="0" collapsed="false">
      <c r="A23" s="22" t="n">
        <f aca="false">'[9]Gas Calc Sheet'!B27</f>
        <v>37864</v>
      </c>
      <c r="B23" s="23" t="n">
        <v>57953.0140547945</v>
      </c>
      <c r="D23" s="23" t="n">
        <f aca="false">B23/30.4</f>
        <v>1906.34914653929</v>
      </c>
    </row>
    <row r="24" customFormat="false" ht="12.75" hidden="false" customHeight="false" outlineLevel="0" collapsed="false">
      <c r="A24" s="22" t="n">
        <f aca="false">'[9]Gas Calc Sheet'!B28</f>
        <v>37894</v>
      </c>
      <c r="B24" s="23" t="n">
        <v>55830.7102465753</v>
      </c>
      <c r="D24" s="23" t="n">
        <f aca="false">B24/30.4</f>
        <v>1836.53652126893</v>
      </c>
    </row>
    <row r="25" customFormat="false" ht="12.75" hidden="false" customHeight="false" outlineLevel="0" collapsed="false">
      <c r="A25" s="22" t="n">
        <f aca="false">'[9]Gas Calc Sheet'!B29</f>
        <v>37925</v>
      </c>
      <c r="B25" s="23" t="n">
        <v>58060.4460547945</v>
      </c>
      <c r="D25" s="23" t="n">
        <f aca="false">B25/30.4</f>
        <v>1909.88309390772</v>
      </c>
    </row>
    <row r="26" customFormat="false" ht="12.75" hidden="false" customHeight="false" outlineLevel="0" collapsed="false">
      <c r="A26" s="22" t="n">
        <f aca="false">'[9]Gas Calc Sheet'!B30</f>
        <v>37955</v>
      </c>
      <c r="B26" s="23" t="n">
        <v>55936.0762465753</v>
      </c>
      <c r="D26" s="23" t="n">
        <f aca="false">B26/30.4</f>
        <v>1840.00250811103</v>
      </c>
    </row>
    <row r="27" customFormat="false" ht="12.75" hidden="false" customHeight="false" outlineLevel="0" collapsed="false">
      <c r="A27" s="22" t="n">
        <f aca="false">'[9]Gas Calc Sheet'!B31</f>
        <v>37986</v>
      </c>
      <c r="B27" s="23" t="n">
        <v>58173.0430547945</v>
      </c>
      <c r="C27" s="23" t="n">
        <f aca="false">SUM(B16:B27)/10000</f>
        <v>67.908839</v>
      </c>
      <c r="D27" s="23" t="n">
        <f aca="false">B27/30.4</f>
        <v>1913.58694259193</v>
      </c>
    </row>
    <row r="28" customFormat="false" ht="12.75" hidden="false" customHeight="false" outlineLevel="0" collapsed="false">
      <c r="A28" s="22" t="n">
        <f aca="false">'[9]Gas Calc Sheet'!B32</f>
        <v>38017</v>
      </c>
      <c r="B28" s="23" t="n">
        <v>46822.5235205479</v>
      </c>
      <c r="D28" s="23" t="n">
        <f aca="false">B28/30.4</f>
        <v>1540.21458949171</v>
      </c>
    </row>
    <row r="29" customFormat="false" ht="12.75" hidden="false" customHeight="false" outlineLevel="0" collapsed="false">
      <c r="A29" s="22" t="n">
        <f aca="false">'[9]Gas Calc Sheet'!B33</f>
        <v>38046</v>
      </c>
      <c r="B29" s="23" t="n">
        <v>43253.3591643836</v>
      </c>
      <c r="D29" s="23" t="n">
        <f aca="false">B29/30.4</f>
        <v>1422.80786724946</v>
      </c>
    </row>
    <row r="30" customFormat="false" ht="12.75" hidden="false" customHeight="false" outlineLevel="0" collapsed="false">
      <c r="A30" s="22" t="n">
        <f aca="false">'[9]Gas Calc Sheet'!B34</f>
        <v>38077</v>
      </c>
      <c r="B30" s="23" t="n">
        <v>46928.9225205479</v>
      </c>
      <c r="D30" s="23" t="n">
        <f aca="false">B30/30.4</f>
        <v>1543.71455659697</v>
      </c>
    </row>
    <row r="31" customFormat="false" ht="12.75" hidden="false" customHeight="false" outlineLevel="0" collapsed="false">
      <c r="A31" s="22" t="n">
        <f aca="false">'[9]Gas Calc Sheet'!B35</f>
        <v>38107</v>
      </c>
      <c r="B31" s="23" t="n">
        <v>45177.3963424658</v>
      </c>
      <c r="D31" s="23" t="n">
        <f aca="false">B31/30.4</f>
        <v>1486.0985638969</v>
      </c>
    </row>
    <row r="32" customFormat="false" ht="12.75" hidden="false" customHeight="false" outlineLevel="0" collapsed="false">
      <c r="A32" s="22" t="n">
        <f aca="false">'[9]Gas Calc Sheet'!B36</f>
        <v>38138</v>
      </c>
      <c r="B32" s="23" t="n">
        <v>47030.1565205479</v>
      </c>
      <c r="D32" s="23" t="n">
        <f aca="false">B32/30.4</f>
        <v>1547.04462238645</v>
      </c>
    </row>
    <row r="33" customFormat="false" ht="12.75" hidden="false" customHeight="false" outlineLevel="0" collapsed="false">
      <c r="A33" s="22" t="n">
        <f aca="false">'[9]Gas Calc Sheet'!B37</f>
        <v>38168</v>
      </c>
      <c r="B33" s="23" t="n">
        <v>45275.5313424658</v>
      </c>
      <c r="D33" s="23" t="n">
        <f aca="false">B33/30.4</f>
        <v>1489.3266888969</v>
      </c>
    </row>
    <row r="34" customFormat="false" ht="12.75" hidden="false" customHeight="false" outlineLevel="0" collapsed="false">
      <c r="A34" s="22" t="n">
        <f aca="false">'[9]Gas Calc Sheet'!B38</f>
        <v>38199</v>
      </c>
      <c r="B34" s="23" t="n">
        <v>47135.522520548</v>
      </c>
      <c r="D34" s="23" t="n">
        <f aca="false">B34/30.4</f>
        <v>1550.51060922855</v>
      </c>
    </row>
    <row r="35" customFormat="false" ht="12.75" hidden="false" customHeight="false" outlineLevel="0" collapsed="false">
      <c r="A35" s="22" t="n">
        <f aca="false">'[9]Gas Calc Sheet'!B39</f>
        <v>38230</v>
      </c>
      <c r="B35" s="23" t="n">
        <v>47226.4265205479</v>
      </c>
      <c r="D35" s="23" t="n">
        <f aca="false">B35/30.4</f>
        <v>1553.50087238645</v>
      </c>
    </row>
    <row r="36" customFormat="false" ht="12.75" hidden="false" customHeight="false" outlineLevel="0" collapsed="false">
      <c r="A36" s="22" t="n">
        <f aca="false">'[9]Gas Calc Sheet'!B40</f>
        <v>38260</v>
      </c>
      <c r="B36" s="23" t="n">
        <v>45456.3063424658</v>
      </c>
      <c r="D36" s="23" t="n">
        <f aca="false">B36/30.4</f>
        <v>1495.27323494953</v>
      </c>
    </row>
    <row r="37" customFormat="false" ht="12.75" hidden="false" customHeight="false" outlineLevel="0" collapsed="false">
      <c r="A37" s="22" t="n">
        <f aca="false">'[9]Gas Calc Sheet'!B41</f>
        <v>38291</v>
      </c>
      <c r="B37" s="23" t="n">
        <v>47321.462520548</v>
      </c>
      <c r="D37" s="23" t="n">
        <f aca="false">B37/30.4</f>
        <v>1556.62705659697</v>
      </c>
    </row>
    <row r="38" customFormat="false" ht="12.75" hidden="false" customHeight="false" outlineLevel="0" collapsed="false">
      <c r="A38" s="22" t="n">
        <f aca="false">'[9]Gas Calc Sheet'!B42</f>
        <v>38321</v>
      </c>
      <c r="B38" s="23" t="n">
        <v>45553.4083424658</v>
      </c>
      <c r="D38" s="23" t="n">
        <f aca="false">B38/30.4</f>
        <v>1498.46737968637</v>
      </c>
    </row>
    <row r="39" customFormat="false" ht="12.75" hidden="false" customHeight="false" outlineLevel="0" collapsed="false">
      <c r="A39" s="22" t="n">
        <f aca="false">'[9]Gas Calc Sheet'!B43</f>
        <v>38352</v>
      </c>
      <c r="B39" s="23" t="n">
        <v>47475.3795205479</v>
      </c>
      <c r="C39" s="23" t="n">
        <f aca="false">SUM(B28:B39)/10000</f>
        <v>55.4656395178082</v>
      </c>
      <c r="D39" s="23" t="n">
        <f aca="false">B39/30.4</f>
        <v>1561.6901158075</v>
      </c>
    </row>
    <row r="40" customFormat="false" ht="12.75" hidden="false" customHeight="false" outlineLevel="0" collapsed="false">
      <c r="A40" s="22" t="n">
        <f aca="false">'[9]Gas Calc Sheet'!B44</f>
        <v>38383</v>
      </c>
      <c r="B40" s="23" t="n">
        <v>38650.819739726</v>
      </c>
      <c r="D40" s="23" t="n">
        <f aca="false">B40/30.4</f>
        <v>1271.40854406994</v>
      </c>
    </row>
    <row r="41" customFormat="false" ht="12.75" hidden="false" customHeight="false" outlineLevel="0" collapsed="false">
      <c r="A41" s="22" t="n">
        <f aca="false">'[9]Gas Calc Sheet'!B45</f>
        <v>38411</v>
      </c>
      <c r="B41" s="23" t="n">
        <v>34107.7435068493</v>
      </c>
      <c r="D41" s="23" t="n">
        <f aca="false">B41/30.4</f>
        <v>1121.96524693583</v>
      </c>
    </row>
    <row r="42" customFormat="false" ht="12.75" hidden="false" customHeight="false" outlineLevel="0" collapsed="false">
      <c r="A42" s="22" t="n">
        <f aca="false">'[9]Gas Calc Sheet'!B46</f>
        <v>38442</v>
      </c>
      <c r="B42" s="23" t="n">
        <v>38746.888739726</v>
      </c>
      <c r="D42" s="23" t="n">
        <f aca="false">B42/30.4</f>
        <v>1274.56870854362</v>
      </c>
    </row>
    <row r="43" customFormat="false" ht="12.75" hidden="false" customHeight="false" outlineLevel="0" collapsed="false">
      <c r="A43" s="22" t="n">
        <f aca="false">'[9]Gas Calc Sheet'!B47</f>
        <v>38472</v>
      </c>
      <c r="B43" s="23" t="n">
        <v>37264.8973287671</v>
      </c>
      <c r="D43" s="23" t="n">
        <f aca="false">B43/30.4</f>
        <v>1225.81899107787</v>
      </c>
    </row>
    <row r="44" customFormat="false" ht="12.75" hidden="false" customHeight="false" outlineLevel="0" collapsed="false">
      <c r="A44" s="22" t="n">
        <f aca="false">'[9]Gas Calc Sheet'!B48</f>
        <v>38503</v>
      </c>
      <c r="B44" s="23" t="n">
        <v>38841.924739726</v>
      </c>
      <c r="D44" s="23" t="n">
        <f aca="false">B44/30.4</f>
        <v>1277.69489275415</v>
      </c>
    </row>
    <row r="45" customFormat="false" ht="12.75" hidden="false" customHeight="false" outlineLevel="0" collapsed="false">
      <c r="A45" s="22" t="n">
        <f aca="false">'[9]Gas Calc Sheet'!B49</f>
        <v>38533</v>
      </c>
      <c r="B45" s="23" t="n">
        <v>37352.7023287671</v>
      </c>
      <c r="D45" s="23" t="n">
        <f aca="false">B45/30.4</f>
        <v>1228.70731344629</v>
      </c>
    </row>
    <row r="46" customFormat="false" ht="12.75" hidden="false" customHeight="false" outlineLevel="0" collapsed="false">
      <c r="A46" s="22" t="n">
        <f aca="false">'[9]Gas Calc Sheet'!B50</f>
        <v>38564</v>
      </c>
      <c r="B46" s="23" t="n">
        <v>38927.663739726</v>
      </c>
      <c r="D46" s="23" t="n">
        <f aca="false">B46/30.4</f>
        <v>1280.51525459625</v>
      </c>
    </row>
    <row r="47" customFormat="false" ht="12.75" hidden="false" customHeight="false" outlineLevel="0" collapsed="false">
      <c r="A47" s="22" t="n">
        <f aca="false">'[9]Gas Calc Sheet'!B51</f>
        <v>38595</v>
      </c>
      <c r="B47" s="23" t="n">
        <v>38965.884739726</v>
      </c>
      <c r="D47" s="23" t="n">
        <f aca="false">B47/30.4</f>
        <v>1281.77252433309</v>
      </c>
    </row>
    <row r="48" customFormat="false" ht="12.75" hidden="false" customHeight="false" outlineLevel="0" collapsed="false">
      <c r="A48" s="22" t="n">
        <f aca="false">'[9]Gas Calc Sheet'!B52</f>
        <v>38625</v>
      </c>
      <c r="B48" s="23" t="n">
        <v>37491.1243287671</v>
      </c>
      <c r="D48" s="23" t="n">
        <f aca="false">B48/30.4</f>
        <v>1233.26066870944</v>
      </c>
    </row>
    <row r="49" customFormat="false" ht="12.75" hidden="false" customHeight="false" outlineLevel="0" collapsed="false">
      <c r="A49" s="22" t="n">
        <f aca="false">'[9]Gas Calc Sheet'!B53</f>
        <v>38656</v>
      </c>
      <c r="B49" s="23" t="n">
        <v>39060.920739726</v>
      </c>
      <c r="D49" s="23" t="n">
        <f aca="false">B49/30.4</f>
        <v>1284.89870854362</v>
      </c>
    </row>
    <row r="50" customFormat="false" ht="12.75" hidden="false" customHeight="false" outlineLevel="0" collapsed="false">
      <c r="A50" s="22" t="n">
        <f aca="false">'[9]Gas Calc Sheet'!B54</f>
        <v>38686</v>
      </c>
      <c r="B50" s="23" t="n">
        <v>37569.6323287671</v>
      </c>
      <c r="D50" s="23" t="n">
        <f aca="false">B50/30.4</f>
        <v>1235.84316870945</v>
      </c>
    </row>
    <row r="51" customFormat="false" ht="12.75" hidden="false" customHeight="false" outlineLevel="0" collapsed="false">
      <c r="A51" s="22" t="n">
        <f aca="false">'[9]Gas Calc Sheet'!B55</f>
        <v>38717</v>
      </c>
      <c r="B51" s="23" t="n">
        <v>39141.494739726</v>
      </c>
      <c r="C51" s="23" t="n">
        <f aca="false">SUM(B40:B51)/10000</f>
        <v>45.6121697</v>
      </c>
      <c r="D51" s="23" t="n">
        <f aca="false">B51/30.4</f>
        <v>1287.54916906994</v>
      </c>
    </row>
    <row r="52" customFormat="false" ht="12.75" hidden="false" customHeight="false" outlineLevel="0" collapsed="false">
      <c r="A52" s="22" t="n">
        <f aca="false">'[9]Gas Calc Sheet'!B56</f>
        <v>38748</v>
      </c>
      <c r="B52" s="23" t="n">
        <v>32807.0002739726</v>
      </c>
      <c r="D52" s="23" t="n">
        <f aca="false">B52/30.4</f>
        <v>1079.1776405912</v>
      </c>
    </row>
    <row r="53" customFormat="false" ht="12.75" hidden="false" customHeight="false" outlineLevel="0" collapsed="false">
      <c r="A53" s="22" t="n">
        <f aca="false">'[9]Gas Calc Sheet'!B57</f>
        <v>38776</v>
      </c>
      <c r="B53" s="23" t="n">
        <v>28883.6041506849</v>
      </c>
      <c r="D53" s="23" t="n">
        <f aca="false">B53/30.4</f>
        <v>950.11855758832</v>
      </c>
    </row>
    <row r="54" customFormat="false" ht="12.75" hidden="false" customHeight="false" outlineLevel="0" collapsed="false">
      <c r="A54" s="22" t="n">
        <f aca="false">'[9]Gas Calc Sheet'!B58</f>
        <v>38807</v>
      </c>
      <c r="B54" s="23" t="n">
        <v>32890.6732739726</v>
      </c>
      <c r="D54" s="23" t="n">
        <f aca="false">B54/30.4</f>
        <v>1081.93004190699</v>
      </c>
    </row>
    <row r="55" customFormat="false" ht="12.75" hidden="false" customHeight="false" outlineLevel="0" collapsed="false">
      <c r="A55" s="22" t="n">
        <f aca="false">'[9]Gas Calc Sheet'!B59</f>
        <v>38837</v>
      </c>
      <c r="B55" s="23" t="n">
        <v>31610.4212328767</v>
      </c>
      <c r="D55" s="23" t="n">
        <f aca="false">B55/30.4</f>
        <v>1039.81648792358</v>
      </c>
    </row>
    <row r="56" customFormat="false" ht="12.75" hidden="false" customHeight="false" outlineLevel="0" collapsed="false">
      <c r="A56" s="22" t="n">
        <f aca="false">'[9]Gas Calc Sheet'!B60</f>
        <v>38868</v>
      </c>
      <c r="B56" s="23" t="n">
        <v>32971.2472739726</v>
      </c>
      <c r="D56" s="23" t="n">
        <f aca="false">B56/30.4</f>
        <v>1084.58050243331</v>
      </c>
    </row>
    <row r="57" customFormat="false" ht="12.75" hidden="false" customHeight="false" outlineLevel="0" collapsed="false">
      <c r="A57" s="22" t="n">
        <f aca="false">'[9]Gas Calc Sheet'!B61</f>
        <v>38898</v>
      </c>
      <c r="B57" s="23" t="n">
        <v>31684.7972328767</v>
      </c>
      <c r="D57" s="23" t="n">
        <f aca="false">B57/30.4</f>
        <v>1042.26306687094</v>
      </c>
    </row>
    <row r="58" customFormat="false" ht="12.75" hidden="false" customHeight="false" outlineLevel="0" collapsed="false">
      <c r="A58" s="22" t="n">
        <f aca="false">'[9]Gas Calc Sheet'!B62</f>
        <v>38929</v>
      </c>
      <c r="B58" s="23" t="n">
        <v>33089.0092739726</v>
      </c>
      <c r="D58" s="23" t="n">
        <f aca="false">B58/30.4</f>
        <v>1088.45425243331</v>
      </c>
    </row>
    <row r="59" customFormat="false" ht="12.75" hidden="false" customHeight="false" outlineLevel="0" collapsed="false">
      <c r="A59" s="22" t="n">
        <f aca="false">'[9]Gas Calc Sheet'!B63</f>
        <v>38960</v>
      </c>
      <c r="B59" s="23" t="n">
        <v>33128.2632739726</v>
      </c>
      <c r="D59" s="23" t="n">
        <f aca="false">B59/30.4</f>
        <v>1089.74550243331</v>
      </c>
    </row>
    <row r="60" customFormat="false" ht="12.75" hidden="false" customHeight="false" outlineLevel="0" collapsed="false">
      <c r="A60" s="22" t="n">
        <f aca="false">'[9]Gas Calc Sheet'!B64</f>
        <v>38990</v>
      </c>
      <c r="B60" s="23" t="n">
        <v>31846.9782328767</v>
      </c>
      <c r="D60" s="23" t="n">
        <f aca="false">B60/30.4</f>
        <v>1047.59796818673</v>
      </c>
    </row>
    <row r="61" customFormat="false" ht="12.75" hidden="false" customHeight="false" outlineLevel="0" collapsed="false">
      <c r="A61" s="22" t="n">
        <f aca="false">'[9]Gas Calc Sheet'!B65</f>
        <v>39021</v>
      </c>
      <c r="B61" s="23" t="n">
        <v>33206.7712739726</v>
      </c>
      <c r="D61" s="23" t="n">
        <f aca="false">B61/30.4</f>
        <v>1092.32800243331</v>
      </c>
    </row>
    <row r="62" customFormat="false" ht="12.75" hidden="false" customHeight="false" outlineLevel="0" collapsed="false">
      <c r="A62" s="22" t="n">
        <f aca="false">'[9]Gas Calc Sheet'!B66</f>
        <v>39051</v>
      </c>
      <c r="B62" s="23" t="n">
        <v>31920.3212328767</v>
      </c>
      <c r="D62" s="23" t="n">
        <f aca="false">B62/30.4</f>
        <v>1050.01056687094</v>
      </c>
    </row>
    <row r="63" customFormat="false" ht="12.75" hidden="false" customHeight="false" outlineLevel="0" collapsed="false">
      <c r="A63" s="22" t="n">
        <f aca="false">'[9]Gas Calc Sheet'!B67</f>
        <v>39082</v>
      </c>
      <c r="B63" s="23" t="n">
        <v>33281.1472739726</v>
      </c>
      <c r="C63" s="23" t="n">
        <f aca="false">SUM(B52:B63)/10000</f>
        <v>38.7320234</v>
      </c>
      <c r="D63" s="23" t="n">
        <f aca="false">B63/30.4</f>
        <v>1094.77458138068</v>
      </c>
    </row>
    <row r="64" customFormat="false" ht="12.75" hidden="false" customHeight="false" outlineLevel="0" collapsed="false">
      <c r="A64" s="22" t="n">
        <f aca="false">'[9]Gas Calc Sheet'!B68</f>
        <v>39113</v>
      </c>
      <c r="B64" s="23" t="n">
        <v>29641.0014657534</v>
      </c>
      <c r="D64" s="23" t="n">
        <f aca="false">B64/30.4</f>
        <v>975.032942952415</v>
      </c>
    </row>
    <row r="65" customFormat="false" ht="12.75" hidden="false" customHeight="false" outlineLevel="0" collapsed="false">
      <c r="A65" s="22" t="n">
        <f aca="false">'[9]Gas Calc Sheet'!B69</f>
        <v>39141</v>
      </c>
      <c r="B65" s="23" t="n">
        <v>26072.4433561644</v>
      </c>
      <c r="D65" s="23" t="n">
        <f aca="false">B65/30.4</f>
        <v>857.646163031723</v>
      </c>
    </row>
    <row r="66" customFormat="false" ht="12.75" hidden="false" customHeight="false" outlineLevel="0" collapsed="false">
      <c r="A66" s="22" t="n">
        <f aca="false">'[9]Gas Calc Sheet'!B70</f>
        <v>39172</v>
      </c>
      <c r="B66" s="23" t="n">
        <v>29719.5094657534</v>
      </c>
      <c r="D66" s="23" t="n">
        <f aca="false">B66/30.4</f>
        <v>977.615442952415</v>
      </c>
    </row>
    <row r="67" customFormat="false" ht="12.75" hidden="false" customHeight="false" outlineLevel="0" collapsed="false">
      <c r="A67" s="22" t="n">
        <f aca="false">'[9]Gas Calc Sheet'!B71</f>
        <v>39202</v>
      </c>
      <c r="B67" s="23" t="n">
        <v>28546.5180958904</v>
      </c>
      <c r="D67" s="23" t="n">
        <f aca="false">B67/30.4</f>
        <v>939.030200522711</v>
      </c>
    </row>
    <row r="68" customFormat="false" ht="12.75" hidden="false" customHeight="false" outlineLevel="0" collapsed="false">
      <c r="A68" s="22" t="n">
        <f aca="false">'[9]Gas Calc Sheet'!B72</f>
        <v>39233</v>
      </c>
      <c r="B68" s="23" t="n">
        <v>29792.8524657534</v>
      </c>
      <c r="D68" s="23" t="n">
        <f aca="false">B68/30.4</f>
        <v>980.028041636626</v>
      </c>
    </row>
    <row r="69" customFormat="false" ht="12.75" hidden="false" customHeight="false" outlineLevel="0" collapsed="false">
      <c r="A69" s="22" t="n">
        <f aca="false">'[9]Gas Calc Sheet'!B73</f>
        <v>39263</v>
      </c>
      <c r="B69" s="23" t="n">
        <v>28620.8940958904</v>
      </c>
      <c r="D69" s="23" t="n">
        <f aca="false">B69/30.4</f>
        <v>941.47677947008</v>
      </c>
    </row>
    <row r="70" customFormat="false" ht="12.75" hidden="false" customHeight="false" outlineLevel="0" collapsed="false">
      <c r="A70" s="22" t="n">
        <f aca="false">'[9]Gas Calc Sheet'!B74</f>
        <v>39294</v>
      </c>
      <c r="B70" s="23" t="n">
        <v>29888.9214657534</v>
      </c>
      <c r="D70" s="23" t="n">
        <f aca="false">B70/30.4</f>
        <v>983.18820611031</v>
      </c>
    </row>
    <row r="71" customFormat="false" ht="12.75" hidden="false" customHeight="false" outlineLevel="0" collapsed="false">
      <c r="A71" s="22" t="n">
        <f aca="false">'[9]Gas Calc Sheet'!B75</f>
        <v>39325</v>
      </c>
      <c r="B71" s="23" t="n">
        <v>29927.1424657534</v>
      </c>
      <c r="D71" s="23" t="n">
        <f aca="false">B71/30.4</f>
        <v>984.445475847152</v>
      </c>
    </row>
    <row r="72" customFormat="false" ht="12.75" hidden="false" customHeight="false" outlineLevel="0" collapsed="false">
      <c r="A72" s="22" t="n">
        <f aca="false">'[9]Gas Calc Sheet'!B76</f>
        <v>39355</v>
      </c>
      <c r="B72" s="23" t="n">
        <v>28765.5140958904</v>
      </c>
      <c r="D72" s="23" t="n">
        <f aca="false">B72/30.4</f>
        <v>946.234016312185</v>
      </c>
    </row>
    <row r="73" customFormat="false" ht="12.75" hidden="false" customHeight="false" outlineLevel="0" collapsed="false">
      <c r="A73" s="22" t="n">
        <f aca="false">'[9]Gas Calc Sheet'!B77</f>
        <v>39386</v>
      </c>
      <c r="B73" s="23" t="n">
        <v>29997.3864657534</v>
      </c>
      <c r="D73" s="23" t="n">
        <f aca="false">B73/30.4</f>
        <v>986.756133741889</v>
      </c>
    </row>
    <row r="74" customFormat="false" ht="12.75" hidden="false" customHeight="false" outlineLevel="0" collapsed="false">
      <c r="A74" s="22" t="n">
        <f aca="false">'[9]Gas Calc Sheet'!B78</f>
        <v>39416</v>
      </c>
      <c r="B74" s="23" t="n">
        <v>28831.6260958904</v>
      </c>
      <c r="D74" s="23" t="n">
        <f aca="false">B74/30.4</f>
        <v>948.40875315429</v>
      </c>
    </row>
    <row r="75" customFormat="false" ht="12.75" hidden="false" customHeight="false" outlineLevel="0" collapsed="false">
      <c r="A75" s="22" t="n">
        <f aca="false">'[9]Gas Calc Sheet'!B79</f>
        <v>39447</v>
      </c>
      <c r="B75" s="23" t="n">
        <v>30063.4984657534</v>
      </c>
      <c r="C75" s="23" t="n">
        <f aca="false">SUM(B64:B75)/10000</f>
        <v>34.9867308</v>
      </c>
      <c r="D75" s="23" t="n">
        <f aca="false">B75/30.4</f>
        <v>988.930870583994</v>
      </c>
    </row>
    <row r="76" customFormat="false" ht="12.75" hidden="false" customHeight="false" outlineLevel="0" collapsed="false">
      <c r="A76" s="22" t="n">
        <f aca="false">'[9]Gas Calc Sheet'!B80</f>
        <v>39478</v>
      </c>
      <c r="B76" s="23" t="n">
        <v>27269.7773150685</v>
      </c>
      <c r="D76" s="23" t="n">
        <f aca="false">B76/30.4</f>
        <v>897.03214852199</v>
      </c>
    </row>
    <row r="77" customFormat="false" ht="12.75" hidden="false" customHeight="false" outlineLevel="0" collapsed="false">
      <c r="A77" s="22" t="n">
        <f aca="false">'[9]Gas Calc Sheet'!B81</f>
        <v>39507</v>
      </c>
      <c r="B77" s="23" t="n">
        <v>25077.5765205479</v>
      </c>
      <c r="D77" s="23" t="n">
        <f aca="false">B77/30.4</f>
        <v>824.920280281182</v>
      </c>
    </row>
    <row r="78" customFormat="false" ht="12.75" hidden="false" customHeight="false" outlineLevel="0" collapsed="false">
      <c r="A78" s="22" t="n">
        <f aca="false">'[9]Gas Calc Sheet'!B82</f>
        <v>39538</v>
      </c>
      <c r="B78" s="23" t="n">
        <v>27338.9883150685</v>
      </c>
      <c r="D78" s="23" t="n">
        <f aca="false">B78/30.4</f>
        <v>899.308826153569</v>
      </c>
    </row>
    <row r="79" customFormat="false" ht="12.75" hidden="false" customHeight="false" outlineLevel="0" collapsed="false">
      <c r="A79" s="22" t="n">
        <f aca="false">'[9]Gas Calc Sheet'!B83</f>
        <v>39568</v>
      </c>
      <c r="B79" s="23" t="n">
        <v>26258.3829178082</v>
      </c>
      <c r="D79" s="23" t="n">
        <f aca="false">B79/30.4</f>
        <v>863.762595980534</v>
      </c>
    </row>
    <row r="80" customFormat="false" ht="12.75" hidden="false" customHeight="false" outlineLevel="0" collapsed="false">
      <c r="A80" s="22" t="n">
        <f aca="false">'[9]Gas Calc Sheet'!B84</f>
        <v>39599</v>
      </c>
      <c r="B80" s="23" t="n">
        <v>27403.0343150685</v>
      </c>
      <c r="D80" s="23" t="n">
        <f aca="false">B80/30.4</f>
        <v>901.415602469358</v>
      </c>
    </row>
    <row r="81" customFormat="false" ht="12.75" hidden="false" customHeight="false" outlineLevel="0" collapsed="false">
      <c r="A81" s="22" t="n">
        <f aca="false">'[9]Gas Calc Sheet'!B85</f>
        <v>39629</v>
      </c>
      <c r="B81" s="23" t="n">
        <v>26321.3959178082</v>
      </c>
      <c r="D81" s="23" t="n">
        <f aca="false">B81/30.4</f>
        <v>865.835392033165</v>
      </c>
    </row>
    <row r="82" customFormat="false" ht="12.75" hidden="false" customHeight="false" outlineLevel="0" collapsed="false">
      <c r="A82" s="22" t="n">
        <f aca="false">'[9]Gas Calc Sheet'!B86</f>
        <v>39660</v>
      </c>
      <c r="B82" s="23" t="n">
        <v>27457.7833150685</v>
      </c>
      <c r="D82" s="23" t="n">
        <f aca="false">B82/30.4</f>
        <v>903.216556416727</v>
      </c>
    </row>
    <row r="83" customFormat="false" ht="12.75" hidden="false" customHeight="false" outlineLevel="0" collapsed="false">
      <c r="A83" s="22" t="n">
        <f aca="false">'[9]Gas Calc Sheet'!B87</f>
        <v>39691</v>
      </c>
      <c r="B83" s="23" t="n">
        <v>27494.9713150685</v>
      </c>
      <c r="D83" s="23" t="n">
        <f aca="false">B83/30.4</f>
        <v>904.439845890411</v>
      </c>
    </row>
    <row r="84" customFormat="false" ht="12.75" hidden="false" customHeight="false" outlineLevel="0" collapsed="false">
      <c r="A84" s="22" t="n">
        <f aca="false">'[9]Gas Calc Sheet'!B88</f>
        <v>39721</v>
      </c>
      <c r="B84" s="23" t="n">
        <v>26420.5639178082</v>
      </c>
      <c r="D84" s="23" t="n">
        <f aca="false">B84/30.4</f>
        <v>869.097497296323</v>
      </c>
    </row>
    <row r="85" customFormat="false" ht="12.75" hidden="false" customHeight="false" outlineLevel="0" collapsed="false">
      <c r="A85" s="22" t="n">
        <f aca="false">'[9]Gas Calc Sheet'!B89</f>
        <v>39752</v>
      </c>
      <c r="B85" s="23" t="n">
        <v>27561.0833150685</v>
      </c>
      <c r="D85" s="23" t="n">
        <f aca="false">B85/30.4</f>
        <v>906.614582732516</v>
      </c>
    </row>
    <row r="86" customFormat="false" ht="12.75" hidden="false" customHeight="false" outlineLevel="0" collapsed="false">
      <c r="A86" s="22" t="n">
        <f aca="false">'[9]Gas Calc Sheet'!B90</f>
        <v>39782</v>
      </c>
      <c r="B86" s="23" t="n">
        <v>26483.5769178082</v>
      </c>
      <c r="D86" s="23" t="n">
        <f aca="false">B86/30.4</f>
        <v>871.170293348955</v>
      </c>
    </row>
    <row r="87" customFormat="false" ht="12.75" hidden="false" customHeight="false" outlineLevel="0" collapsed="false">
      <c r="A87" s="22" t="n">
        <f aca="false">'[9]Gas Calc Sheet'!B91</f>
        <v>39813</v>
      </c>
      <c r="B87" s="23" t="n">
        <v>27626.1623150685</v>
      </c>
      <c r="C87" s="23" t="n">
        <f aca="false">SUM(B76:B87)/10000</f>
        <v>32.271329639726</v>
      </c>
      <c r="D87" s="23" t="n">
        <f aca="false">B87/30.4</f>
        <v>908.755339311464</v>
      </c>
    </row>
    <row r="88" customFormat="false" ht="12.75" hidden="false" customHeight="false" outlineLevel="0" collapsed="false">
      <c r="A88" s="22" t="n">
        <f aca="false">'[9]Gas Calc Sheet'!B92</f>
        <v>39844</v>
      </c>
      <c r="B88" s="23" t="n">
        <v>24858.8044178082</v>
      </c>
      <c r="D88" s="23" t="n">
        <f aca="false">B88/30.4</f>
        <v>817.723829533165</v>
      </c>
    </row>
    <row r="89" customFormat="false" ht="12.75" hidden="false" customHeight="false" outlineLevel="0" collapsed="false">
      <c r="A89" s="22" t="n">
        <f aca="false">'[9]Gas Calc Sheet'!B93</f>
        <v>39872</v>
      </c>
      <c r="B89" s="23" t="n">
        <v>21831.0810547945</v>
      </c>
      <c r="D89" s="23" t="n">
        <f aca="false">B89/30.4</f>
        <v>718.127666276136</v>
      </c>
    </row>
    <row r="90" customFormat="false" ht="12.75" hidden="false" customHeight="false" outlineLevel="0" collapsed="false">
      <c r="A90" s="22" t="n">
        <f aca="false">'[9]Gas Calc Sheet'!B94</f>
        <v>39903</v>
      </c>
      <c r="B90" s="23" t="n">
        <v>24918.7184178082</v>
      </c>
      <c r="D90" s="23" t="n">
        <f aca="false">B90/30.4</f>
        <v>819.694684796323</v>
      </c>
    </row>
    <row r="91" customFormat="false" ht="12.75" hidden="false" customHeight="false" outlineLevel="0" collapsed="false">
      <c r="A91" s="22" t="n">
        <f aca="false">'[9]Gas Calc Sheet'!B95</f>
        <v>39933</v>
      </c>
      <c r="B91" s="23" t="n">
        <v>23937.712630137</v>
      </c>
      <c r="D91" s="23" t="n">
        <f aca="false">B91/30.4</f>
        <v>787.424757570296</v>
      </c>
    </row>
    <row r="92" customFormat="false" ht="12.75" hidden="false" customHeight="false" outlineLevel="0" collapsed="false">
      <c r="A92" s="22" t="n">
        <f aca="false">'[9]Gas Calc Sheet'!B96</f>
        <v>39964</v>
      </c>
      <c r="B92" s="23" t="n">
        <v>24984.8304178082</v>
      </c>
      <c r="D92" s="23" t="n">
        <f aca="false">B92/30.4</f>
        <v>821.869421638428</v>
      </c>
    </row>
    <row r="93" customFormat="false" ht="12.75" hidden="false" customHeight="false" outlineLevel="0" collapsed="false">
      <c r="A93" s="22" t="n">
        <f aca="false">'[9]Gas Calc Sheet'!B97</f>
        <v>39994</v>
      </c>
      <c r="B93" s="23" t="n">
        <v>23992.461630137</v>
      </c>
      <c r="D93" s="23" t="n">
        <f aca="false">B93/30.4</f>
        <v>789.225711517664</v>
      </c>
    </row>
    <row r="94" customFormat="false" ht="12.75" hidden="false" customHeight="false" outlineLevel="0" collapsed="false">
      <c r="A94" s="22" t="n">
        <f aca="false">'[9]Gas Calc Sheet'!B98</f>
        <v>40025</v>
      </c>
      <c r="B94" s="23" t="n">
        <v>51367</v>
      </c>
      <c r="D94" s="23" t="n">
        <f aca="false">B94/30.4</f>
        <v>1689.70394736842</v>
      </c>
    </row>
    <row r="95" customFormat="false" ht="12.75" hidden="false" customHeight="false" outlineLevel="0" collapsed="false">
      <c r="A95" s="22" t="n">
        <f aca="false">'[9]Gas Calc Sheet'!B99</f>
        <v>40056</v>
      </c>
      <c r="B95" s="23" t="n">
        <v>51367</v>
      </c>
      <c r="D95" s="23" t="n">
        <f aca="false">B95/30.4</f>
        <v>1689.70394736842</v>
      </c>
    </row>
    <row r="96" customFormat="false" ht="12.75" hidden="false" customHeight="false" outlineLevel="0" collapsed="false">
      <c r="A96" s="22" t="n">
        <f aca="false">'[9]Gas Calc Sheet'!B100</f>
        <v>40086</v>
      </c>
      <c r="B96" s="23" t="n">
        <v>49710</v>
      </c>
      <c r="C96" s="23" t="n">
        <f aca="false">SUM(B88:B96)/10000</f>
        <v>29.6967608568493</v>
      </c>
      <c r="D96" s="23" t="n">
        <f aca="false">B96/30.4</f>
        <v>1635.19736842105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2001-06-12T20:55:00Z</dcterms:created>
  <dc:creator>Kelli Little</dc:creator>
  <dc:description/>
  <dc:language>en-US</dc:language>
  <cp:lastModifiedBy>rdiamon</cp:lastModifiedBy>
  <dcterms:modified xsi:type="dcterms:W3CDTF">2001-10-19T12:29:44Z</dcterms:modified>
  <cp:revision>0</cp:revision>
  <dc:subject/>
  <dc:title/>
</cp:coreProperties>
</file>