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Debtor" sheetId="1" state="visible" r:id="rId3"/>
  </sheets>
  <externalReferences>
    <externalReference r:id="rId4"/>
  </externalReferences>
  <definedNames>
    <definedName function="false" hidden="false" localSheetId="0" name="_xlnm.Print_Area" vbProcedure="false">'Feb Debtor'!$A$1:$E$48</definedName>
    <definedName function="false" hidden="false" name="database_dec" vbProcedure="false">#REF!</definedName>
    <definedName function="false" hidden="false" name="database_jan01" vbProcedure="false">#REF!</definedName>
    <definedName function="false" hidden="false" name="database_nov" vbProcedure="false">#REF!</definedName>
    <definedName function="false" hidden="false" name="_MARKET_AP" vbProcedure="false">[1]Summary!$F$8</definedName>
    <definedName function="false" hidden="false" name="_MARKET_SHORTFALL" vbProcedure="false">[1]Summary!$F$12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<sst xmlns="http://schemas.openxmlformats.org/spreadsheetml/2006/main" count="29" uniqueCount="23">
  <si>
    <t xml:space="preserve">Market Notice</t>
  </si>
  <si>
    <t xml:space="preserve">Summary of Settlement for CDWR (CERS) May 2001 Invoices</t>
  </si>
  <si>
    <t xml:space="preserve">GMC Net Billings</t>
  </si>
  <si>
    <t xml:space="preserve">Balance Unpaid 1/10//02</t>
  </si>
  <si>
    <t xml:space="preserve">Collected 1/10/02</t>
  </si>
  <si>
    <t xml:space="preserve">Remaining Unpaid</t>
  </si>
  <si>
    <t xml:space="preserve">Market Billings Due From SCs</t>
  </si>
  <si>
    <t xml:space="preserve">Adjustment for CERS April billing</t>
  </si>
  <si>
    <t xml:space="preserve">Market Billings Due To SCs</t>
  </si>
  <si>
    <t xml:space="preserve">Payments</t>
  </si>
  <si>
    <t xml:space="preserve">Offsets</t>
  </si>
  <si>
    <t xml:space="preserve">Cash Summary</t>
  </si>
  <si>
    <t xml:space="preserve">GMC collection 1/10/02</t>
  </si>
  <si>
    <t xml:space="preserve">Market collection 1/10/02</t>
  </si>
  <si>
    <t xml:space="preserve">Transferred from CERS Market Reserve</t>
  </si>
  <si>
    <t xml:space="preserve">Interest earned</t>
  </si>
  <si>
    <t xml:space="preserve">Total Collections</t>
  </si>
  <si>
    <t xml:space="preserve">Held in escrow (see below)</t>
  </si>
  <si>
    <t xml:space="preserve">Amount Distributed to SCs</t>
  </si>
  <si>
    <t xml:space="preserve">Payments to ISO Creditors were made on January 15, 2002</t>
  </si>
  <si>
    <t xml:space="preserve">Payment wires indicate the invoice being paid.</t>
  </si>
  <si>
    <t xml:space="preserve">The CERS Market Reserve was carried forward from the April CERS settlement.</t>
  </si>
  <si>
    <t xml:space="preserve">The Escrow has been established pending determination of applicability of FERC ruling to SCE TO and PG&amp;E TO liabilities.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</si>
</sst>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_(* #,##0.00_);_(* \(#,##0.00\);_(* \-??_);_(@_)"/>
    <numFmt numFmtId="167" formatCode="_(\$* #,##0.00_);_(\$* \(#,##0.00\);_(\$* \-??_);_(@_)"/>
    <numFmt numFmtId="168" formatCode="0.00%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9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KIverson/Market/PRELIM%20MKT%202-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Market_AR"/>
      <sheetName val="GMC_AR"/>
      <sheetName val="Market_AP"/>
      <sheetName val="GMC_AP"/>
      <sheetName val="Accounts"/>
      <sheetName val="NameMap"/>
      <sheetName val="Invoices"/>
      <sheetName val="Wi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4.28"/>
    <col collapsed="false" customWidth="true" hidden="false" outlineLevel="0" max="2" min="2" style="0" width="28.41"/>
    <col collapsed="false" customWidth="true" hidden="false" outlineLevel="0" max="3" min="3" style="0" width="15.99"/>
    <col collapsed="false" customWidth="true" hidden="false" outlineLevel="0" max="4" min="4" style="0" width="1.7"/>
    <col collapsed="false" customWidth="true" hidden="false" outlineLevel="0" max="5" min="5" style="2" width="7.99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</row>
    <row r="3" customFormat="false" ht="12.75" hidden="false" customHeight="false" outlineLevel="0" collapsed="false">
      <c r="A3" s="4"/>
      <c r="B3" s="1"/>
      <c r="C3" s="1"/>
      <c r="D3" s="1"/>
    </row>
    <row r="4" customFormat="false" ht="12.75" hidden="false" customHeight="false" outlineLevel="0" collapsed="false">
      <c r="A4" s="4"/>
      <c r="B4" s="1"/>
      <c r="C4" s="1"/>
      <c r="D4" s="1"/>
    </row>
    <row r="5" customFormat="false" ht="12.75" hidden="false" customHeight="false" outlineLevel="0" collapsed="false">
      <c r="A5" s="4"/>
      <c r="B5" s="1"/>
      <c r="C5" s="1"/>
      <c r="D5" s="1"/>
    </row>
    <row r="6" customFormat="false" ht="12.75" hidden="false" customHeight="false" outlineLevel="0" collapsed="false">
      <c r="A6" s="5" t="s">
        <v>2</v>
      </c>
      <c r="B6" s="1"/>
      <c r="C6" s="6" t="n">
        <v>37012</v>
      </c>
      <c r="D6" s="1"/>
    </row>
    <row r="7" customFormat="false" ht="12.75" hidden="false" customHeight="false" outlineLevel="0" collapsed="false">
      <c r="A7" s="5"/>
      <c r="B7" s="1"/>
      <c r="C7" s="1"/>
      <c r="D7" s="1"/>
    </row>
    <row r="8" customFormat="false" ht="12.75" hidden="false" customHeight="false" outlineLevel="0" collapsed="false">
      <c r="A8" s="7" t="s">
        <v>3</v>
      </c>
      <c r="B8" s="1"/>
      <c r="C8" s="8" t="n">
        <v>3476533.55</v>
      </c>
      <c r="D8" s="1"/>
      <c r="E8" s="9" t="n">
        <f aca="false">+C8/$C$8</f>
        <v>1</v>
      </c>
    </row>
    <row r="9" customFormat="false" ht="12.75" hidden="false" customHeight="false" outlineLevel="0" collapsed="false">
      <c r="A9" s="7" t="s">
        <v>4</v>
      </c>
      <c r="B9" s="1"/>
      <c r="C9" s="10" t="n">
        <v>-2926268.97</v>
      </c>
      <c r="D9" s="1"/>
      <c r="E9" s="9" t="n">
        <f aca="false">+C9/C8</f>
        <v>-0.841720330873839</v>
      </c>
    </row>
    <row r="10" customFormat="false" ht="13.5" hidden="false" customHeight="false" outlineLevel="0" collapsed="false">
      <c r="A10" s="11" t="s">
        <v>5</v>
      </c>
      <c r="B10" s="1"/>
      <c r="C10" s="12" t="n">
        <f aca="false">SUM(C8:C9)</f>
        <v>550264.58</v>
      </c>
      <c r="D10" s="1"/>
      <c r="E10" s="9" t="n">
        <f aca="false">+C10/C8</f>
        <v>0.158279669126162</v>
      </c>
    </row>
    <row r="11" customFormat="false" ht="13.5" hidden="false" customHeight="false" outlineLevel="0" collapsed="false">
      <c r="B11" s="1"/>
      <c r="C11" s="10"/>
      <c r="D11" s="1"/>
      <c r="E11" s="9"/>
    </row>
    <row r="12" customFormat="false" ht="12.75" hidden="false" customHeight="false" outlineLevel="0" collapsed="false">
      <c r="B12" s="1"/>
      <c r="C12" s="10"/>
      <c r="D12" s="1"/>
      <c r="E12" s="9"/>
    </row>
    <row r="13" customFormat="false" ht="12.75" hidden="false" customHeight="false" outlineLevel="0" collapsed="false">
      <c r="B13" s="1"/>
      <c r="C13" s="10"/>
      <c r="D13" s="1"/>
      <c r="E13" s="9"/>
    </row>
    <row r="14" customFormat="false" ht="12.75" hidden="false" customHeight="false" outlineLevel="0" collapsed="false">
      <c r="A14" s="13" t="s">
        <v>6</v>
      </c>
      <c r="B14" s="1"/>
      <c r="C14" s="6" t="n">
        <v>37012</v>
      </c>
      <c r="D14" s="1"/>
      <c r="E14" s="9"/>
    </row>
    <row r="15" customFormat="false" ht="12.75" hidden="false" customHeight="false" outlineLevel="0" collapsed="false">
      <c r="B15" s="1"/>
      <c r="C15" s="1"/>
      <c r="D15" s="1"/>
      <c r="E15" s="9"/>
    </row>
    <row r="16" customFormat="false" ht="12.75" hidden="false" customHeight="false" outlineLevel="0" collapsed="false">
      <c r="A16" s="7" t="s">
        <v>3</v>
      </c>
      <c r="B16" s="1"/>
      <c r="C16" s="8" t="n">
        <v>564409395.27</v>
      </c>
      <c r="D16" s="1"/>
      <c r="E16" s="9" t="n">
        <f aca="false">+C16/C16</f>
        <v>1</v>
      </c>
    </row>
    <row r="17" customFormat="false" ht="12.75" hidden="false" customHeight="false" outlineLevel="0" collapsed="false">
      <c r="A17" s="7" t="s">
        <v>7</v>
      </c>
      <c r="B17" s="1"/>
      <c r="C17" s="10" t="n">
        <v>-510117860.93</v>
      </c>
      <c r="D17" s="1"/>
      <c r="E17" s="9" t="n">
        <f aca="false">+C17/C16</f>
        <v>-0.903808237788054</v>
      </c>
    </row>
    <row r="18" customFormat="false" ht="12.75" hidden="false" customHeight="false" outlineLevel="0" collapsed="false">
      <c r="A18" s="7" t="s">
        <v>4</v>
      </c>
      <c r="B18" s="1"/>
      <c r="C18" s="10" t="n">
        <v>-16817656.45</v>
      </c>
      <c r="D18" s="1"/>
      <c r="E18" s="9" t="n">
        <f aca="false">+C18/C16</f>
        <v>-0.0297969108787688</v>
      </c>
    </row>
    <row r="19" customFormat="false" ht="13.5" hidden="false" customHeight="false" outlineLevel="0" collapsed="false">
      <c r="A19" s="11" t="s">
        <v>5</v>
      </c>
      <c r="B19" s="1"/>
      <c r="C19" s="12" t="n">
        <f aca="false">SUM(C16:C18)</f>
        <v>37473877.89</v>
      </c>
      <c r="D19" s="1"/>
      <c r="E19" s="9" t="n">
        <f aca="false">+C19/C16</f>
        <v>0.066394851333177</v>
      </c>
    </row>
    <row r="20" customFormat="false" ht="13.5" hidden="false" customHeight="false" outlineLevel="0" collapsed="false">
      <c r="A20" s="11"/>
      <c r="B20" s="1"/>
      <c r="C20" s="14"/>
      <c r="D20" s="1"/>
      <c r="E20" s="9"/>
    </row>
    <row r="21" customFormat="false" ht="12.75" hidden="false" customHeight="false" outlineLevel="0" collapsed="false">
      <c r="A21" s="11"/>
      <c r="B21" s="1"/>
      <c r="C21" s="14"/>
      <c r="D21" s="1"/>
      <c r="E21" s="9"/>
    </row>
    <row r="22" customFormat="false" ht="12.75" hidden="false" customHeight="false" outlineLevel="0" collapsed="false">
      <c r="A22" s="11"/>
      <c r="B22" s="1"/>
      <c r="C22" s="14"/>
      <c r="D22" s="1"/>
      <c r="E22" s="9"/>
    </row>
    <row r="23" customFormat="false" ht="12.75" hidden="false" customHeight="false" outlineLevel="0" collapsed="false">
      <c r="A23" s="13" t="s">
        <v>8</v>
      </c>
      <c r="B23" s="1"/>
      <c r="C23" s="6" t="n">
        <v>37012</v>
      </c>
      <c r="D23" s="1"/>
      <c r="E23" s="9"/>
    </row>
    <row r="24" customFormat="false" ht="12.75" hidden="false" customHeight="false" outlineLevel="0" collapsed="false">
      <c r="B24" s="1"/>
      <c r="C24" s="1"/>
      <c r="D24" s="1"/>
      <c r="E24" s="9"/>
    </row>
    <row r="25" customFormat="false" ht="12.75" hidden="false" customHeight="false" outlineLevel="0" collapsed="false">
      <c r="A25" s="7" t="s">
        <v>3</v>
      </c>
      <c r="B25" s="1"/>
      <c r="C25" s="8" t="n">
        <v>569939033</v>
      </c>
      <c r="D25" s="1"/>
      <c r="E25" s="9" t="n">
        <f aca="false">+C25/C25</f>
        <v>1</v>
      </c>
    </row>
    <row r="26" customFormat="false" ht="12.75" hidden="false" customHeight="false" outlineLevel="0" collapsed="false">
      <c r="A26" s="7" t="s">
        <v>7</v>
      </c>
      <c r="B26" s="1"/>
      <c r="C26" s="10" t="n">
        <v>-510117860.93</v>
      </c>
      <c r="D26" s="1"/>
      <c r="E26" s="9" t="n">
        <f aca="false">+C26/C25</f>
        <v>-0.895039348761361</v>
      </c>
    </row>
    <row r="27" customFormat="false" ht="12.75" hidden="false" customHeight="false" outlineLevel="0" collapsed="false">
      <c r="A27" s="7" t="s">
        <v>9</v>
      </c>
      <c r="B27" s="1"/>
      <c r="C27" s="10" t="n">
        <f aca="false">-C39</f>
        <v>-26677231.47</v>
      </c>
      <c r="D27" s="1"/>
      <c r="E27" s="9" t="n">
        <f aca="false">+C27/C25</f>
        <v>-0.0468071669518378</v>
      </c>
    </row>
    <row r="28" customFormat="false" ht="12.75" hidden="false" customHeight="false" outlineLevel="0" collapsed="false">
      <c r="A28" s="7" t="s">
        <v>10</v>
      </c>
      <c r="B28" s="1"/>
      <c r="C28" s="15" t="n">
        <v>-6475216.06</v>
      </c>
      <c r="D28" s="1"/>
      <c r="E28" s="9" t="n">
        <f aca="false">+C28/C25</f>
        <v>-0.0113612433700431</v>
      </c>
    </row>
    <row r="29" customFormat="false" ht="13.5" hidden="false" customHeight="false" outlineLevel="0" collapsed="false">
      <c r="A29" s="11" t="s">
        <v>5</v>
      </c>
      <c r="B29" s="1"/>
      <c r="C29" s="12" t="n">
        <f aca="false">ROUND(SUM(C25:C28),2)</f>
        <v>26668724.54</v>
      </c>
      <c r="D29" s="1"/>
      <c r="E29" s="9" t="n">
        <f aca="false">+C29/C25</f>
        <v>0.0467922409167578</v>
      </c>
    </row>
    <row r="30" customFormat="false" ht="13.5" hidden="false" customHeight="false" outlineLevel="0" collapsed="false"/>
    <row r="33" customFormat="false" ht="12.75" hidden="false" customHeight="false" outlineLevel="0" collapsed="false">
      <c r="A33" s="16" t="s">
        <v>11</v>
      </c>
      <c r="B33" s="1"/>
      <c r="C33" s="6" t="n">
        <v>37012</v>
      </c>
      <c r="D33" s="1"/>
    </row>
    <row r="34" customFormat="false" ht="12.75" hidden="false" customHeight="false" outlineLevel="0" collapsed="false">
      <c r="B34" s="1"/>
      <c r="C34" s="1"/>
      <c r="D34" s="1"/>
      <c r="E34" s="17"/>
    </row>
    <row r="35" customFormat="false" ht="12.75" hidden="false" customHeight="true" outlineLevel="0" collapsed="false">
      <c r="A35" s="7" t="s">
        <v>12</v>
      </c>
      <c r="B35" s="1"/>
      <c r="C35" s="8" t="n">
        <f aca="false">-C9</f>
        <v>2926268.97</v>
      </c>
      <c r="D35" s="1"/>
    </row>
    <row r="36" customFormat="false" ht="12.75" hidden="false" customHeight="true" outlineLevel="0" collapsed="false">
      <c r="A36" s="7" t="s">
        <v>13</v>
      </c>
      <c r="B36" s="7"/>
      <c r="C36" s="18" t="n">
        <f aca="false">-C18</f>
        <v>16817656.45</v>
      </c>
      <c r="D36" s="7"/>
      <c r="E36" s="19"/>
    </row>
    <row r="37" customFormat="false" ht="12.75" hidden="false" customHeight="true" outlineLevel="0" collapsed="false">
      <c r="A37" s="11" t="s">
        <v>14</v>
      </c>
      <c r="B37" s="7"/>
      <c r="C37" s="18" t="n">
        <v>6865353.64</v>
      </c>
      <c r="D37" s="7"/>
      <c r="E37" s="19"/>
    </row>
    <row r="38" customFormat="false" ht="12.75" hidden="false" customHeight="true" outlineLevel="0" collapsed="false">
      <c r="A38" s="11" t="s">
        <v>15</v>
      </c>
      <c r="B38" s="7"/>
      <c r="C38" s="20" t="n">
        <v>67952.41</v>
      </c>
      <c r="D38" s="7"/>
    </row>
    <row r="39" customFormat="false" ht="12.75" hidden="false" customHeight="true" outlineLevel="0" collapsed="false">
      <c r="A39" s="7" t="s">
        <v>16</v>
      </c>
      <c r="B39" s="7"/>
      <c r="C39" s="18" t="n">
        <f aca="false">SUM(C35:C38)</f>
        <v>26677231.47</v>
      </c>
      <c r="D39" s="7"/>
    </row>
    <row r="40" customFormat="false" ht="12.75" hidden="false" customHeight="true" outlineLevel="0" collapsed="false">
      <c r="A40" s="11" t="s">
        <v>17</v>
      </c>
      <c r="B40" s="7"/>
      <c r="C40" s="15" t="n">
        <v>-4021283.25</v>
      </c>
      <c r="D40" s="7"/>
      <c r="E40" s="19"/>
    </row>
    <row r="42" customFormat="false" ht="13.5" hidden="false" customHeight="false" outlineLevel="0" collapsed="false">
      <c r="A42" s="21" t="s">
        <v>18</v>
      </c>
      <c r="B42" s="7"/>
      <c r="C42" s="22" t="n">
        <f aca="false">SUM(C39:C41)</f>
        <v>22655948.22</v>
      </c>
      <c r="D42" s="7"/>
    </row>
    <row r="43" customFormat="false" ht="13.5" hidden="false" customHeight="false" outlineLevel="0" collapsed="false"/>
    <row r="45" customFormat="false" ht="12.75" hidden="false" customHeight="false" outlineLevel="0" collapsed="false">
      <c r="A45" s="23" t="s">
        <v>19</v>
      </c>
      <c r="C45" s="24"/>
    </row>
    <row r="46" customFormat="false" ht="12.75" hidden="false" customHeight="false" outlineLevel="0" collapsed="false">
      <c r="A46" s="23" t="s">
        <v>20</v>
      </c>
    </row>
    <row r="47" customFormat="false" ht="12.75" hidden="false" customHeight="false" outlineLevel="0" collapsed="false">
      <c r="A47" s="23" t="s">
        <v>21</v>
      </c>
    </row>
    <row r="48" customFormat="false" ht="12.75" hidden="false" customHeight="false" outlineLevel="0" collapsed="false">
      <c r="A48" s="23" t="s">
        <v>22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5" right="0" top="0.984027777777778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1998-02-16T23:11:47Z</dcterms:created>
  <dc:creator>Brown and Caldwell</dc:creator>
  <dc:description/>
  <dc:language>en-US</dc:language>
  <cp:lastModifiedBy>jpayton</cp:lastModifiedBy>
  <cp:lastPrinted>2002-01-10T18:52:27Z</cp:lastPrinted>
  <dcterms:modified xsi:type="dcterms:W3CDTF">2002-01-14T14:22:03Z</dcterms:modified>
  <cp:revision>0</cp:revision>
  <dc:subject/>
  <dc:title/>
</cp:coreProperties>
</file>