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etail" sheetId="2" state="visible" r:id="rId4"/>
    <sheet name="Headcount" sheetId="3" state="visible" r:id="rId5"/>
    <sheet name="Allocations" sheetId="4" state="visible" r:id="rId6"/>
    <sheet name="Exec Summ" sheetId="5" state="visible" r:id="rId7"/>
    <sheet name="SAP Interface" sheetId="6" state="hidden" r:id="rId8"/>
    <sheet name="Module1" sheetId="7" state="hidden" r:id="rId9"/>
    <sheet name="Module3" sheetId="8" state="hidden" r:id="rId10"/>
    <sheet name="Module2" sheetId="9" state="hidden" r:id="rId11"/>
    <sheet name="Module4" sheetId="10" state="hidden" r:id="rId12"/>
    <sheet name="Module5" sheetId="11" state="hidden" r:id="rId13"/>
  </sheets>
  <definedNames>
    <definedName function="false" hidden="false" localSheetId="3" name="_xlnm.Print_Area" vbProcedure="false">Allocations!$A$1:$V$36</definedName>
    <definedName function="false" hidden="false" localSheetId="1" name="_xlnm.Print_Area" vbProcedure="false">Detail!$A$10:$S$268</definedName>
    <definedName function="false" hidden="false" localSheetId="1" name="_xlnm.Print_Titles" vbProcedure="false">Detail!$6:$9</definedName>
    <definedName function="false" hidden="false" localSheetId="4" name="_xlnm.Print_Area" vbProcedure="false">'Exec Summ'!$A$1:$L$39</definedName>
    <definedName function="false" hidden="false" localSheetId="2" name="_xlnm.Print_Area" vbProcedure="false">Headcount!$A$1:$O$59</definedName>
    <definedName function="false" hidden="false" name="alloc" vbProcedure="false">Allocations!$A$1:$S$40</definedName>
    <definedName function="false" hidden="false" name="charts" vbProcedure="false">#REF!</definedName>
    <definedName function="false" hidden="false" name="detail" vbProcedure="false">Detail!$A$6:$S$268</definedName>
    <definedName function="false" hidden="false" name="exec_summ" vbProcedure="false">'Exec Summ'!$A$1:$L$39</definedName>
    <definedName function="false" hidden="false" name="headcount" vbProcedure="false">Headcount!$A$1:$O$59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<sst xmlns="http://schemas.openxmlformats.org/spreadsheetml/2006/main" count="418" uniqueCount="231">
  <si>
    <t xml:space="preserve">Please complete the Budgeting Worksheets as follows:</t>
  </si>
  <si>
    <t xml:space="preserve">1.  Fill in the following information:</t>
  </si>
  <si>
    <t xml:space="preserve">Company Number</t>
  </si>
  <si>
    <t xml:space="preserve">XXXX</t>
  </si>
  <si>
    <t xml:space="preserve">Cost Center Number</t>
  </si>
  <si>
    <t xml:space="preserve">XXXXXX</t>
  </si>
  <si>
    <t xml:space="preserve">Cost Center Name</t>
  </si>
  <si>
    <t xml:space="preserve">2.  Complete the 'Headcount' sheet with updated information.</t>
  </si>
  <si>
    <t xml:space="preserve">3.  Complete the 'Detail' sheet.   </t>
  </si>
  <si>
    <t xml:space="preserve">A.  Fill out the Salary information first (beginning on Line 184).  The Payroll Taxes &amp; Benefits will calculate automatically.</t>
  </si>
  <si>
    <t xml:space="preserve">B.  Enter amount you expect to pay in Bonuses (variable pay, annual incentive, etc.) in January 2001:</t>
  </si>
  <si>
    <t xml:space="preserve">XXXXXXX</t>
  </si>
  <si>
    <t xml:space="preserve">C.  Fill out the expense information by account.  Don't forget to include EPSC &amp; EIS charges.</t>
  </si>
  <si>
    <t xml:space="preserve">D.  Enter Analyst &amp; Associate fee information on the 'Salaries and Wages' - Other line.  Including it in your regular salaries</t>
  </si>
  <si>
    <t xml:space="preserve">will calculate benefits/taxes already included in the flat fee. (Analyst $6400/mo.  Associate $10400/mo.)</t>
  </si>
  <si>
    <t xml:space="preserve">4.  Complete the 'Allocations' sheet.  These are the charges you will be sending to each business unit </t>
  </si>
  <si>
    <t xml:space="preserve">via the Corporate Assessment process.</t>
  </si>
  <si>
    <t xml:space="preserve">5.  The 'Executive Summary' will be completed and ready for your use after you have finished Steps 1 - 4.</t>
  </si>
  <si>
    <r>
      <rPr>
        <sz val="12"/>
        <rFont val="Arial"/>
        <family val="0"/>
      </rPr>
      <t xml:space="preserve">6.  Return completed file to Corporate Financial Planning by </t>
    </r>
    <r>
      <rPr>
        <b val="true"/>
        <sz val="12"/>
        <color rgb="FF0000FF"/>
        <rFont val="Arial"/>
        <family val="2"/>
      </rPr>
      <t xml:space="preserve">August 14, 2000</t>
    </r>
    <r>
      <rPr>
        <sz val="12"/>
        <rFont val="Arial"/>
        <family val="0"/>
      </rPr>
      <t xml:space="preserve">.</t>
    </r>
  </si>
  <si>
    <t xml:space="preserve">2001-2003  Budget Worksheet</t>
  </si>
  <si>
    <t xml:space="preserve">Please enter :</t>
  </si>
  <si>
    <t xml:space="preserve">KEY ONLY IN BLUE CELLS</t>
  </si>
  <si>
    <t xml:space="preserve">DO NOT ENTER FIELDS IN RED</t>
  </si>
  <si>
    <t xml:space="preserve">PLAN</t>
  </si>
  <si>
    <t xml:space="preserve">Plan</t>
  </si>
  <si>
    <t xml:space="preserve">Estimate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</si>
  <si>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</si>
  <si>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</si>
  <si>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</si>
  <si>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</si>
  <si>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</si>
  <si>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</si>
  <si>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</si>
  <si>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</si>
  <si>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</si>
  <si>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</si>
  <si>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</si>
  <si>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</si>
  <si>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</si>
  <si>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HEADCOUNT</t>
  </si>
  <si>
    <t xml:space="preserve">HEADCOUNT - FULL TIME</t>
  </si>
  <si>
    <t xml:space="preserve">HEADCOUNT  - PART TIME</t>
  </si>
  <si>
    <t xml:space="preserve">HEADCOUNT  - OPEN POSITIONS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</si>
  <si>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</si>
  <si>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</si>
  <si>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</si>
  <si>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</si>
  <si>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</si>
  <si>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INPUT AREA BELOW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</si>
  <si>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</si>
  <si>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</si>
  <si>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</si>
  <si>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</si>
  <si>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- CALC, except bonuses</t>
  </si>
  <si>
    <t xml:space="preserve">BENEFITS</t>
  </si>
  <si>
    <t xml:space="preserve">BENEFITS - CALCULATED, U.S. EMPLOYEES</t>
  </si>
  <si>
    <t xml:space="preserve">EMPLOYEE EXPENSE</t>
  </si>
  <si>
    <t xml:space="preserve">EMP - CLUB DUES</t>
  </si>
  <si>
    <t xml:space="preserve">Subtotal</t>
  </si>
  <si>
    <t xml:space="preserve">EMP - COURSE REG FEES, TUITION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</si>
  <si>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</si>
  <si>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</si>
  <si>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</si>
  <si>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</si>
  <si>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</si>
  <si>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</si>
  <si>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GENERAL BUSINESS</t>
  </si>
  <si>
    <t xml:space="preserve">ADVERTSING EXPENSE</t>
  </si>
  <si>
    <t xml:space="preserve">BANK CHARGES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</si>
  <si>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</si>
  <si>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</si>
  <si>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</si>
  <si>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</si>
  <si>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</si>
  <si>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</si>
  <si>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</si>
  <si>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</si>
  <si>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</si>
  <si>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OUTSIDE SERVICES - LEGAL </t>
  </si>
  <si>
    <t xml:space="preserve">OUTSIDE SERVICES - AUDIT 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</si>
  <si>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</si>
  <si>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</si>
  <si>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</si>
  <si>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</si>
  <si>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</si>
  <si>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</si>
  <si>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</si>
  <si>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</si>
  <si>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</si>
  <si>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</si>
  <si>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</si>
  <si>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</si>
  <si>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</si>
  <si>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CORPORATE SERVICE COSTS</t>
  </si>
  <si>
    <t xml:space="preserve">ENRON INFORMATION SERVICES</t>
  </si>
  <si>
    <t xml:space="preserve">ENRON PROPERTY &amp; SERVICES CO</t>
  </si>
  <si>
    <t xml:space="preserve">TOTAL CORPORATE SERVICES COSTS</t>
  </si>
  <si>
    <t xml:space="preserve">GROSS EXPENSES</t>
  </si>
  <si>
    <t xml:space="preserve">MERIT/OTHER</t>
  </si>
  <si>
    <t xml:space="preserve">applied at</t>
  </si>
  <si>
    <t xml:space="preserve">Regular Salaries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</si>
  <si>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</si>
  <si>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</si>
  <si>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</si>
  <si>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</si>
  <si>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</si>
  <si>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</si>
  <si>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</si>
  <si>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</si>
  <si>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</si>
  <si>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</si>
  <si>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</si>
  <si>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</si>
  <si>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</si>
  <si>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</si>
  <si>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</si>
  <si>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</si>
  <si>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</si>
  <si>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</si>
  <si>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</si>
  <si>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</si>
  <si>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</si>
  <si>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</si>
  <si>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</si>
  <si>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</si>
  <si>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</si>
  <si>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</si>
  <si>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</si>
  <si>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</si>
  <si>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Bonuses </t>
  </si>
  <si>
    <t xml:space="preserve">2001-2003 OPERATING &amp; STRATEGIC PLAN</t>
  </si>
  <si>
    <t xml:space="preserve">Headcount Summary</t>
  </si>
  <si>
    <t xml:space="preserve">Co. </t>
  </si>
  <si>
    <t xml:space="preserve">CC No.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</si>
  <si>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</si>
  <si>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</si>
  <si>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</si>
  <si>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</si>
  <si>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</si>
  <si>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</si>
  <si>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</si>
  <si>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</si>
  <si>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</si>
  <si>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</si>
  <si>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</si>
  <si>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</si>
  <si>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</si>
  <si>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</si>
  <si>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</si>
  <si>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</si>
  <si>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2"/>
        <rFont val="Arial"/>
        <family val="0"/>
      </rPr>
      <t xml:space="preserve">Total  </t>
    </r>
    <r>
      <rPr>
        <sz val="12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</si>
  <si>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</si>
  <si>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</si>
  <si>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</si>
  <si>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</si>
  <si>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</si>
  <si>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Expatriates</t>
  </si>
  <si>
    <t xml:space="preserve">International</t>
  </si>
  <si>
    <t xml:space="preserve">Location of 3rd Party Contractors (2)</t>
  </si>
  <si>
    <r>
      <rPr>
        <sz val="12"/>
        <rFont val="Arial"/>
        <family val="0"/>
      </rPr>
      <t xml:space="preserve">Total Employees by Location </t>
    </r>
    <r>
      <rPr>
        <sz val="12"/>
        <color rgb="FFFF0000"/>
        <rFont val="Arial"/>
        <family val="2"/>
      </rPr>
      <t xml:space="preserve">*</t>
    </r>
  </si>
  <si>
    <t xml:space="preserve">* Totals should tie.</t>
  </si>
  <si>
    <t xml:space="preserve">Distribution of Service Costs to Business Units</t>
  </si>
  <si>
    <t xml:space="preserve">ESTIMATE</t>
  </si>
  <si>
    <t xml:space="preserve">Total O&amp;M Expenses</t>
  </si>
  <si>
    <t xml:space="preserve">Co</t>
  </si>
  <si>
    <t xml:space="preserve">Cost</t>
  </si>
  <si>
    <t xml:space="preserve">Distribution :</t>
  </si>
  <si>
    <t xml:space="preserve">Enter negatives for distributions - Enter amounts in the 2001 Plan column - monthly amounts will calculate automatically</t>
  </si>
  <si>
    <t xml:space="preserve">#</t>
  </si>
  <si>
    <t xml:space="preserve">Center</t>
  </si>
  <si>
    <t xml:space="preserve">Transwestern</t>
  </si>
  <si>
    <t xml:space="preserve">Florida Gas Transmission</t>
  </si>
  <si>
    <t xml:space="preserve">Enron Engineering &amp; Construction</t>
  </si>
  <si>
    <t xml:space="preserve">Citrus Corp</t>
  </si>
  <si>
    <t xml:space="preserve">EOTT Energy</t>
  </si>
  <si>
    <t xml:space="preserve">Northern Plains</t>
  </si>
  <si>
    <t xml:space="preserve">Northern Natural Gas</t>
  </si>
  <si>
    <t xml:space="preserve">GPG Executive</t>
  </si>
  <si>
    <t xml:space="preserve">Enron North America</t>
  </si>
  <si>
    <t xml:space="preserve">Enron Financial Initiatives (old EEDC)</t>
  </si>
  <si>
    <t xml:space="preserve">Clean Fuels </t>
  </si>
  <si>
    <t xml:space="preserve">Enron Global Products </t>
  </si>
  <si>
    <t xml:space="preserve">Enron Europe</t>
  </si>
  <si>
    <t xml:space="preserve">Enron Global Finance (old ECM)</t>
  </si>
  <si>
    <t xml:space="preserve">Enron Energy Services</t>
  </si>
  <si>
    <t xml:space="preserve">Enron Broadband Services</t>
  </si>
  <si>
    <t xml:space="preserve">017H</t>
  </si>
  <si>
    <t xml:space="preserve">Enron Renewable Energy</t>
  </si>
  <si>
    <t xml:space="preserve">01F8</t>
  </si>
  <si>
    <t xml:space="preserve">AZURIX</t>
  </si>
  <si>
    <t xml:space="preserve">040Y</t>
  </si>
  <si>
    <t xml:space="preserve">APACHE</t>
  </si>
  <si>
    <t xml:space="preserve">061M</t>
  </si>
  <si>
    <t xml:space="preserve">South America</t>
  </si>
  <si>
    <t xml:space="preserve">061N</t>
  </si>
  <si>
    <t xml:space="preserve">India</t>
  </si>
  <si>
    <t xml:space="preserve">061P</t>
  </si>
  <si>
    <t xml:space="preserve">Global E&amp;P</t>
  </si>
  <si>
    <t xml:space="preserve">063Q</t>
  </si>
  <si>
    <t xml:space="preserve">CALME</t>
  </si>
  <si>
    <t xml:space="preserve">067S</t>
  </si>
  <si>
    <t xml:space="preserve">Total Distributions</t>
  </si>
  <si>
    <t xml:space="preserve">NET EXPENSES (will remain at cost center)</t>
  </si>
  <si>
    <t xml:space="preserve">DISTRIBUTION BASIS:</t>
  </si>
  <si>
    <t xml:space="preserve">Enter Here For Example :  Based on Historical Usage, Headcount,  Level of Historical Projects, Transaction Count, Gross Margin, Gross Revenue</t>
  </si>
  <si>
    <t xml:space="preserve">2001 - 2003 Operating &amp; Strategic Plan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</si>
  <si>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</si>
  <si>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</si>
  <si>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</si>
  <si>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</si>
  <si>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</si>
  <si>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t xml:space="preserve">Plan*</t>
  </si>
  <si>
    <t xml:space="preserve">Cost Categories</t>
  </si>
  <si>
    <t xml:space="preserve">Salaries &amp; Wages</t>
  </si>
  <si>
    <t xml:space="preserve">Employee Expense</t>
  </si>
  <si>
    <t xml:space="preserve">General Business Expense</t>
  </si>
  <si>
    <t xml:space="preserve">     Supplies &amp; Expense</t>
  </si>
  <si>
    <t xml:space="preserve">     Outside Services </t>
  </si>
  <si>
    <t xml:space="preserve">     Rents</t>
  </si>
  <si>
    <t xml:space="preserve">     Other Computer Costs</t>
  </si>
  <si>
    <t xml:space="preserve">     Advertising &amp; Promotion</t>
  </si>
  <si>
    <t xml:space="preserve">     Other Business Expense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</si>
  <si>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</si>
  <si>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</si>
  <si>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</si>
  <si>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</si>
  <si>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Gross Expense</t>
  </si>
  <si>
    <t xml:space="preserve">Less: distributions to business units</t>
  </si>
  <si>
    <t xml:space="preserve">Net Expense</t>
  </si>
  <si>
    <t xml:space="preserve">Headcount (year-end)</t>
  </si>
  <si>
    <t xml:space="preserve">* Please provide variance explanations for any significant changes from the 1999 estimate.</t>
  </si>
</sst>
</file>

<file path=xl/styles.xml><?xml version="1.0" encoding="utf-8"?>
<styleSheet xmlns="http://schemas.openxmlformats.org/spreadsheetml/2006/main">
  <numFmts count="10">
    <numFmt numFmtId="164" formatCode="[$-409]#,##0_);\(#,##0\)"/>
    <numFmt numFmtId="165" formatCode="[$-409]0"/>
    <numFmt numFmtId="166" formatCode="[$-409]m/d/yyyy\ h:mm"/>
    <numFmt numFmtId="167" formatCode="0000"/>
    <numFmt numFmtId="168" formatCode="0_);\(0\)"/>
    <numFmt numFmtId="169" formatCode="[$-409]General"/>
    <numFmt numFmtId="170" formatCode="[$-409]0%"/>
    <numFmt numFmtId="171" formatCode="[$-409]0.00%"/>
    <numFmt numFmtId="172" formatCode="000\-00\-0000"/>
    <numFmt numFmtId="173" formatCode="000"/>
  </numFmts>
  <fonts count="2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FF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0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b val="true"/>
      <sz val="20"/>
      <name val="Arial"/>
      <family val="0"/>
    </font>
    <font>
      <b val="true"/>
      <sz val="14"/>
      <name val="Arial"/>
      <family val="0"/>
    </font>
    <font>
      <u val="single"/>
      <sz val="12"/>
      <name val="Arial"/>
      <family val="0"/>
    </font>
    <font>
      <b val="true"/>
      <i val="true"/>
      <u val="singl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9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1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4.32"/>
    <col collapsed="false" customWidth="true" hidden="false" outlineLevel="0" max="2" min="2" style="0" width="12.11"/>
    <col collapsed="false" customWidth="true" hidden="false" outlineLevel="0" max="3" min="3" style="0" width="13.1"/>
    <col collapsed="false" customWidth="true" hidden="false" outlineLevel="0" max="10" min="10" style="0" width="9.44"/>
  </cols>
  <sheetData>
    <row r="1" customFormat="false" ht="15.75" hidden="false" customHeight="false" outlineLevel="0" collapsed="false">
      <c r="A1" s="1" t="s">
        <v>0</v>
      </c>
    </row>
    <row r="3" customFormat="false" ht="15.75" hidden="false" customHeight="false" outlineLevel="0" collapsed="false">
      <c r="A3" s="0" t="s">
        <v>1</v>
      </c>
      <c r="D3" s="0" t="s">
        <v>2</v>
      </c>
      <c r="F3" s="2" t="s">
        <v>3</v>
      </c>
    </row>
    <row r="4" customFormat="false" ht="15.75" hidden="false" customHeight="false" outlineLevel="0" collapsed="false">
      <c r="D4" s="0" t="s">
        <v>4</v>
      </c>
      <c r="F4" s="2" t="s">
        <v>5</v>
      </c>
    </row>
    <row r="5" customFormat="false" ht="15.75" hidden="false" customHeight="false" outlineLevel="0" collapsed="false">
      <c r="D5" s="0" t="s">
        <v>6</v>
      </c>
      <c r="F5" s="2" t="s">
        <v>6</v>
      </c>
    </row>
    <row r="7" customFormat="false" ht="15" hidden="false" customHeight="false" outlineLevel="0" collapsed="false">
      <c r="A7" s="0" t="s">
        <v>7</v>
      </c>
    </row>
    <row r="9" customFormat="false" ht="15" hidden="false" customHeight="false" outlineLevel="0" collapsed="false">
      <c r="A9" s="0" t="s">
        <v>8</v>
      </c>
    </row>
    <row r="10" customFormat="false" ht="15" hidden="false" customHeight="false" outlineLevel="0" collapsed="false">
      <c r="B10" s="0" t="s">
        <v>9</v>
      </c>
    </row>
    <row r="11" customFormat="false" ht="15.75" hidden="false" customHeight="false" outlineLevel="0" collapsed="false">
      <c r="B11" s="0" t="s">
        <v>10</v>
      </c>
      <c r="J11" s="2" t="s">
        <v>11</v>
      </c>
    </row>
    <row r="12" customFormat="false" ht="15" hidden="false" customHeight="false" outlineLevel="0" collapsed="false">
      <c r="B12" s="0" t="s">
        <v>12</v>
      </c>
    </row>
    <row r="13" customFormat="false" ht="15" hidden="false" customHeight="false" outlineLevel="0" collapsed="false">
      <c r="B13" s="0" t="s">
        <v>13</v>
      </c>
    </row>
    <row r="14" customFormat="false" ht="15" hidden="false" customHeight="false" outlineLevel="0" collapsed="false">
      <c r="B14" s="0" t="s">
        <v>14</v>
      </c>
    </row>
    <row r="16" customFormat="false" ht="15" hidden="false" customHeight="false" outlineLevel="0" collapsed="false">
      <c r="A16" s="0" t="s">
        <v>15</v>
      </c>
    </row>
    <row r="17" customFormat="false" ht="15" hidden="false" customHeight="false" outlineLevel="0" collapsed="false">
      <c r="B17" s="0" t="s">
        <v>16</v>
      </c>
    </row>
    <row r="19" customFormat="false" ht="15" hidden="false" customHeight="false" outlineLevel="0" collapsed="false">
      <c r="A19" s="0" t="s">
        <v>17</v>
      </c>
    </row>
    <row r="21" customFormat="false" ht="15.75" hidden="false" customHeight="false" outlineLevel="0" collapsed="false">
      <c r="A21" s="0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65" activePane="bottomRight" state="frozen"/>
      <selection pane="topLeft" activeCell="A1" activeCellId="0" sqref="A1"/>
      <selection pane="topRight" activeCell="E1" activeCellId="0" sqref="E1"/>
      <selection pane="bottomLeft" activeCell="A165" activeCellId="0" sqref="A165"/>
      <selection pane="bottomRight" activeCell="G166" activeCellId="0" sqref="G166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3" width="11.1"/>
    <col collapsed="false" customWidth="true" hidden="false" outlineLevel="0" max="2" min="2" style="0" width="35.99"/>
    <col collapsed="false" customWidth="true" hidden="false" outlineLevel="0" max="4" min="3" style="4" width="10.77"/>
    <col collapsed="false" customWidth="true" hidden="false" outlineLevel="0" max="16" min="5" style="5" width="9.77"/>
    <col collapsed="false" customWidth="true" hidden="false" outlineLevel="0" max="17" min="17" style="5" width="10.77"/>
    <col collapsed="false" customWidth="true" hidden="true" outlineLevel="0" max="19" min="18" style="5" width="10.77"/>
  </cols>
  <sheetData>
    <row r="1" customFormat="false" ht="18" hidden="false" customHeight="false" outlineLevel="0" collapsed="false">
      <c r="A1" s="6" t="s">
        <v>19</v>
      </c>
      <c r="B1" s="7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1"/>
      <c r="S1" s="10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8" hidden="false" customHeight="false" outlineLevel="0" collapsed="false">
      <c r="A2" s="12" t="s">
        <v>20</v>
      </c>
      <c r="B2" s="13"/>
      <c r="C2" s="14"/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6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8" hidden="false" customHeight="false" outlineLevel="0" collapsed="false">
      <c r="A3" s="17"/>
      <c r="B3" s="18" t="s">
        <v>21</v>
      </c>
      <c r="C3" s="19"/>
      <c r="D3" s="19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6"/>
      <c r="S3" s="16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8" hidden="false" customHeight="false" outlineLevel="0" collapsed="false">
      <c r="A4" s="17"/>
      <c r="B4" s="21" t="s">
        <v>22</v>
      </c>
      <c r="C4" s="19"/>
      <c r="D4" s="19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6"/>
      <c r="S4" s="16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8" hidden="false" customHeight="false" outlineLevel="0" collapsed="false">
      <c r="A5" s="22"/>
      <c r="B5" s="23"/>
      <c r="C5" s="24"/>
      <c r="D5" s="2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8" hidden="false" customHeight="false" outlineLevel="0" collapsed="false">
      <c r="A6" s="25" t="str">
        <f aca="false">Instructions!F3</f>
        <v>XXXX</v>
      </c>
      <c r="B6" s="25"/>
      <c r="C6" s="26"/>
      <c r="D6" s="2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27"/>
      <c r="R6" s="27"/>
      <c r="S6" s="27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8" hidden="false" customHeight="false" outlineLevel="0" collapsed="false">
      <c r="A7" s="28" t="str">
        <f aca="false">Instructions!F4</f>
        <v>XXXXXX</v>
      </c>
      <c r="B7" s="29" t="str">
        <f aca="false">Instructions!F5</f>
        <v>Cost Center Name</v>
      </c>
      <c r="C7" s="30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 t="n">
        <v>2001</v>
      </c>
      <c r="R7" s="32" t="n">
        <v>2002</v>
      </c>
      <c r="S7" s="32" t="n">
        <v>2003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15.75" hidden="false" customHeight="false" outlineLevel="0" collapsed="false">
      <c r="C8" s="33" t="n">
        <v>2000</v>
      </c>
      <c r="D8" s="33" t="n">
        <v>2000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34" t="s">
        <v>23</v>
      </c>
      <c r="R8" s="34" t="s">
        <v>23</v>
      </c>
      <c r="S8" s="34" t="s">
        <v>23</v>
      </c>
    </row>
    <row r="9" customFormat="false" ht="15.75" hidden="false" customHeight="false" outlineLevel="0" collapsed="false">
      <c r="A9" s="35"/>
      <c r="B9" s="36"/>
      <c r="C9" s="37" t="s">
        <v>24</v>
      </c>
      <c r="D9" s="37" t="s">
        <v>25</v>
      </c>
      <c r="E9" s="38" t="s">
        <v>26</v>
      </c>
      <c r="F9" s="38" t="s">
        <v>27</v>
      </c>
      <c r="G9" s="38" t="s">
        <v>28</v>
      </c>
      <c r="H9" s="38" t="s">
        <v>29</v>
      </c>
      <c r="I9" s="38" t="s">
        <v>30</v>
      </c>
      <c r="J9" s="38" t="s">
        <v>31</v>
      </c>
      <c r="K9" s="38" t="s">
        <v>32</v>
      </c>
      <c r="L9" s="38" t="s">
        <v>33</v>
      </c>
      <c r="M9" s="38" t="s">
        <v>34</v>
      </c>
      <c r="N9" s="38" t="s">
        <v>35</v>
      </c>
      <c r="O9" s="38" t="s">
        <v>36</v>
      </c>
      <c r="P9" s="38" t="s">
        <v>37</v>
      </c>
      <c r="Q9" s="39" t="s">
        <v>38</v>
      </c>
      <c r="R9" s="39" t="s">
        <v>38</v>
      </c>
      <c r="S9" s="39" t="s">
        <v>38</v>
      </c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.75" hidden="false" customHeight="false" outlineLevel="0" collapsed="false">
      <c r="A10" s="40" t="s">
        <v>39</v>
      </c>
      <c r="B10" s="40"/>
      <c r="C10" s="37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1"/>
      <c r="S10" s="41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false" outlineLevel="0" collapsed="false">
      <c r="A11" s="42"/>
      <c r="B11" s="31" t="s">
        <v>40</v>
      </c>
      <c r="C11" s="43" t="n">
        <v>0</v>
      </c>
      <c r="D11" s="43" t="n">
        <v>0</v>
      </c>
      <c r="E11" s="44" t="n">
        <v>0</v>
      </c>
      <c r="F11" s="44" t="n">
        <v>0</v>
      </c>
      <c r="G11" s="44" t="n">
        <v>0</v>
      </c>
      <c r="H11" s="44" t="n">
        <v>0</v>
      </c>
      <c r="I11" s="44" t="n">
        <v>0</v>
      </c>
      <c r="J11" s="44" t="n">
        <v>0</v>
      </c>
      <c r="K11" s="44" t="n">
        <v>0</v>
      </c>
      <c r="L11" s="44" t="n">
        <v>0</v>
      </c>
      <c r="M11" s="44" t="n">
        <v>0</v>
      </c>
      <c r="N11" s="44" t="n">
        <v>0</v>
      </c>
      <c r="O11" s="44" t="n">
        <v>0</v>
      </c>
      <c r="P11" s="45" t="n">
        <v>0</v>
      </c>
      <c r="Q11" s="30" t="n">
        <f aca="false">+P11</f>
        <v>0</v>
      </c>
      <c r="R11" s="46" t="n">
        <v>0</v>
      </c>
      <c r="S11" s="46" t="n">
        <v>0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5" hidden="false" customHeight="false" outlineLevel="0" collapsed="false">
      <c r="A12" s="42"/>
      <c r="B12" s="31" t="s">
        <v>41</v>
      </c>
      <c r="C12" s="46" t="n">
        <v>0</v>
      </c>
      <c r="D12" s="46" t="n">
        <v>0</v>
      </c>
      <c r="E12" s="44" t="n">
        <v>0</v>
      </c>
      <c r="F12" s="44" t="n">
        <v>0</v>
      </c>
      <c r="G12" s="44" t="n">
        <v>0</v>
      </c>
      <c r="H12" s="44" t="n">
        <v>0</v>
      </c>
      <c r="I12" s="44" t="n">
        <v>0</v>
      </c>
      <c r="J12" s="44" t="n">
        <v>0</v>
      </c>
      <c r="K12" s="44" t="n">
        <v>0</v>
      </c>
      <c r="L12" s="44" t="n">
        <v>0</v>
      </c>
      <c r="M12" s="44" t="n">
        <v>0</v>
      </c>
      <c r="N12" s="44" t="n">
        <v>0</v>
      </c>
      <c r="O12" s="44" t="n">
        <v>0</v>
      </c>
      <c r="P12" s="47" t="n">
        <v>0</v>
      </c>
      <c r="Q12" s="30" t="n">
        <f aca="false">+P12</f>
        <v>0</v>
      </c>
      <c r="R12" s="46" t="n">
        <v>0</v>
      </c>
      <c r="S12" s="46" t="n">
        <v>0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customFormat="false" ht="15" hidden="false" customHeight="false" outlineLevel="0" collapsed="false">
      <c r="A13" s="42"/>
      <c r="B13" s="31" t="s">
        <v>42</v>
      </c>
      <c r="C13" s="46" t="n">
        <v>0</v>
      </c>
      <c r="D13" s="46" t="n">
        <v>0</v>
      </c>
      <c r="E13" s="44" t="n">
        <v>0</v>
      </c>
      <c r="F13" s="44" t="n">
        <v>0</v>
      </c>
      <c r="G13" s="44" t="n">
        <v>0</v>
      </c>
      <c r="H13" s="44" t="n">
        <v>0</v>
      </c>
      <c r="I13" s="44" t="n">
        <v>0</v>
      </c>
      <c r="J13" s="44" t="n">
        <v>0</v>
      </c>
      <c r="K13" s="44" t="n">
        <v>0</v>
      </c>
      <c r="L13" s="44" t="n">
        <v>0</v>
      </c>
      <c r="M13" s="44" t="n">
        <v>0</v>
      </c>
      <c r="N13" s="44" t="n">
        <v>0</v>
      </c>
      <c r="O13" s="44" t="n">
        <v>0</v>
      </c>
      <c r="P13" s="47" t="n">
        <v>0</v>
      </c>
      <c r="Q13" s="30" t="n">
        <f aca="false">+P13</f>
        <v>0</v>
      </c>
      <c r="R13" s="46" t="n">
        <v>0</v>
      </c>
      <c r="S13" s="46" t="n">
        <v>0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5" hidden="false" customHeight="false" outlineLevel="0" collapsed="false">
      <c r="A14" s="42"/>
      <c r="B14" s="31" t="s">
        <v>43</v>
      </c>
      <c r="C14" s="46" t="n">
        <v>0</v>
      </c>
      <c r="D14" s="46" t="n">
        <v>0</v>
      </c>
      <c r="E14" s="44" t="n">
        <v>0</v>
      </c>
      <c r="F14" s="44" t="n">
        <v>0</v>
      </c>
      <c r="G14" s="44" t="n">
        <v>0</v>
      </c>
      <c r="H14" s="44" t="n">
        <v>0</v>
      </c>
      <c r="I14" s="44" t="n">
        <v>0</v>
      </c>
      <c r="J14" s="44" t="n">
        <v>0</v>
      </c>
      <c r="K14" s="44" t="n">
        <v>0</v>
      </c>
      <c r="L14" s="44" t="n">
        <v>0</v>
      </c>
      <c r="M14" s="44" t="n">
        <v>0</v>
      </c>
      <c r="N14" s="44" t="n">
        <v>0</v>
      </c>
      <c r="O14" s="44" t="n">
        <v>0</v>
      </c>
      <c r="P14" s="47" t="n">
        <v>0</v>
      </c>
      <c r="Q14" s="30" t="n">
        <f aca="false">+P14</f>
        <v>0</v>
      </c>
      <c r="R14" s="46" t="n">
        <v>0</v>
      </c>
      <c r="S14" s="46" t="n">
        <v>0</v>
      </c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customFormat="false" ht="15" hidden="false" customHeight="false" outlineLevel="0" collapsed="false">
      <c r="A15" s="42"/>
      <c r="B15" s="31" t="s">
        <v>44</v>
      </c>
      <c r="C15" s="46" t="n">
        <v>0</v>
      </c>
      <c r="D15" s="46" t="n">
        <v>0</v>
      </c>
      <c r="E15" s="44" t="n">
        <v>0</v>
      </c>
      <c r="F15" s="44" t="n">
        <v>0</v>
      </c>
      <c r="G15" s="44" t="n">
        <v>0</v>
      </c>
      <c r="H15" s="44" t="n">
        <v>0</v>
      </c>
      <c r="I15" s="44" t="n">
        <v>0</v>
      </c>
      <c r="J15" s="44" t="n">
        <v>0</v>
      </c>
      <c r="K15" s="44" t="n">
        <v>0</v>
      </c>
      <c r="L15" s="44" t="n">
        <v>0</v>
      </c>
      <c r="M15" s="44" t="n">
        <v>0</v>
      </c>
      <c r="N15" s="44" t="n">
        <v>0</v>
      </c>
      <c r="O15" s="44" t="n">
        <v>0</v>
      </c>
      <c r="P15" s="47" t="n">
        <v>0</v>
      </c>
      <c r="Q15" s="30" t="n">
        <f aca="false">+P15</f>
        <v>0</v>
      </c>
      <c r="R15" s="46" t="n">
        <v>0</v>
      </c>
      <c r="S15" s="46" t="n">
        <v>0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customFormat="false" ht="15" hidden="false" customHeight="false" outlineLevel="0" collapsed="false">
      <c r="A16" s="42"/>
      <c r="B16" s="31" t="s">
        <v>45</v>
      </c>
      <c r="C16" s="46" t="n">
        <v>0</v>
      </c>
      <c r="D16" s="46" t="n">
        <v>0</v>
      </c>
      <c r="E16" s="44" t="n">
        <v>0</v>
      </c>
      <c r="F16" s="44" t="n">
        <v>0</v>
      </c>
      <c r="G16" s="44" t="n">
        <v>0</v>
      </c>
      <c r="H16" s="44" t="n">
        <v>0</v>
      </c>
      <c r="I16" s="44" t="n">
        <v>0</v>
      </c>
      <c r="J16" s="44" t="n">
        <v>0</v>
      </c>
      <c r="K16" s="44" t="n">
        <v>0</v>
      </c>
      <c r="L16" s="44" t="n">
        <v>0</v>
      </c>
      <c r="M16" s="44" t="n">
        <v>0</v>
      </c>
      <c r="N16" s="44" t="n">
        <v>0</v>
      </c>
      <c r="O16" s="44" t="n">
        <v>0</v>
      </c>
      <c r="P16" s="47" t="n">
        <v>0</v>
      </c>
      <c r="Q16" s="30" t="n">
        <f aca="false">+P16</f>
        <v>0</v>
      </c>
      <c r="R16" s="46" t="n">
        <v>0</v>
      </c>
      <c r="S16" s="46" t="n">
        <v>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5.75" hidden="false" customHeight="false" outlineLevel="0" collapsed="false">
      <c r="A17" s="48"/>
      <c r="B17" s="1" t="s">
        <v>46</v>
      </c>
      <c r="C17" s="49" t="n">
        <f aca="false">SUM(C11:C16)</f>
        <v>0</v>
      </c>
      <c r="D17" s="49" t="n">
        <f aca="false">SUM(D11:D16)</f>
        <v>0</v>
      </c>
      <c r="E17" s="50" t="n">
        <f aca="false">SUM(E11:E16)</f>
        <v>0</v>
      </c>
      <c r="F17" s="50" t="n">
        <f aca="false">SUM(F11:F16)</f>
        <v>0</v>
      </c>
      <c r="G17" s="50" t="n">
        <f aca="false">SUM(G11:G16)</f>
        <v>0</v>
      </c>
      <c r="H17" s="50" t="n">
        <f aca="false">SUM(H11:H16)</f>
        <v>0</v>
      </c>
      <c r="I17" s="50" t="n">
        <f aca="false">SUM(I11:I16)</f>
        <v>0</v>
      </c>
      <c r="J17" s="50" t="n">
        <f aca="false">SUM(J11:J16)</f>
        <v>0</v>
      </c>
      <c r="K17" s="50" t="n">
        <f aca="false">SUM(K11:K16)</f>
        <v>0</v>
      </c>
      <c r="L17" s="50" t="n">
        <f aca="false">SUM(L11:L16)</f>
        <v>0</v>
      </c>
      <c r="M17" s="50" t="n">
        <f aca="false">SUM(M11:M16)</f>
        <v>0</v>
      </c>
      <c r="N17" s="50" t="n">
        <f aca="false">SUM(N11:N16)</f>
        <v>0</v>
      </c>
      <c r="O17" s="50" t="n">
        <f aca="false">SUM(O11:O16)</f>
        <v>0</v>
      </c>
      <c r="P17" s="50" t="n">
        <f aca="false">SUM(P11:P16)</f>
        <v>0</v>
      </c>
      <c r="Q17" s="51" t="n">
        <f aca="false">SUM(Q11:S16)</f>
        <v>0</v>
      </c>
      <c r="R17" s="51" t="n">
        <f aca="false">SUM(R11:R15)</f>
        <v>0</v>
      </c>
      <c r="S17" s="51" t="n">
        <f aca="false">SUM(S11:S15)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5" hidden="false" customHeight="false" outlineLevel="0" collapsed="false">
      <c r="C18" s="30"/>
      <c r="D18" s="3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2"/>
      <c r="R18" s="52"/>
      <c r="S18" s="52"/>
    </row>
    <row r="19" customFormat="false" ht="15.75" hidden="false" customHeight="false" outlineLevel="0" collapsed="false">
      <c r="A19" s="40" t="s">
        <v>47</v>
      </c>
      <c r="B19" s="40"/>
      <c r="C19" s="30"/>
      <c r="D19" s="3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2"/>
      <c r="R19" s="52"/>
      <c r="S19" s="52"/>
    </row>
    <row r="20" customFormat="false" ht="15" hidden="false" customHeight="false" outlineLevel="0" collapsed="false">
      <c r="A20" s="53" t="n">
        <v>52000500</v>
      </c>
      <c r="B20" s="0" t="s">
        <v>47</v>
      </c>
      <c r="C20" s="46"/>
      <c r="D20" s="46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2"/>
      <c r="R20" s="52"/>
      <c r="S20" s="52"/>
    </row>
    <row r="21" customFormat="false" ht="15.75" hidden="false" customHeight="false" outlineLevel="0" collapsed="false">
      <c r="A21" s="56"/>
      <c r="B21" s="2" t="s">
        <v>48</v>
      </c>
      <c r="C21" s="57" t="n">
        <f aca="false">+C209</f>
        <v>0</v>
      </c>
      <c r="D21" s="57" t="n">
        <f aca="false">+D209</f>
        <v>0</v>
      </c>
      <c r="E21" s="2" t="n">
        <f aca="false">+E209</f>
        <v>0</v>
      </c>
      <c r="F21" s="2" t="n">
        <f aca="false">+F209</f>
        <v>0</v>
      </c>
      <c r="G21" s="2" t="n">
        <f aca="false">+G209</f>
        <v>0</v>
      </c>
      <c r="H21" s="2" t="n">
        <f aca="false">+H209</f>
        <v>0</v>
      </c>
      <c r="I21" s="2" t="n">
        <f aca="false">+I209</f>
        <v>0</v>
      </c>
      <c r="J21" s="2" t="n">
        <f aca="false">+J209</f>
        <v>0</v>
      </c>
      <c r="K21" s="2" t="n">
        <f aca="false">+K209</f>
        <v>0</v>
      </c>
      <c r="L21" s="2" t="n">
        <f aca="false">+L209</f>
        <v>0</v>
      </c>
      <c r="M21" s="2" t="n">
        <f aca="false">+M209</f>
        <v>0</v>
      </c>
      <c r="N21" s="2" t="n">
        <f aca="false">+N209</f>
        <v>0</v>
      </c>
      <c r="O21" s="2" t="n">
        <f aca="false">+O209</f>
        <v>0</v>
      </c>
      <c r="P21" s="2" t="n">
        <f aca="false">+P209</f>
        <v>0</v>
      </c>
      <c r="Q21" s="58" t="n">
        <f aca="false">SUM(E21:P21)</f>
        <v>0</v>
      </c>
      <c r="R21" s="58" t="n">
        <f aca="false">+R209</f>
        <v>0</v>
      </c>
      <c r="S21" s="58" t="n">
        <f aca="false">+S209</f>
        <v>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5" hidden="false" customHeight="false" outlineLevel="0" collapsed="false">
      <c r="A22" s="59"/>
      <c r="B22" s="31" t="s">
        <v>49</v>
      </c>
      <c r="C22" s="46" t="n">
        <v>0</v>
      </c>
      <c r="D22" s="46" t="n">
        <v>0</v>
      </c>
      <c r="E22" s="60" t="n">
        <v>0</v>
      </c>
      <c r="F22" s="60" t="n">
        <v>0</v>
      </c>
      <c r="G22" s="60" t="n">
        <v>0</v>
      </c>
      <c r="H22" s="60" t="n">
        <v>0</v>
      </c>
      <c r="I22" s="60" t="n">
        <v>0</v>
      </c>
      <c r="J22" s="60" t="n">
        <v>0</v>
      </c>
      <c r="K22" s="60" t="n">
        <v>0</v>
      </c>
      <c r="L22" s="60" t="n">
        <v>0</v>
      </c>
      <c r="M22" s="60" t="n">
        <v>0</v>
      </c>
      <c r="N22" s="60" t="n">
        <v>0</v>
      </c>
      <c r="O22" s="60" t="n">
        <v>0</v>
      </c>
      <c r="P22" s="60" t="n">
        <v>0</v>
      </c>
      <c r="Q22" s="30" t="n">
        <f aca="false">SUM(E22:P22)</f>
        <v>0</v>
      </c>
      <c r="R22" s="61" t="n">
        <v>0</v>
      </c>
      <c r="S22" s="61" t="n">
        <v>0</v>
      </c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</row>
    <row r="23" customFormat="false" ht="15" hidden="false" customHeight="false" outlineLevel="0" collapsed="false">
      <c r="A23" s="59"/>
      <c r="B23" s="31" t="s">
        <v>50</v>
      </c>
      <c r="C23" s="62" t="n">
        <v>0</v>
      </c>
      <c r="D23" s="62" t="n">
        <v>0</v>
      </c>
      <c r="E23" s="63" t="n">
        <v>0</v>
      </c>
      <c r="F23" s="63" t="n">
        <v>0</v>
      </c>
      <c r="G23" s="63" t="n">
        <v>0</v>
      </c>
      <c r="H23" s="63" t="n">
        <v>0</v>
      </c>
      <c r="I23" s="63" t="n">
        <v>0</v>
      </c>
      <c r="J23" s="63" t="n">
        <v>0</v>
      </c>
      <c r="K23" s="63" t="n">
        <v>0</v>
      </c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64" t="n">
        <f aca="false">SUM(E23:P23)</f>
        <v>0</v>
      </c>
      <c r="R23" s="61" t="n">
        <v>0</v>
      </c>
      <c r="S23" s="61" t="n">
        <v>0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customFormat="false" ht="15.75" hidden="false" customHeight="false" outlineLevel="0" collapsed="false">
      <c r="A24" s="48" t="n">
        <v>52000500</v>
      </c>
      <c r="B24" s="1" t="s">
        <v>51</v>
      </c>
      <c r="C24" s="49" t="n">
        <f aca="false">SUM(C21:C23)</f>
        <v>0</v>
      </c>
      <c r="D24" s="49" t="n">
        <f aca="false">SUM(D21:D23)</f>
        <v>0</v>
      </c>
      <c r="E24" s="50" t="n">
        <f aca="false">SUM(E21:E23)</f>
        <v>0</v>
      </c>
      <c r="F24" s="50" t="n">
        <f aca="false">SUM(F21:F23)</f>
        <v>0</v>
      </c>
      <c r="G24" s="50" t="n">
        <f aca="false">SUM(G21:G23)</f>
        <v>0</v>
      </c>
      <c r="H24" s="50" t="n">
        <f aca="false">SUM(H21:H23)</f>
        <v>0</v>
      </c>
      <c r="I24" s="50" t="n">
        <f aca="false">SUM(I21:I23)</f>
        <v>0</v>
      </c>
      <c r="J24" s="50" t="n">
        <f aca="false">SUM(J21:J23)</f>
        <v>0</v>
      </c>
      <c r="K24" s="50" t="n">
        <f aca="false">SUM(K21:K23)</f>
        <v>0</v>
      </c>
      <c r="L24" s="50" t="n">
        <f aca="false">SUM(L21:L23)</f>
        <v>0</v>
      </c>
      <c r="M24" s="50" t="n">
        <f aca="false">SUM(M21:M23)</f>
        <v>0</v>
      </c>
      <c r="N24" s="50" t="n">
        <f aca="false">SUM(N21:N23)</f>
        <v>0</v>
      </c>
      <c r="O24" s="50" t="n">
        <f aca="false">SUM(O21:O23)</f>
        <v>0</v>
      </c>
      <c r="P24" s="50" t="n">
        <f aca="false">SUM(P21:P23)</f>
        <v>0</v>
      </c>
      <c r="Q24" s="51" t="n">
        <f aca="false">SUM(Q21:Q23)</f>
        <v>0</v>
      </c>
      <c r="R24" s="51" t="n">
        <f aca="false">SUM(R21:R23)</f>
        <v>0</v>
      </c>
      <c r="S24" s="51" t="n">
        <f aca="false">SUM(S21:S23)</f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5" hidden="false" customHeight="false" outlineLevel="0" collapsed="false">
      <c r="A25" s="53"/>
      <c r="C25" s="46"/>
      <c r="D25" s="46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2"/>
      <c r="R25" s="52"/>
      <c r="S25" s="52"/>
    </row>
    <row r="26" customFormat="false" ht="15" hidden="false" customHeight="false" outlineLevel="0" collapsed="false">
      <c r="A26" s="65"/>
      <c r="B26" s="66"/>
      <c r="C26" s="46"/>
      <c r="D26" s="46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2"/>
      <c r="R26" s="52"/>
      <c r="S26" s="52"/>
    </row>
    <row r="27" customFormat="false" ht="15.75" hidden="false" customHeight="false" outlineLevel="0" collapsed="false">
      <c r="A27" s="67" t="s">
        <v>52</v>
      </c>
      <c r="B27" s="68"/>
      <c r="C27" s="46"/>
      <c r="D27" s="46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2"/>
      <c r="R27" s="52"/>
      <c r="S27" s="52"/>
    </row>
    <row r="28" customFormat="false" ht="15.75" hidden="false" customHeight="false" outlineLevel="0" collapsed="false">
      <c r="A28" s="69" t="n">
        <v>59003000</v>
      </c>
      <c r="B28" s="66" t="s">
        <v>53</v>
      </c>
      <c r="C28" s="57" t="n">
        <v>0</v>
      </c>
      <c r="D28" s="57" t="n">
        <v>0</v>
      </c>
      <c r="E28" s="2" t="e">
        <f aca="false">+E266</f>
        <v>#VALUE!</v>
      </c>
      <c r="F28" s="2" t="n">
        <f aca="false">+F266</f>
        <v>0</v>
      </c>
      <c r="G28" s="2" t="n">
        <f aca="false">+G266</f>
        <v>0</v>
      </c>
      <c r="H28" s="2" t="n">
        <f aca="false">+H266</f>
        <v>0</v>
      </c>
      <c r="I28" s="2" t="n">
        <f aca="false">+I266</f>
        <v>0</v>
      </c>
      <c r="J28" s="2" t="n">
        <f aca="false">+J266</f>
        <v>0</v>
      </c>
      <c r="K28" s="2" t="n">
        <f aca="false">+K266</f>
        <v>0</v>
      </c>
      <c r="L28" s="2" t="n">
        <f aca="false">+L266</f>
        <v>0</v>
      </c>
      <c r="M28" s="2" t="n">
        <f aca="false">+M266</f>
        <v>0</v>
      </c>
      <c r="N28" s="2" t="n">
        <f aca="false">+N266</f>
        <v>0</v>
      </c>
      <c r="O28" s="2" t="n">
        <f aca="false">+O266</f>
        <v>0</v>
      </c>
      <c r="P28" s="2" t="n">
        <f aca="false">+P266</f>
        <v>0</v>
      </c>
      <c r="Q28" s="58" t="e">
        <f aca="false">+Q266</f>
        <v>#VALUE!</v>
      </c>
      <c r="R28" s="58" t="n">
        <f aca="false">+R266</f>
        <v>0</v>
      </c>
      <c r="S28" s="58" t="n">
        <f aca="false">+S266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5" hidden="false" customHeight="false" outlineLevel="0" collapsed="false">
      <c r="A29" s="53"/>
      <c r="B29" s="66"/>
      <c r="C29" s="46"/>
      <c r="D29" s="46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2"/>
      <c r="R29" s="52"/>
      <c r="S29" s="52"/>
    </row>
    <row r="30" customFormat="false" ht="15" hidden="false" customHeight="false" outlineLevel="0" collapsed="false">
      <c r="A30" s="53"/>
      <c r="C30" s="46"/>
      <c r="D30" s="46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2"/>
      <c r="R30" s="52"/>
      <c r="S30" s="52"/>
    </row>
    <row r="31" customFormat="false" ht="15.75" hidden="false" customHeight="false" outlineLevel="0" collapsed="false">
      <c r="A31" s="70" t="s">
        <v>54</v>
      </c>
      <c r="B31" s="71"/>
      <c r="C31" s="46"/>
      <c r="D31" s="46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2"/>
      <c r="R31" s="52"/>
      <c r="S31" s="52"/>
    </row>
    <row r="32" customFormat="false" ht="15.75" hidden="false" customHeight="false" outlineLevel="0" collapsed="false">
      <c r="A32" s="69" t="n">
        <v>52001000</v>
      </c>
      <c r="B32" s="66" t="s">
        <v>55</v>
      </c>
      <c r="C32" s="57" t="n">
        <v>0</v>
      </c>
      <c r="D32" s="57" t="n">
        <v>0</v>
      </c>
      <c r="E32" s="2" t="n">
        <f aca="false">ROUND((+(+E11+E12+E13)*(5000/12))+(0.0935*E209),0)</f>
        <v>0</v>
      </c>
      <c r="F32" s="2" t="n">
        <f aca="false">ROUND((+(+F11+F12+F13)*(5000/12))+(0.0935*F209),0)</f>
        <v>0</v>
      </c>
      <c r="G32" s="2" t="n">
        <f aca="false">ROUND((+(+G11+G12+G13)*(5000/12))+(0.0935*G209),0)</f>
        <v>0</v>
      </c>
      <c r="H32" s="2" t="n">
        <f aca="false">ROUND((+(+H11+H12+H13)*(5000/12))+(0.0935*H209),0)</f>
        <v>0</v>
      </c>
      <c r="I32" s="2" t="n">
        <f aca="false">ROUND((+(+I11+I12+I13)*(5000/12))+(0.0935*I209),0)</f>
        <v>0</v>
      </c>
      <c r="J32" s="2" t="n">
        <f aca="false">ROUND((+(+J11+J12+J13)*(5000/12))+(0.0935*J209),0)</f>
        <v>0</v>
      </c>
      <c r="K32" s="2" t="n">
        <f aca="false">ROUND((+(+K11+K12+K13)*(5000/12))+(0.0935*K209),0)</f>
        <v>0</v>
      </c>
      <c r="L32" s="2" t="n">
        <f aca="false">ROUND((+(+L11+L12+L13)*(5000/12))+(0.0935*L209),0)</f>
        <v>0</v>
      </c>
      <c r="M32" s="2" t="n">
        <f aca="false">ROUND((+(+M11+M12+M13)*(5000/12))+(0.0935*M209),0)</f>
        <v>0</v>
      </c>
      <c r="N32" s="2" t="n">
        <f aca="false">ROUND((+(+N11+N12+N13)*(5000/12))+(0.0935*N209),0)</f>
        <v>0</v>
      </c>
      <c r="O32" s="2" t="n">
        <f aca="false">ROUND((+(+O11+O12+O13)*(5000/12))+(0.0935*O209),0)</f>
        <v>0</v>
      </c>
      <c r="P32" s="2" t="n">
        <f aca="false">ROUND((+(+P11+P12+P13)*(5000/12))+(0.0935*P209),0)</f>
        <v>0</v>
      </c>
      <c r="Q32" s="58" t="n">
        <f aca="false">SUM(E32:P32)</f>
        <v>0</v>
      </c>
      <c r="R32" s="58" t="n">
        <f aca="false">((+R11+R12+R13)*5200)+0.0935*R209</f>
        <v>0</v>
      </c>
      <c r="S32" s="58" t="n">
        <f aca="false">((+S11+S12+S13)*5400)+0.0935*S209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5.75" hidden="false" customHeight="false" outlineLevel="0" collapsed="false">
      <c r="A33" s="65"/>
      <c r="B33" s="66"/>
      <c r="C33" s="72"/>
      <c r="D33" s="7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3"/>
      <c r="R33" s="73"/>
      <c r="S33" s="73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5.75" hidden="false" customHeight="false" outlineLevel="0" collapsed="false">
      <c r="A34" s="65"/>
      <c r="B34" s="66"/>
      <c r="C34" s="72"/>
      <c r="D34" s="7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3"/>
      <c r="R34" s="73"/>
      <c r="S34" s="73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5.75" hidden="false" customHeight="false" outlineLevel="0" collapsed="false">
      <c r="A35" s="70" t="s">
        <v>56</v>
      </c>
      <c r="B35" s="71"/>
      <c r="C35" s="46"/>
      <c r="D35" s="46"/>
      <c r="E35" s="54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2"/>
      <c r="R35" s="52"/>
      <c r="S35" s="52"/>
    </row>
    <row r="36" customFormat="false" ht="15" hidden="false" customHeight="false" outlineLevel="0" collapsed="false">
      <c r="A36" s="53" t="n">
        <v>52001500</v>
      </c>
      <c r="B36" s="0" t="s">
        <v>57</v>
      </c>
      <c r="C36" s="46"/>
      <c r="D36" s="4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2"/>
      <c r="R36" s="52"/>
      <c r="S36" s="52"/>
    </row>
    <row r="37" customFormat="false" ht="15" hidden="false" customHeight="false" outlineLevel="0" collapsed="false">
      <c r="A37" s="59"/>
      <c r="B37" s="31" t="s">
        <v>50</v>
      </c>
      <c r="C37" s="46" t="n">
        <v>0</v>
      </c>
      <c r="D37" s="46" t="n">
        <v>0</v>
      </c>
      <c r="E37" s="60" t="n">
        <v>0</v>
      </c>
      <c r="F37" s="60" t="n">
        <v>0</v>
      </c>
      <c r="G37" s="60" t="n">
        <v>0</v>
      </c>
      <c r="H37" s="60" t="n">
        <v>0</v>
      </c>
      <c r="I37" s="60" t="n">
        <v>0</v>
      </c>
      <c r="J37" s="60" t="n">
        <v>0</v>
      </c>
      <c r="K37" s="60" t="n">
        <v>0</v>
      </c>
      <c r="L37" s="60" t="n">
        <v>0</v>
      </c>
      <c r="M37" s="60" t="n">
        <v>0</v>
      </c>
      <c r="N37" s="60" t="n">
        <v>0</v>
      </c>
      <c r="O37" s="60" t="n">
        <v>0</v>
      </c>
      <c r="P37" s="60" t="n">
        <v>0</v>
      </c>
      <c r="Q37" s="30" t="n">
        <f aca="false">SUM(E37:P37)</f>
        <v>0</v>
      </c>
      <c r="R37" s="61" t="n">
        <f aca="false">ROUND(Q37*1.05,0)</f>
        <v>0</v>
      </c>
      <c r="S37" s="61" t="n">
        <f aca="false">ROUND(R37*1.05,0)</f>
        <v>0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5" hidden="false" customHeight="false" outlineLevel="0" collapsed="false">
      <c r="A38" s="59"/>
      <c r="B38" s="31" t="s">
        <v>50</v>
      </c>
      <c r="C38" s="62" t="n">
        <v>0</v>
      </c>
      <c r="D38" s="62" t="n">
        <v>0</v>
      </c>
      <c r="E38" s="63" t="n">
        <v>0</v>
      </c>
      <c r="F38" s="63" t="n">
        <v>0</v>
      </c>
      <c r="G38" s="63" t="n">
        <v>0</v>
      </c>
      <c r="H38" s="63" t="n">
        <v>0</v>
      </c>
      <c r="I38" s="63" t="n">
        <v>0</v>
      </c>
      <c r="J38" s="63" t="n">
        <v>0</v>
      </c>
      <c r="K38" s="63" t="n">
        <v>0</v>
      </c>
      <c r="L38" s="63" t="n">
        <v>0</v>
      </c>
      <c r="M38" s="63" t="n">
        <v>0</v>
      </c>
      <c r="N38" s="63" t="n">
        <v>0</v>
      </c>
      <c r="O38" s="63" t="n">
        <v>0</v>
      </c>
      <c r="P38" s="63" t="n">
        <v>0</v>
      </c>
      <c r="Q38" s="64" t="n">
        <f aca="false">SUM(E38:P38)</f>
        <v>0</v>
      </c>
      <c r="R38" s="74" t="n">
        <f aca="false">ROUND(Q38*1.05,0)</f>
        <v>0</v>
      </c>
      <c r="S38" s="74" t="n">
        <f aca="false">ROUND(R38*1.05,0)</f>
        <v>0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</row>
    <row r="39" customFormat="false" ht="15" hidden="false" customHeight="false" outlineLevel="0" collapsed="false">
      <c r="A39" s="69"/>
      <c r="B39" s="66" t="s">
        <v>58</v>
      </c>
      <c r="C39" s="75" t="n">
        <f aca="false">SUM(C37:C38)</f>
        <v>0</v>
      </c>
      <c r="D39" s="75" t="n">
        <f aca="false">SUM(D37:D38)</f>
        <v>0</v>
      </c>
      <c r="E39" s="66" t="n">
        <f aca="false">SUM(E37:E38)</f>
        <v>0</v>
      </c>
      <c r="F39" s="66" t="n">
        <f aca="false">SUM(F37:F38)</f>
        <v>0</v>
      </c>
      <c r="G39" s="66" t="n">
        <f aca="false">SUM(G37:G38)</f>
        <v>0</v>
      </c>
      <c r="H39" s="66" t="n">
        <f aca="false">SUM(H37:H38)</f>
        <v>0</v>
      </c>
      <c r="I39" s="66" t="n">
        <f aca="false">SUM(I37:I38)</f>
        <v>0</v>
      </c>
      <c r="J39" s="66" t="n">
        <f aca="false">SUM(J37:J38)</f>
        <v>0</v>
      </c>
      <c r="K39" s="66" t="n">
        <f aca="false">SUM(K37:K38)</f>
        <v>0</v>
      </c>
      <c r="L39" s="66" t="n">
        <f aca="false">SUM(L37:L38)</f>
        <v>0</v>
      </c>
      <c r="M39" s="66" t="n">
        <f aca="false">SUM(M37:M38)</f>
        <v>0</v>
      </c>
      <c r="N39" s="66" t="n">
        <f aca="false">SUM(N37:N38)</f>
        <v>0</v>
      </c>
      <c r="O39" s="66" t="n">
        <f aca="false">SUM(O37:O38)</f>
        <v>0</v>
      </c>
      <c r="P39" s="66" t="n">
        <f aca="false">SUM(P37:P38)</f>
        <v>0</v>
      </c>
      <c r="Q39" s="76" t="n">
        <f aca="false">SUM(E39:P39)</f>
        <v>0</v>
      </c>
      <c r="R39" s="76" t="n">
        <f aca="false">SUM(R37:R38)</f>
        <v>0</v>
      </c>
      <c r="S39" s="76" t="n">
        <f aca="false">SUM(S37:S38)</f>
        <v>0</v>
      </c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5" hidden="false" customHeight="false" outlineLevel="0" collapsed="false">
      <c r="A40" s="53" t="n">
        <v>52002000</v>
      </c>
      <c r="B40" s="0" t="s">
        <v>59</v>
      </c>
      <c r="C40" s="46"/>
      <c r="D40" s="4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2"/>
      <c r="R40" s="52"/>
      <c r="S40" s="52"/>
    </row>
    <row r="41" customFormat="false" ht="15" hidden="false" customHeight="false" outlineLevel="0" collapsed="false">
      <c r="A41" s="59"/>
      <c r="B41" s="31" t="s">
        <v>50</v>
      </c>
      <c r="C41" s="46" t="n">
        <v>0</v>
      </c>
      <c r="D41" s="46" t="n">
        <v>0</v>
      </c>
      <c r="E41" s="60" t="n">
        <v>0</v>
      </c>
      <c r="F41" s="60" t="n">
        <v>0</v>
      </c>
      <c r="G41" s="60" t="n">
        <v>0</v>
      </c>
      <c r="H41" s="60" t="n">
        <v>0</v>
      </c>
      <c r="I41" s="60" t="n">
        <v>0</v>
      </c>
      <c r="J41" s="60" t="n">
        <v>0</v>
      </c>
      <c r="K41" s="60" t="n">
        <v>0</v>
      </c>
      <c r="L41" s="60" t="n">
        <v>0</v>
      </c>
      <c r="M41" s="60" t="n">
        <v>0</v>
      </c>
      <c r="N41" s="60" t="n">
        <v>0</v>
      </c>
      <c r="O41" s="60" t="n">
        <v>0</v>
      </c>
      <c r="P41" s="60" t="n">
        <v>0</v>
      </c>
      <c r="Q41" s="30" t="n">
        <f aca="false">SUM(E41:P41)</f>
        <v>0</v>
      </c>
      <c r="R41" s="61" t="n">
        <f aca="false">ROUND(Q41*1.05,0)</f>
        <v>0</v>
      </c>
      <c r="S41" s="61" t="n">
        <f aca="false">ROUND(R41*1.05,0)</f>
        <v>0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</row>
    <row r="42" customFormat="false" ht="15" hidden="false" customHeight="false" outlineLevel="0" collapsed="false">
      <c r="A42" s="59"/>
      <c r="B42" s="31" t="s">
        <v>50</v>
      </c>
      <c r="C42" s="62" t="n">
        <v>0</v>
      </c>
      <c r="D42" s="62" t="n">
        <v>0</v>
      </c>
      <c r="E42" s="63" t="n">
        <v>0</v>
      </c>
      <c r="F42" s="63" t="n">
        <v>0</v>
      </c>
      <c r="G42" s="63" t="n">
        <v>0</v>
      </c>
      <c r="H42" s="63" t="n">
        <v>0</v>
      </c>
      <c r="I42" s="63" t="n">
        <v>0</v>
      </c>
      <c r="J42" s="63" t="n">
        <v>0</v>
      </c>
      <c r="K42" s="63" t="n">
        <v>0</v>
      </c>
      <c r="L42" s="63" t="n">
        <v>0</v>
      </c>
      <c r="M42" s="63" t="n">
        <v>0</v>
      </c>
      <c r="N42" s="63" t="n">
        <v>0</v>
      </c>
      <c r="O42" s="63" t="n">
        <v>0</v>
      </c>
      <c r="P42" s="63" t="n">
        <v>0</v>
      </c>
      <c r="Q42" s="64" t="n">
        <f aca="false">SUM(E42:P42)</f>
        <v>0</v>
      </c>
      <c r="R42" s="74" t="n">
        <f aca="false">ROUND(Q42*1.05,0)</f>
        <v>0</v>
      </c>
      <c r="S42" s="74" t="n">
        <f aca="false">ROUND(R42*1.05,0)</f>
        <v>0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</row>
    <row r="43" customFormat="false" ht="15" hidden="false" customHeight="false" outlineLevel="0" collapsed="false">
      <c r="A43" s="69"/>
      <c r="B43" s="66" t="s">
        <v>58</v>
      </c>
      <c r="C43" s="75" t="n">
        <f aca="false">SUM(C41:C42)</f>
        <v>0</v>
      </c>
      <c r="D43" s="75" t="n">
        <f aca="false">SUM(D41:D42)</f>
        <v>0</v>
      </c>
      <c r="E43" s="66" t="n">
        <f aca="false">SUM(E41:E42)</f>
        <v>0</v>
      </c>
      <c r="F43" s="66" t="n">
        <f aca="false">SUM(F41:F42)</f>
        <v>0</v>
      </c>
      <c r="G43" s="66" t="n">
        <f aca="false">SUM(G41:G42)</f>
        <v>0</v>
      </c>
      <c r="H43" s="66" t="n">
        <f aca="false">SUM(H41:H42)</f>
        <v>0</v>
      </c>
      <c r="I43" s="66" t="n">
        <f aca="false">SUM(I41:I42)</f>
        <v>0</v>
      </c>
      <c r="J43" s="66" t="n">
        <f aca="false">SUM(J41:J42)</f>
        <v>0</v>
      </c>
      <c r="K43" s="66" t="n">
        <f aca="false">SUM(K41:K42)</f>
        <v>0</v>
      </c>
      <c r="L43" s="66" t="n">
        <f aca="false">SUM(L41:L42)</f>
        <v>0</v>
      </c>
      <c r="M43" s="66" t="n">
        <f aca="false">SUM(M41:M42)</f>
        <v>0</v>
      </c>
      <c r="N43" s="66" t="n">
        <f aca="false">SUM(N41:N42)</f>
        <v>0</v>
      </c>
      <c r="O43" s="66" t="n">
        <f aca="false">SUM(O41:O42)</f>
        <v>0</v>
      </c>
      <c r="P43" s="66" t="n">
        <f aca="false">SUM(P41:P42)</f>
        <v>0</v>
      </c>
      <c r="Q43" s="76" t="n">
        <f aca="false">SUM(E43:P43)</f>
        <v>0</v>
      </c>
      <c r="R43" s="76" t="n">
        <f aca="false">SUM(R41:R42)</f>
        <v>0</v>
      </c>
      <c r="S43" s="76" t="n">
        <f aca="false">SUM(S41:S42)</f>
        <v>0</v>
      </c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5" hidden="false" customHeight="false" outlineLevel="0" collapsed="false">
      <c r="A44" s="53" t="n">
        <v>52002500</v>
      </c>
      <c r="B44" s="0" t="s">
        <v>60</v>
      </c>
      <c r="C44" s="46"/>
      <c r="D44" s="46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2"/>
      <c r="R44" s="52"/>
      <c r="S44" s="52"/>
    </row>
    <row r="45" customFormat="false" ht="15" hidden="false" customHeight="false" outlineLevel="0" collapsed="false">
      <c r="A45" s="59"/>
      <c r="B45" s="31" t="s">
        <v>50</v>
      </c>
      <c r="C45" s="46" t="n">
        <v>0</v>
      </c>
      <c r="D45" s="46" t="n">
        <v>0</v>
      </c>
      <c r="E45" s="60" t="n">
        <v>0</v>
      </c>
      <c r="F45" s="60" t="n">
        <v>0</v>
      </c>
      <c r="G45" s="60" t="n">
        <v>0</v>
      </c>
      <c r="H45" s="60" t="n">
        <v>0</v>
      </c>
      <c r="I45" s="60" t="n">
        <v>0</v>
      </c>
      <c r="J45" s="60" t="n">
        <v>0</v>
      </c>
      <c r="K45" s="60" t="n">
        <v>0</v>
      </c>
      <c r="L45" s="60" t="n">
        <v>0</v>
      </c>
      <c r="M45" s="60" t="n">
        <v>0</v>
      </c>
      <c r="N45" s="60" t="n">
        <v>0</v>
      </c>
      <c r="O45" s="60" t="n">
        <v>0</v>
      </c>
      <c r="P45" s="60" t="n">
        <v>0</v>
      </c>
      <c r="Q45" s="30" t="n">
        <f aca="false">SUM(E45:P45)</f>
        <v>0</v>
      </c>
      <c r="R45" s="61" t="n">
        <f aca="false">ROUND(Q45*1.05,0)</f>
        <v>0</v>
      </c>
      <c r="S45" s="61" t="n">
        <f aca="false">ROUND(R45*1.05,0)</f>
        <v>0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</row>
    <row r="46" customFormat="false" ht="15" hidden="false" customHeight="false" outlineLevel="0" collapsed="false">
      <c r="A46" s="59"/>
      <c r="B46" s="31" t="s">
        <v>50</v>
      </c>
      <c r="C46" s="62" t="n">
        <v>0</v>
      </c>
      <c r="D46" s="62" t="n">
        <v>0</v>
      </c>
      <c r="E46" s="63" t="n">
        <v>0</v>
      </c>
      <c r="F46" s="63" t="n">
        <v>0</v>
      </c>
      <c r="G46" s="63" t="n">
        <v>0</v>
      </c>
      <c r="H46" s="63" t="n">
        <v>0</v>
      </c>
      <c r="I46" s="63" t="n">
        <v>0</v>
      </c>
      <c r="J46" s="63" t="n">
        <v>0</v>
      </c>
      <c r="K46" s="63" t="n">
        <v>0</v>
      </c>
      <c r="L46" s="63" t="n">
        <v>0</v>
      </c>
      <c r="M46" s="63" t="n">
        <v>0</v>
      </c>
      <c r="N46" s="63" t="n">
        <v>0</v>
      </c>
      <c r="O46" s="63" t="n">
        <v>0</v>
      </c>
      <c r="P46" s="63" t="n">
        <v>0</v>
      </c>
      <c r="Q46" s="64" t="n">
        <f aca="false">SUM(E46:P46)</f>
        <v>0</v>
      </c>
      <c r="R46" s="74" t="n">
        <f aca="false">ROUND(Q46*1.05,0)</f>
        <v>0</v>
      </c>
      <c r="S46" s="74" t="n">
        <f aca="false">ROUND(R46*1.05,0)</f>
        <v>0</v>
      </c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</row>
    <row r="47" customFormat="false" ht="15" hidden="false" customHeight="false" outlineLevel="0" collapsed="false">
      <c r="A47" s="69"/>
      <c r="B47" s="66" t="s">
        <v>58</v>
      </c>
      <c r="C47" s="75" t="n">
        <f aca="false">SUM(C45:C46)</f>
        <v>0</v>
      </c>
      <c r="D47" s="75" t="n">
        <f aca="false">SUM(D45:D46)</f>
        <v>0</v>
      </c>
      <c r="E47" s="66" t="n">
        <f aca="false">SUM(E45:E46)</f>
        <v>0</v>
      </c>
      <c r="F47" s="66" t="n">
        <f aca="false">SUM(F45:F46)</f>
        <v>0</v>
      </c>
      <c r="G47" s="66" t="n">
        <f aca="false">SUM(G45:G46)</f>
        <v>0</v>
      </c>
      <c r="H47" s="66" t="n">
        <f aca="false">SUM(H45:H46)</f>
        <v>0</v>
      </c>
      <c r="I47" s="66" t="n">
        <f aca="false">SUM(I45:I46)</f>
        <v>0</v>
      </c>
      <c r="J47" s="66" t="n">
        <f aca="false">SUM(J45:J46)</f>
        <v>0</v>
      </c>
      <c r="K47" s="66" t="n">
        <f aca="false">SUM(K45:K46)</f>
        <v>0</v>
      </c>
      <c r="L47" s="66" t="n">
        <f aca="false">SUM(L45:L46)</f>
        <v>0</v>
      </c>
      <c r="M47" s="66" t="n">
        <f aca="false">SUM(M45:M46)</f>
        <v>0</v>
      </c>
      <c r="N47" s="66" t="n">
        <f aca="false">SUM(N45:N46)</f>
        <v>0</v>
      </c>
      <c r="O47" s="66" t="n">
        <f aca="false">SUM(O45:O46)</f>
        <v>0</v>
      </c>
      <c r="P47" s="66" t="n">
        <f aca="false">SUM(P45:P46)</f>
        <v>0</v>
      </c>
      <c r="Q47" s="76" t="n">
        <f aca="false">SUM(E47:P47)</f>
        <v>0</v>
      </c>
      <c r="R47" s="76" t="n">
        <f aca="false">SUM(R45:R46)</f>
        <v>0</v>
      </c>
      <c r="S47" s="76" t="n">
        <f aca="false">SUM(S45:S46)</f>
        <v>0</v>
      </c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15" hidden="false" customHeight="false" outlineLevel="0" collapsed="false">
      <c r="A48" s="53" t="n">
        <v>52003000</v>
      </c>
      <c r="B48" s="0" t="s">
        <v>61</v>
      </c>
      <c r="C48" s="46"/>
      <c r="D48" s="46"/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2"/>
      <c r="R48" s="52"/>
      <c r="S48" s="52"/>
    </row>
    <row r="49" customFormat="false" ht="15" hidden="false" customHeight="false" outlineLevel="0" collapsed="false">
      <c r="A49" s="59"/>
      <c r="B49" s="31" t="s">
        <v>50</v>
      </c>
      <c r="C49" s="46" t="n">
        <v>0</v>
      </c>
      <c r="D49" s="46" t="n">
        <v>0</v>
      </c>
      <c r="E49" s="60" t="n">
        <v>0</v>
      </c>
      <c r="F49" s="60" t="n">
        <v>0</v>
      </c>
      <c r="G49" s="60" t="n">
        <v>0</v>
      </c>
      <c r="H49" s="60" t="n">
        <v>0</v>
      </c>
      <c r="I49" s="60" t="n">
        <v>0</v>
      </c>
      <c r="J49" s="60" t="n">
        <v>0</v>
      </c>
      <c r="K49" s="60" t="n">
        <v>0</v>
      </c>
      <c r="L49" s="60" t="n">
        <v>0</v>
      </c>
      <c r="M49" s="60" t="n">
        <v>0</v>
      </c>
      <c r="N49" s="60" t="n">
        <v>0</v>
      </c>
      <c r="O49" s="60" t="n">
        <v>0</v>
      </c>
      <c r="P49" s="60" t="n">
        <v>0</v>
      </c>
      <c r="Q49" s="30" t="n">
        <f aca="false">SUM(E49:P49)</f>
        <v>0</v>
      </c>
      <c r="R49" s="61" t="n">
        <f aca="false">ROUND(Q49*1.05,0)</f>
        <v>0</v>
      </c>
      <c r="S49" s="61" t="n">
        <f aca="false">ROUND(R49*1.05,0)</f>
        <v>0</v>
      </c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customFormat="false" ht="15" hidden="false" customHeight="false" outlineLevel="0" collapsed="false">
      <c r="A50" s="59"/>
      <c r="B50" s="31" t="s">
        <v>50</v>
      </c>
      <c r="C50" s="62" t="n">
        <v>0</v>
      </c>
      <c r="D50" s="62" t="n">
        <v>0</v>
      </c>
      <c r="E50" s="63" t="n">
        <v>0</v>
      </c>
      <c r="F50" s="63" t="n">
        <v>0</v>
      </c>
      <c r="G50" s="63" t="n">
        <v>0</v>
      </c>
      <c r="H50" s="63" t="n">
        <v>0</v>
      </c>
      <c r="I50" s="63" t="n">
        <v>0</v>
      </c>
      <c r="J50" s="63" t="n">
        <v>0</v>
      </c>
      <c r="K50" s="63" t="n">
        <v>0</v>
      </c>
      <c r="L50" s="63" t="n">
        <v>0</v>
      </c>
      <c r="M50" s="63" t="n">
        <v>0</v>
      </c>
      <c r="N50" s="63" t="n">
        <v>0</v>
      </c>
      <c r="O50" s="63" t="n">
        <v>0</v>
      </c>
      <c r="P50" s="63" t="n">
        <v>0</v>
      </c>
      <c r="Q50" s="64" t="n">
        <f aca="false">SUM(E50:P50)</f>
        <v>0</v>
      </c>
      <c r="R50" s="74" t="n">
        <f aca="false">ROUND(Q50*1.05,0)</f>
        <v>0</v>
      </c>
      <c r="S50" s="74" t="n">
        <f aca="false">ROUND(R50*1.05,0)</f>
        <v>0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</row>
    <row r="51" customFormat="false" ht="15" hidden="false" customHeight="false" outlineLevel="0" collapsed="false">
      <c r="A51" s="69"/>
      <c r="B51" s="66" t="s">
        <v>58</v>
      </c>
      <c r="C51" s="75" t="n">
        <f aca="false">SUM(C49:C50)</f>
        <v>0</v>
      </c>
      <c r="D51" s="75" t="n">
        <f aca="false">SUM(D49:D50)</f>
        <v>0</v>
      </c>
      <c r="E51" s="66" t="n">
        <f aca="false">SUM(E49:E50)</f>
        <v>0</v>
      </c>
      <c r="F51" s="66" t="n">
        <f aca="false">SUM(F49:F50)</f>
        <v>0</v>
      </c>
      <c r="G51" s="66" t="n">
        <f aca="false">SUM(G49:G50)</f>
        <v>0</v>
      </c>
      <c r="H51" s="66" t="n">
        <f aca="false">SUM(H49:H50)</f>
        <v>0</v>
      </c>
      <c r="I51" s="66" t="n">
        <f aca="false">SUM(I49:I50)</f>
        <v>0</v>
      </c>
      <c r="J51" s="66" t="n">
        <f aca="false">SUM(J49:J50)</f>
        <v>0</v>
      </c>
      <c r="K51" s="66" t="n">
        <f aca="false">SUM(K49:K50)</f>
        <v>0</v>
      </c>
      <c r="L51" s="66" t="n">
        <f aca="false">SUM(L49:L50)</f>
        <v>0</v>
      </c>
      <c r="M51" s="66" t="n">
        <f aca="false">SUM(M49:M50)</f>
        <v>0</v>
      </c>
      <c r="N51" s="66" t="n">
        <f aca="false">SUM(N49:N50)</f>
        <v>0</v>
      </c>
      <c r="O51" s="66" t="n">
        <f aca="false">SUM(O49:O50)</f>
        <v>0</v>
      </c>
      <c r="P51" s="66" t="n">
        <f aca="false">SUM(P49:P50)</f>
        <v>0</v>
      </c>
      <c r="Q51" s="76" t="n">
        <f aca="false">SUM(E51:P51)</f>
        <v>0</v>
      </c>
      <c r="R51" s="76" t="n">
        <f aca="false">SUM(R49:R50)</f>
        <v>0</v>
      </c>
      <c r="S51" s="76" t="n">
        <f aca="false">SUM(S49:S50)</f>
        <v>0</v>
      </c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15" hidden="false" customHeight="false" outlineLevel="0" collapsed="false">
      <c r="A52" s="53" t="n">
        <v>52003500</v>
      </c>
      <c r="B52" s="0" t="s">
        <v>62</v>
      </c>
      <c r="C52" s="46"/>
      <c r="D52" s="46"/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2"/>
      <c r="R52" s="52"/>
      <c r="S52" s="52"/>
    </row>
    <row r="53" customFormat="false" ht="15" hidden="false" customHeight="false" outlineLevel="0" collapsed="false">
      <c r="A53" s="59"/>
      <c r="B53" s="31" t="s">
        <v>50</v>
      </c>
      <c r="C53" s="46" t="n">
        <v>0</v>
      </c>
      <c r="D53" s="46" t="n">
        <v>0</v>
      </c>
      <c r="E53" s="60" t="n">
        <v>0</v>
      </c>
      <c r="F53" s="60" t="n">
        <v>0</v>
      </c>
      <c r="G53" s="60" t="n">
        <v>0</v>
      </c>
      <c r="H53" s="60" t="n">
        <v>0</v>
      </c>
      <c r="I53" s="60" t="n">
        <v>0</v>
      </c>
      <c r="J53" s="60" t="n">
        <v>0</v>
      </c>
      <c r="K53" s="60" t="n">
        <v>0</v>
      </c>
      <c r="L53" s="60" t="n">
        <v>0</v>
      </c>
      <c r="M53" s="60" t="n">
        <v>0</v>
      </c>
      <c r="N53" s="60" t="n">
        <v>0</v>
      </c>
      <c r="O53" s="60" t="n">
        <v>0</v>
      </c>
      <c r="P53" s="60" t="n">
        <v>0</v>
      </c>
      <c r="Q53" s="30" t="n">
        <f aca="false">SUM(E53:P53)</f>
        <v>0</v>
      </c>
      <c r="R53" s="61" t="n">
        <f aca="false">ROUND(Q53*1.05,0)</f>
        <v>0</v>
      </c>
      <c r="S53" s="61" t="n">
        <f aca="false">ROUND(R53*1.05,0)</f>
        <v>0</v>
      </c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</row>
    <row r="54" customFormat="false" ht="15" hidden="false" customHeight="false" outlineLevel="0" collapsed="false">
      <c r="A54" s="59"/>
      <c r="B54" s="31" t="s">
        <v>50</v>
      </c>
      <c r="C54" s="62" t="n">
        <v>0</v>
      </c>
      <c r="D54" s="62" t="n">
        <v>0</v>
      </c>
      <c r="E54" s="63" t="n">
        <v>0</v>
      </c>
      <c r="F54" s="63" t="n">
        <v>0</v>
      </c>
      <c r="G54" s="63" t="n">
        <v>0</v>
      </c>
      <c r="H54" s="63" t="n">
        <v>0</v>
      </c>
      <c r="I54" s="63" t="n">
        <v>0</v>
      </c>
      <c r="J54" s="63" t="n">
        <v>0</v>
      </c>
      <c r="K54" s="63" t="n">
        <v>0</v>
      </c>
      <c r="L54" s="63" t="n">
        <v>0</v>
      </c>
      <c r="M54" s="63" t="n">
        <v>0</v>
      </c>
      <c r="N54" s="63" t="n">
        <v>0</v>
      </c>
      <c r="O54" s="63" t="n">
        <v>0</v>
      </c>
      <c r="P54" s="63" t="n">
        <v>0</v>
      </c>
      <c r="Q54" s="64" t="n">
        <f aca="false">SUM(E54:P54)</f>
        <v>0</v>
      </c>
      <c r="R54" s="74" t="n">
        <f aca="false">ROUND(Q54*1.05,0)</f>
        <v>0</v>
      </c>
      <c r="S54" s="74" t="n">
        <f aca="false">ROUND(R54*1.05,0)</f>
        <v>0</v>
      </c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</row>
    <row r="55" customFormat="false" ht="15" hidden="false" customHeight="false" outlineLevel="0" collapsed="false">
      <c r="A55" s="69"/>
      <c r="B55" s="66" t="s">
        <v>58</v>
      </c>
      <c r="C55" s="75" t="n">
        <f aca="false">SUM(C53:C54)</f>
        <v>0</v>
      </c>
      <c r="D55" s="75" t="n">
        <f aca="false">SUM(D53:D54)</f>
        <v>0</v>
      </c>
      <c r="E55" s="66" t="n">
        <f aca="false">SUM(E53:E54)</f>
        <v>0</v>
      </c>
      <c r="F55" s="66" t="n">
        <f aca="false">SUM(F53:F54)</f>
        <v>0</v>
      </c>
      <c r="G55" s="66" t="n">
        <f aca="false">SUM(G53:G54)</f>
        <v>0</v>
      </c>
      <c r="H55" s="66" t="n">
        <f aca="false">SUM(H53:H54)</f>
        <v>0</v>
      </c>
      <c r="I55" s="66" t="n">
        <f aca="false">SUM(I53:I54)</f>
        <v>0</v>
      </c>
      <c r="J55" s="66" t="n">
        <f aca="false">SUM(J53:J54)</f>
        <v>0</v>
      </c>
      <c r="K55" s="66" t="n">
        <f aca="false">SUM(K53:K54)</f>
        <v>0</v>
      </c>
      <c r="L55" s="66" t="n">
        <f aca="false">SUM(L53:L54)</f>
        <v>0</v>
      </c>
      <c r="M55" s="66" t="n">
        <f aca="false">SUM(M53:M54)</f>
        <v>0</v>
      </c>
      <c r="N55" s="66" t="n">
        <f aca="false">SUM(N53:N54)</f>
        <v>0</v>
      </c>
      <c r="O55" s="66" t="n">
        <f aca="false">SUM(O53:O54)</f>
        <v>0</v>
      </c>
      <c r="P55" s="66" t="n">
        <f aca="false">SUM(P53:P54)</f>
        <v>0</v>
      </c>
      <c r="Q55" s="76" t="n">
        <f aca="false">SUM(E55:P55)</f>
        <v>0</v>
      </c>
      <c r="R55" s="76" t="n">
        <f aca="false">SUM(R53:R54)</f>
        <v>0</v>
      </c>
      <c r="S55" s="76" t="n">
        <f aca="false">SUM(S53:S54)</f>
        <v>0</v>
      </c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  <c r="IW55" s="66"/>
    </row>
    <row r="56" customFormat="false" ht="15" hidden="false" customHeight="false" outlineLevel="0" collapsed="false">
      <c r="A56" s="53" t="n">
        <v>52004000</v>
      </c>
      <c r="B56" s="0" t="s">
        <v>63</v>
      </c>
      <c r="C56" s="46"/>
      <c r="D56" s="46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2"/>
      <c r="R56" s="52"/>
      <c r="S56" s="52"/>
    </row>
    <row r="57" customFormat="false" ht="15" hidden="false" customHeight="false" outlineLevel="0" collapsed="false">
      <c r="A57" s="59"/>
      <c r="B57" s="31" t="s">
        <v>50</v>
      </c>
      <c r="C57" s="46" t="n">
        <v>0</v>
      </c>
      <c r="D57" s="46" t="n">
        <v>0</v>
      </c>
      <c r="E57" s="60" t="n">
        <v>0</v>
      </c>
      <c r="F57" s="60" t="n">
        <v>0</v>
      </c>
      <c r="G57" s="60" t="n">
        <v>0</v>
      </c>
      <c r="H57" s="60" t="n">
        <v>0</v>
      </c>
      <c r="I57" s="60" t="n">
        <v>0</v>
      </c>
      <c r="J57" s="60" t="n">
        <v>0</v>
      </c>
      <c r="K57" s="60" t="n">
        <v>0</v>
      </c>
      <c r="L57" s="60" t="n">
        <v>0</v>
      </c>
      <c r="M57" s="60" t="n">
        <v>0</v>
      </c>
      <c r="N57" s="60" t="n">
        <v>0</v>
      </c>
      <c r="O57" s="60" t="n">
        <v>0</v>
      </c>
      <c r="P57" s="60" t="n">
        <v>0</v>
      </c>
      <c r="Q57" s="30" t="n">
        <f aca="false">SUM(E57:P57)</f>
        <v>0</v>
      </c>
      <c r="R57" s="61" t="n">
        <f aca="false">ROUND(Q57*1.05,0)</f>
        <v>0</v>
      </c>
      <c r="S57" s="61" t="n">
        <f aca="false">ROUND(R57*1.05,0)</f>
        <v>0</v>
      </c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</row>
    <row r="58" customFormat="false" ht="15" hidden="false" customHeight="false" outlineLevel="0" collapsed="false">
      <c r="A58" s="59"/>
      <c r="B58" s="31" t="s">
        <v>50</v>
      </c>
      <c r="C58" s="62" t="n">
        <v>0</v>
      </c>
      <c r="D58" s="62" t="n">
        <v>0</v>
      </c>
      <c r="E58" s="63" t="n">
        <v>0</v>
      </c>
      <c r="F58" s="63" t="n">
        <v>0</v>
      </c>
      <c r="G58" s="63" t="n">
        <v>0</v>
      </c>
      <c r="H58" s="63" t="n">
        <v>0</v>
      </c>
      <c r="I58" s="63" t="n">
        <v>0</v>
      </c>
      <c r="J58" s="63" t="n">
        <v>0</v>
      </c>
      <c r="K58" s="63" t="n">
        <v>0</v>
      </c>
      <c r="L58" s="63" t="n">
        <v>0</v>
      </c>
      <c r="M58" s="63" t="n">
        <v>0</v>
      </c>
      <c r="N58" s="63" t="n">
        <v>0</v>
      </c>
      <c r="O58" s="63" t="n">
        <v>0</v>
      </c>
      <c r="P58" s="63" t="n">
        <v>0</v>
      </c>
      <c r="Q58" s="64" t="n">
        <f aca="false">SUM(E58:P58)</f>
        <v>0</v>
      </c>
      <c r="R58" s="74" t="n">
        <f aca="false">ROUND(Q58*1.05,0)</f>
        <v>0</v>
      </c>
      <c r="S58" s="74" t="n">
        <f aca="false">ROUND(R58*1.05,0)</f>
        <v>0</v>
      </c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</row>
    <row r="59" customFormat="false" ht="15" hidden="false" customHeight="false" outlineLevel="0" collapsed="false">
      <c r="A59" s="69"/>
      <c r="B59" s="66" t="s">
        <v>58</v>
      </c>
      <c r="C59" s="75" t="n">
        <f aca="false">SUM(C57:C58)</f>
        <v>0</v>
      </c>
      <c r="D59" s="75" t="n">
        <f aca="false">SUM(D57:D58)</f>
        <v>0</v>
      </c>
      <c r="E59" s="66" t="n">
        <f aca="false">SUM(E57:E58)</f>
        <v>0</v>
      </c>
      <c r="F59" s="66" t="n">
        <f aca="false">SUM(F57:F58)</f>
        <v>0</v>
      </c>
      <c r="G59" s="66" t="n">
        <f aca="false">SUM(G57:G58)</f>
        <v>0</v>
      </c>
      <c r="H59" s="66" t="n">
        <f aca="false">SUM(H57:H58)</f>
        <v>0</v>
      </c>
      <c r="I59" s="66" t="n">
        <f aca="false">SUM(I57:I58)</f>
        <v>0</v>
      </c>
      <c r="J59" s="66" t="n">
        <f aca="false">SUM(J57:J58)</f>
        <v>0</v>
      </c>
      <c r="K59" s="66" t="n">
        <f aca="false">SUM(K57:K58)</f>
        <v>0</v>
      </c>
      <c r="L59" s="66" t="n">
        <f aca="false">SUM(L57:L58)</f>
        <v>0</v>
      </c>
      <c r="M59" s="66" t="n">
        <f aca="false">SUM(M57:M58)</f>
        <v>0</v>
      </c>
      <c r="N59" s="66" t="n">
        <f aca="false">SUM(N57:N58)</f>
        <v>0</v>
      </c>
      <c r="O59" s="66" t="n">
        <f aca="false">SUM(O57:O58)</f>
        <v>0</v>
      </c>
      <c r="P59" s="66" t="n">
        <f aca="false">SUM(P57:P58)</f>
        <v>0</v>
      </c>
      <c r="Q59" s="76" t="n">
        <f aca="false">SUM(E59:P59)</f>
        <v>0</v>
      </c>
      <c r="R59" s="76" t="n">
        <f aca="false">SUM(R57:R58)</f>
        <v>0</v>
      </c>
      <c r="S59" s="76" t="n">
        <f aca="false">SUM(S57:S58)</f>
        <v>0</v>
      </c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5" hidden="false" customHeight="false" outlineLevel="0" collapsed="false">
      <c r="A60" s="53" t="n">
        <v>52004500</v>
      </c>
      <c r="B60" s="0" t="s">
        <v>64</v>
      </c>
      <c r="C60" s="46"/>
      <c r="D60" s="46"/>
      <c r="E60" s="54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2"/>
      <c r="R60" s="52"/>
      <c r="S60" s="52"/>
    </row>
    <row r="61" customFormat="false" ht="15" hidden="false" customHeight="false" outlineLevel="0" collapsed="false">
      <c r="A61" s="59"/>
      <c r="B61" s="31" t="s">
        <v>50</v>
      </c>
      <c r="C61" s="46" t="n">
        <v>0</v>
      </c>
      <c r="D61" s="46" t="n">
        <v>0</v>
      </c>
      <c r="E61" s="60" t="n">
        <v>0</v>
      </c>
      <c r="F61" s="60" t="n">
        <v>0</v>
      </c>
      <c r="G61" s="60" t="n">
        <v>0</v>
      </c>
      <c r="H61" s="60" t="n">
        <v>0</v>
      </c>
      <c r="I61" s="60" t="n">
        <v>0</v>
      </c>
      <c r="J61" s="60" t="n">
        <v>0</v>
      </c>
      <c r="K61" s="60" t="n">
        <v>0</v>
      </c>
      <c r="L61" s="60" t="n">
        <v>0</v>
      </c>
      <c r="M61" s="60" t="n">
        <v>0</v>
      </c>
      <c r="N61" s="60" t="n">
        <v>0</v>
      </c>
      <c r="O61" s="60" t="n">
        <v>0</v>
      </c>
      <c r="P61" s="60" t="n">
        <v>0</v>
      </c>
      <c r="Q61" s="30" t="n">
        <f aca="false">SUM(E61:P61)</f>
        <v>0</v>
      </c>
      <c r="R61" s="61" t="n">
        <f aca="false">ROUND(Q61*1.05,0)</f>
        <v>0</v>
      </c>
      <c r="S61" s="61" t="n">
        <f aca="false">ROUND(R61*1.05,0)</f>
        <v>0</v>
      </c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</row>
    <row r="62" customFormat="false" ht="15" hidden="false" customHeight="false" outlineLevel="0" collapsed="false">
      <c r="A62" s="59"/>
      <c r="B62" s="31" t="s">
        <v>50</v>
      </c>
      <c r="C62" s="62" t="n">
        <v>0</v>
      </c>
      <c r="D62" s="62" t="n">
        <v>0</v>
      </c>
      <c r="E62" s="63" t="n">
        <v>0</v>
      </c>
      <c r="F62" s="63" t="n">
        <v>0</v>
      </c>
      <c r="G62" s="63" t="n">
        <v>0</v>
      </c>
      <c r="H62" s="63" t="n">
        <v>0</v>
      </c>
      <c r="I62" s="63" t="n">
        <v>0</v>
      </c>
      <c r="J62" s="63" t="n">
        <v>0</v>
      </c>
      <c r="K62" s="63" t="n">
        <v>0</v>
      </c>
      <c r="L62" s="63" t="n">
        <v>0</v>
      </c>
      <c r="M62" s="63" t="n">
        <v>0</v>
      </c>
      <c r="N62" s="63" t="n">
        <v>0</v>
      </c>
      <c r="O62" s="63" t="n">
        <v>0</v>
      </c>
      <c r="P62" s="63" t="n">
        <v>0</v>
      </c>
      <c r="Q62" s="64" t="n">
        <f aca="false">SUM(E62:P62)</f>
        <v>0</v>
      </c>
      <c r="R62" s="74" t="n">
        <f aca="false">ROUND(Q62*1.05,0)</f>
        <v>0</v>
      </c>
      <c r="S62" s="74" t="n">
        <f aca="false">ROUND(R62*1.05,0)</f>
        <v>0</v>
      </c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</row>
    <row r="63" customFormat="false" ht="15" hidden="false" customHeight="false" outlineLevel="0" collapsed="false">
      <c r="A63" s="69"/>
      <c r="B63" s="66" t="s">
        <v>58</v>
      </c>
      <c r="C63" s="75" t="n">
        <f aca="false">SUM(C61:C62)</f>
        <v>0</v>
      </c>
      <c r="D63" s="75" t="n">
        <f aca="false">SUM(D61:D62)</f>
        <v>0</v>
      </c>
      <c r="E63" s="66" t="n">
        <f aca="false">SUM(E61:E62)</f>
        <v>0</v>
      </c>
      <c r="F63" s="66" t="n">
        <f aca="false">SUM(F61:F62)</f>
        <v>0</v>
      </c>
      <c r="G63" s="66" t="n">
        <f aca="false">SUM(G61:G62)</f>
        <v>0</v>
      </c>
      <c r="H63" s="66" t="n">
        <f aca="false">SUM(H61:H62)</f>
        <v>0</v>
      </c>
      <c r="I63" s="66" t="n">
        <f aca="false">SUM(I61:I62)</f>
        <v>0</v>
      </c>
      <c r="J63" s="66" t="n">
        <f aca="false">SUM(J61:J62)</f>
        <v>0</v>
      </c>
      <c r="K63" s="66" t="n">
        <f aca="false">SUM(K61:K62)</f>
        <v>0</v>
      </c>
      <c r="L63" s="66" t="n">
        <f aca="false">SUM(L61:L62)</f>
        <v>0</v>
      </c>
      <c r="M63" s="66" t="n">
        <f aca="false">SUM(M61:M62)</f>
        <v>0</v>
      </c>
      <c r="N63" s="66" t="n">
        <f aca="false">SUM(N61:N62)</f>
        <v>0</v>
      </c>
      <c r="O63" s="66" t="n">
        <f aca="false">SUM(O61:O62)</f>
        <v>0</v>
      </c>
      <c r="P63" s="66" t="n">
        <f aca="false">SUM(P61:P62)</f>
        <v>0</v>
      </c>
      <c r="Q63" s="76" t="n">
        <f aca="false">SUM(E63:P63)</f>
        <v>0</v>
      </c>
      <c r="R63" s="76" t="n">
        <f aca="false">SUM(R61:R62)</f>
        <v>0</v>
      </c>
      <c r="S63" s="76" t="n">
        <f aca="false">SUM(S61:S62)</f>
        <v>0</v>
      </c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</row>
    <row r="64" customFormat="false" ht="15" hidden="false" customHeight="false" outlineLevel="0" collapsed="false">
      <c r="A64" s="77"/>
      <c r="B64" s="78"/>
      <c r="C64" s="79"/>
      <c r="D64" s="79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80"/>
      <c r="R64" s="80"/>
      <c r="S64" s="80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  <c r="IW64" s="78"/>
    </row>
    <row r="65" customFormat="false" ht="15.75" hidden="false" customHeight="false" outlineLevel="0" collapsed="false">
      <c r="A65" s="81"/>
      <c r="B65" s="82" t="s">
        <v>65</v>
      </c>
      <c r="C65" s="83" t="n">
        <f aca="false">+C39+C43+C47+C51+C55+C59+C63</f>
        <v>0</v>
      </c>
      <c r="D65" s="83" t="n">
        <f aca="false">+D39+D43+D47+D51+D55+D59+D63</f>
        <v>0</v>
      </c>
      <c r="E65" s="84" t="n">
        <f aca="false">+E39+E43+E47+E51+E55+E59+E63</f>
        <v>0</v>
      </c>
      <c r="F65" s="84" t="n">
        <f aca="false">+F39+F43+F47+F51+F55+F59+F63</f>
        <v>0</v>
      </c>
      <c r="G65" s="84" t="n">
        <f aca="false">+G39+G43+G47+G51+G55+G59+G63</f>
        <v>0</v>
      </c>
      <c r="H65" s="84" t="n">
        <f aca="false">+H39+H43+H47+H51+H55+H59+H63</f>
        <v>0</v>
      </c>
      <c r="I65" s="84" t="n">
        <f aca="false">+I39+I43+I47+I51+I55+I59+I63</f>
        <v>0</v>
      </c>
      <c r="J65" s="84" t="n">
        <f aca="false">+J39+J43+J47+J51+J55+J59+J63</f>
        <v>0</v>
      </c>
      <c r="K65" s="84" t="n">
        <f aca="false">+K39+K43+K47+K51+K55+K59+K63</f>
        <v>0</v>
      </c>
      <c r="L65" s="84" t="n">
        <f aca="false">+L39+L43+L47+L51+L55+L59+L63</f>
        <v>0</v>
      </c>
      <c r="M65" s="84" t="n">
        <f aca="false">+M39+M43+M47+M51+M55+M59+M63</f>
        <v>0</v>
      </c>
      <c r="N65" s="84" t="n">
        <f aca="false">+N39+N43+N47+N51+N55+N59+N63</f>
        <v>0</v>
      </c>
      <c r="O65" s="84" t="n">
        <f aca="false">+O39+O43+O47+O51+O55+O59+O63</f>
        <v>0</v>
      </c>
      <c r="P65" s="84" t="n">
        <f aca="false">+P39+P43+P47+P51+P55+P59+P63</f>
        <v>0</v>
      </c>
      <c r="Q65" s="85" t="n">
        <f aca="false">+Q39+Q43+Q47+Q51+Q55+Q59+Q63</f>
        <v>0</v>
      </c>
      <c r="R65" s="85" t="n">
        <f aca="false">+R39+R43+R47+R51+R55+R59+R63</f>
        <v>0</v>
      </c>
      <c r="S65" s="85" t="n">
        <f aca="false">+S39+S43+S47+S51+S55+S59+S63</f>
        <v>0</v>
      </c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5" hidden="false" customHeight="false" outlineLevel="0" collapsed="false">
      <c r="A66" s="53"/>
      <c r="C66" s="46"/>
      <c r="D66" s="46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2"/>
      <c r="R66" s="52"/>
      <c r="S66" s="52"/>
    </row>
    <row r="67" customFormat="false" ht="15.75" hidden="false" customHeight="false" outlineLevel="0" collapsed="false">
      <c r="A67" s="70" t="s">
        <v>66</v>
      </c>
      <c r="B67" s="71"/>
      <c r="C67" s="61"/>
      <c r="D67" s="61"/>
      <c r="E67" s="86"/>
      <c r="F67" s="86"/>
      <c r="G67" s="86"/>
      <c r="H67" s="86"/>
      <c r="I67" s="86"/>
      <c r="J67" s="86"/>
      <c r="K67" s="86"/>
      <c r="L67" s="86"/>
      <c r="M67" s="54"/>
      <c r="N67" s="54"/>
      <c r="O67" s="54"/>
      <c r="P67" s="54"/>
      <c r="Q67" s="52"/>
      <c r="R67" s="52"/>
      <c r="S67" s="52"/>
    </row>
    <row r="68" customFormat="false" ht="15" hidden="false" customHeight="false" outlineLevel="0" collapsed="false">
      <c r="A68" s="53" t="n">
        <v>52500500</v>
      </c>
      <c r="B68" s="0" t="s">
        <v>67</v>
      </c>
      <c r="C68" s="46"/>
      <c r="D68" s="46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2"/>
      <c r="R68" s="52"/>
      <c r="S68" s="52"/>
    </row>
    <row r="69" customFormat="false" ht="15" hidden="false" customHeight="false" outlineLevel="0" collapsed="false">
      <c r="A69" s="59"/>
      <c r="B69" s="31" t="s">
        <v>50</v>
      </c>
      <c r="C69" s="46" t="n">
        <v>0</v>
      </c>
      <c r="D69" s="46" t="n">
        <v>0</v>
      </c>
      <c r="E69" s="60" t="n">
        <v>0</v>
      </c>
      <c r="F69" s="60" t="n">
        <v>0</v>
      </c>
      <c r="G69" s="60" t="n">
        <v>0</v>
      </c>
      <c r="H69" s="60" t="n">
        <v>0</v>
      </c>
      <c r="I69" s="60" t="n">
        <v>0</v>
      </c>
      <c r="J69" s="60" t="n">
        <v>0</v>
      </c>
      <c r="K69" s="60" t="n">
        <v>0</v>
      </c>
      <c r="L69" s="60" t="n">
        <v>0</v>
      </c>
      <c r="M69" s="60" t="n">
        <v>0</v>
      </c>
      <c r="N69" s="60" t="n">
        <v>0</v>
      </c>
      <c r="O69" s="60" t="n">
        <v>0</v>
      </c>
      <c r="P69" s="60" t="n">
        <v>0</v>
      </c>
      <c r="Q69" s="30" t="n">
        <f aca="false">SUM(E69:P69)</f>
        <v>0</v>
      </c>
      <c r="R69" s="61" t="n">
        <f aca="false">ROUND(Q69*1.05,0)</f>
        <v>0</v>
      </c>
      <c r="S69" s="61" t="n">
        <f aca="false">ROUND(R69*1.05,0)</f>
        <v>0</v>
      </c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31"/>
    </row>
    <row r="70" customFormat="false" ht="15" hidden="false" customHeight="false" outlineLevel="0" collapsed="false">
      <c r="A70" s="59"/>
      <c r="B70" s="31" t="s">
        <v>50</v>
      </c>
      <c r="C70" s="62" t="n">
        <v>0</v>
      </c>
      <c r="D70" s="62" t="n">
        <v>0</v>
      </c>
      <c r="E70" s="63" t="n">
        <v>0</v>
      </c>
      <c r="F70" s="63" t="n">
        <v>0</v>
      </c>
      <c r="G70" s="63" t="n">
        <v>0</v>
      </c>
      <c r="H70" s="63" t="n">
        <v>0</v>
      </c>
      <c r="I70" s="63" t="n">
        <v>0</v>
      </c>
      <c r="J70" s="63" t="n">
        <v>0</v>
      </c>
      <c r="K70" s="63" t="n">
        <v>0</v>
      </c>
      <c r="L70" s="63" t="n">
        <v>0</v>
      </c>
      <c r="M70" s="63" t="n">
        <v>0</v>
      </c>
      <c r="N70" s="63" t="n">
        <v>0</v>
      </c>
      <c r="O70" s="63" t="n">
        <v>0</v>
      </c>
      <c r="P70" s="63" t="n">
        <v>0</v>
      </c>
      <c r="Q70" s="64" t="n">
        <f aca="false">SUM(E70:P70)</f>
        <v>0</v>
      </c>
      <c r="R70" s="74" t="n">
        <f aca="false">ROUND(Q70*1.05,0)</f>
        <v>0</v>
      </c>
      <c r="S70" s="74" t="n">
        <f aca="false">ROUND(R70*1.05,0)</f>
        <v>0</v>
      </c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31"/>
    </row>
    <row r="71" customFormat="false" ht="15" hidden="false" customHeight="false" outlineLevel="0" collapsed="false">
      <c r="A71" s="69"/>
      <c r="B71" s="66" t="s">
        <v>58</v>
      </c>
      <c r="C71" s="75" t="n">
        <f aca="false">SUM(C69:C70)</f>
        <v>0</v>
      </c>
      <c r="D71" s="75" t="n">
        <f aca="false">SUM(D69:D70)</f>
        <v>0</v>
      </c>
      <c r="E71" s="66" t="n">
        <f aca="false">SUM(E69:E70)</f>
        <v>0</v>
      </c>
      <c r="F71" s="66" t="n">
        <f aca="false">SUM(F69:F70)</f>
        <v>0</v>
      </c>
      <c r="G71" s="66" t="n">
        <f aca="false">SUM(G69:G70)</f>
        <v>0</v>
      </c>
      <c r="H71" s="66" t="n">
        <f aca="false">SUM(H69:H70)</f>
        <v>0</v>
      </c>
      <c r="I71" s="66" t="n">
        <f aca="false">SUM(I69:I70)</f>
        <v>0</v>
      </c>
      <c r="J71" s="66" t="n">
        <f aca="false">SUM(J69:J70)</f>
        <v>0</v>
      </c>
      <c r="K71" s="66" t="n">
        <f aca="false">SUM(K69:K70)</f>
        <v>0</v>
      </c>
      <c r="L71" s="66" t="n">
        <f aca="false">SUM(L69:L70)</f>
        <v>0</v>
      </c>
      <c r="M71" s="66" t="n">
        <f aca="false">SUM(M69:M70)</f>
        <v>0</v>
      </c>
      <c r="N71" s="66" t="n">
        <f aca="false">SUM(N69:N70)</f>
        <v>0</v>
      </c>
      <c r="O71" s="66" t="n">
        <f aca="false">SUM(O69:O70)</f>
        <v>0</v>
      </c>
      <c r="P71" s="66" t="n">
        <f aca="false">SUM(P69:P70)</f>
        <v>0</v>
      </c>
      <c r="Q71" s="76" t="n">
        <f aca="false">SUM(E71:P71)</f>
        <v>0</v>
      </c>
      <c r="R71" s="76" t="n">
        <f aca="false">SUM(R69:R70)</f>
        <v>0</v>
      </c>
      <c r="S71" s="76" t="n">
        <f aca="false">SUM(S69:S70)</f>
        <v>0</v>
      </c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  <c r="IW71" s="66"/>
    </row>
    <row r="72" customFormat="false" ht="15" hidden="false" customHeight="false" outlineLevel="0" collapsed="false">
      <c r="A72" s="53" t="n">
        <v>52501500</v>
      </c>
      <c r="B72" s="0" t="s">
        <v>68</v>
      </c>
      <c r="C72" s="46"/>
      <c r="D72" s="46"/>
      <c r="E72" s="54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2"/>
      <c r="R72" s="52"/>
      <c r="S72" s="52"/>
    </row>
    <row r="73" customFormat="false" ht="15" hidden="false" customHeight="false" outlineLevel="0" collapsed="false">
      <c r="A73" s="59"/>
      <c r="B73" s="31" t="s">
        <v>50</v>
      </c>
      <c r="C73" s="46" t="n">
        <v>0</v>
      </c>
      <c r="D73" s="46" t="n">
        <v>0</v>
      </c>
      <c r="E73" s="60" t="n">
        <v>0</v>
      </c>
      <c r="F73" s="60" t="n">
        <v>0</v>
      </c>
      <c r="G73" s="60" t="n">
        <v>0</v>
      </c>
      <c r="H73" s="60" t="n">
        <v>0</v>
      </c>
      <c r="I73" s="60" t="n">
        <v>0</v>
      </c>
      <c r="J73" s="60" t="n">
        <v>0</v>
      </c>
      <c r="K73" s="60" t="n">
        <v>0</v>
      </c>
      <c r="L73" s="60" t="n">
        <v>0</v>
      </c>
      <c r="M73" s="60" t="n">
        <v>0</v>
      </c>
      <c r="N73" s="60" t="n">
        <v>0</v>
      </c>
      <c r="O73" s="60" t="n">
        <v>0</v>
      </c>
      <c r="P73" s="60" t="n">
        <v>0</v>
      </c>
      <c r="Q73" s="30" t="n">
        <f aca="false">SUM(E73:P73)</f>
        <v>0</v>
      </c>
      <c r="R73" s="61" t="n">
        <f aca="false">ROUND(Q73*1.05,0)</f>
        <v>0</v>
      </c>
      <c r="S73" s="61" t="n">
        <f aca="false">ROUND(R73*1.05,0)</f>
        <v>0</v>
      </c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31"/>
    </row>
    <row r="74" customFormat="false" ht="15" hidden="false" customHeight="false" outlineLevel="0" collapsed="false">
      <c r="A74" s="59"/>
      <c r="B74" s="31" t="s">
        <v>50</v>
      </c>
      <c r="C74" s="62" t="n">
        <v>0</v>
      </c>
      <c r="D74" s="62" t="n">
        <v>0</v>
      </c>
      <c r="E74" s="63" t="n">
        <v>0</v>
      </c>
      <c r="F74" s="63" t="n">
        <v>0</v>
      </c>
      <c r="G74" s="63" t="n">
        <v>0</v>
      </c>
      <c r="H74" s="63" t="n">
        <v>0</v>
      </c>
      <c r="I74" s="63" t="n">
        <v>0</v>
      </c>
      <c r="J74" s="63" t="n">
        <v>0</v>
      </c>
      <c r="K74" s="63" t="n">
        <v>0</v>
      </c>
      <c r="L74" s="63" t="n">
        <v>0</v>
      </c>
      <c r="M74" s="63" t="n">
        <v>0</v>
      </c>
      <c r="N74" s="63" t="n">
        <v>0</v>
      </c>
      <c r="O74" s="63" t="n">
        <v>0</v>
      </c>
      <c r="P74" s="63" t="n">
        <v>0</v>
      </c>
      <c r="Q74" s="64" t="n">
        <f aca="false">SUM(E74:P74)</f>
        <v>0</v>
      </c>
      <c r="R74" s="74" t="n">
        <f aca="false">ROUND(Q74*1.05,0)</f>
        <v>0</v>
      </c>
      <c r="S74" s="74" t="n">
        <f aca="false">ROUND(R74*1.05,0)</f>
        <v>0</v>
      </c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31"/>
    </row>
    <row r="75" customFormat="false" ht="13.5" hidden="false" customHeight="true" outlineLevel="0" collapsed="false">
      <c r="A75" s="69"/>
      <c r="B75" s="66" t="s">
        <v>58</v>
      </c>
      <c r="C75" s="75" t="n">
        <f aca="false">SUM(C73:C74)</f>
        <v>0</v>
      </c>
      <c r="D75" s="75" t="n">
        <f aca="false">SUM(D73:D74)</f>
        <v>0</v>
      </c>
      <c r="E75" s="66" t="n">
        <f aca="false">SUM(E73:E74)</f>
        <v>0</v>
      </c>
      <c r="F75" s="66" t="n">
        <f aca="false">SUM(F73:F74)</f>
        <v>0</v>
      </c>
      <c r="G75" s="66" t="n">
        <f aca="false">SUM(G73:G74)</f>
        <v>0</v>
      </c>
      <c r="H75" s="66" t="n">
        <f aca="false">SUM(H73:H74)</f>
        <v>0</v>
      </c>
      <c r="I75" s="66" t="n">
        <f aca="false">SUM(I73:I74)</f>
        <v>0</v>
      </c>
      <c r="J75" s="66" t="n">
        <f aca="false">SUM(J73:J74)</f>
        <v>0</v>
      </c>
      <c r="K75" s="66" t="n">
        <f aca="false">SUM(K73:K74)</f>
        <v>0</v>
      </c>
      <c r="L75" s="66" t="n">
        <f aca="false">SUM(L73:L74)</f>
        <v>0</v>
      </c>
      <c r="M75" s="66" t="n">
        <f aca="false">SUM(M73:M74)</f>
        <v>0</v>
      </c>
      <c r="N75" s="66" t="n">
        <f aca="false">SUM(N73:N74)</f>
        <v>0</v>
      </c>
      <c r="O75" s="66" t="n">
        <f aca="false">SUM(O73:O74)</f>
        <v>0</v>
      </c>
      <c r="P75" s="66" t="n">
        <f aca="false">SUM(P73:P74)</f>
        <v>0</v>
      </c>
      <c r="Q75" s="76" t="n">
        <f aca="false">SUM(E75:P75)</f>
        <v>0</v>
      </c>
      <c r="R75" s="76" t="n">
        <f aca="false">SUM(R73:R74)</f>
        <v>0</v>
      </c>
      <c r="S75" s="76" t="n">
        <f aca="false">SUM(S73:S74)</f>
        <v>0</v>
      </c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</row>
    <row r="76" customFormat="false" ht="15" hidden="false" customHeight="false" outlineLevel="0" collapsed="false">
      <c r="A76" s="53" t="n">
        <v>52503500</v>
      </c>
      <c r="B76" s="0" t="s">
        <v>69</v>
      </c>
      <c r="C76" s="46"/>
      <c r="D76" s="46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2"/>
      <c r="R76" s="52"/>
      <c r="S76" s="52"/>
    </row>
    <row r="77" customFormat="false" ht="15" hidden="false" customHeight="false" outlineLevel="0" collapsed="false">
      <c r="A77" s="59"/>
      <c r="B77" s="31" t="s">
        <v>50</v>
      </c>
      <c r="C77" s="46" t="n">
        <v>0</v>
      </c>
      <c r="D77" s="46" t="n">
        <v>0</v>
      </c>
      <c r="E77" s="60" t="n">
        <v>0</v>
      </c>
      <c r="F77" s="60" t="n">
        <v>0</v>
      </c>
      <c r="G77" s="60" t="n">
        <v>0</v>
      </c>
      <c r="H77" s="60" t="n">
        <v>0</v>
      </c>
      <c r="I77" s="60" t="n">
        <v>0</v>
      </c>
      <c r="J77" s="60" t="n">
        <v>0</v>
      </c>
      <c r="K77" s="60" t="n">
        <v>0</v>
      </c>
      <c r="L77" s="60" t="n">
        <v>0</v>
      </c>
      <c r="M77" s="60" t="n">
        <v>0</v>
      </c>
      <c r="N77" s="60" t="n">
        <v>0</v>
      </c>
      <c r="O77" s="60" t="n">
        <v>0</v>
      </c>
      <c r="P77" s="60" t="n">
        <v>0</v>
      </c>
      <c r="Q77" s="30" t="n">
        <f aca="false">SUM(E77:P77)</f>
        <v>0</v>
      </c>
      <c r="R77" s="61" t="n">
        <f aca="false">ROUND(Q77*1.05,0)</f>
        <v>0</v>
      </c>
      <c r="S77" s="61" t="n">
        <f aca="false">ROUND(R77*1.05,0)</f>
        <v>0</v>
      </c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</row>
    <row r="78" customFormat="false" ht="15" hidden="false" customHeight="false" outlineLevel="0" collapsed="false">
      <c r="A78" s="59"/>
      <c r="B78" s="31" t="s">
        <v>50</v>
      </c>
      <c r="C78" s="62" t="n">
        <v>0</v>
      </c>
      <c r="D78" s="62" t="n">
        <v>0</v>
      </c>
      <c r="E78" s="63" t="n">
        <v>0</v>
      </c>
      <c r="F78" s="63" t="n">
        <v>0</v>
      </c>
      <c r="G78" s="63" t="n">
        <v>0</v>
      </c>
      <c r="H78" s="63" t="n">
        <v>0</v>
      </c>
      <c r="I78" s="63" t="n">
        <v>0</v>
      </c>
      <c r="J78" s="63" t="n">
        <v>0</v>
      </c>
      <c r="K78" s="63" t="n">
        <v>0</v>
      </c>
      <c r="L78" s="63" t="n">
        <v>0</v>
      </c>
      <c r="M78" s="63" t="n">
        <v>0</v>
      </c>
      <c r="N78" s="63" t="n">
        <v>0</v>
      </c>
      <c r="O78" s="63" t="n">
        <v>0</v>
      </c>
      <c r="P78" s="63" t="n">
        <v>0</v>
      </c>
      <c r="Q78" s="64" t="n">
        <f aca="false">SUM(E78:P78)</f>
        <v>0</v>
      </c>
      <c r="R78" s="74" t="n">
        <f aca="false">ROUND(Q78*1.05,0)</f>
        <v>0</v>
      </c>
      <c r="S78" s="74" t="n">
        <f aca="false">ROUND(R78*1.05,0)</f>
        <v>0</v>
      </c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31"/>
    </row>
    <row r="79" customFormat="false" ht="13.5" hidden="false" customHeight="true" outlineLevel="0" collapsed="false">
      <c r="A79" s="69"/>
      <c r="B79" s="66" t="s">
        <v>58</v>
      </c>
      <c r="C79" s="75" t="n">
        <f aca="false">SUM(C77:C78)</f>
        <v>0</v>
      </c>
      <c r="D79" s="75" t="n">
        <f aca="false">SUM(D77:D78)</f>
        <v>0</v>
      </c>
      <c r="E79" s="66" t="n">
        <f aca="false">SUM(E77:E78)</f>
        <v>0</v>
      </c>
      <c r="F79" s="66" t="n">
        <f aca="false">SUM(F77:F78)</f>
        <v>0</v>
      </c>
      <c r="G79" s="66" t="n">
        <f aca="false">SUM(G77:G78)</f>
        <v>0</v>
      </c>
      <c r="H79" s="66" t="n">
        <f aca="false">SUM(H77:H78)</f>
        <v>0</v>
      </c>
      <c r="I79" s="66" t="n">
        <f aca="false">SUM(I77:I78)</f>
        <v>0</v>
      </c>
      <c r="J79" s="66" t="n">
        <f aca="false">SUM(J77:J78)</f>
        <v>0</v>
      </c>
      <c r="K79" s="66" t="n">
        <f aca="false">SUM(K77:K78)</f>
        <v>0</v>
      </c>
      <c r="L79" s="66" t="n">
        <f aca="false">SUM(L77:L78)</f>
        <v>0</v>
      </c>
      <c r="M79" s="66" t="n">
        <f aca="false">SUM(M77:M78)</f>
        <v>0</v>
      </c>
      <c r="N79" s="66" t="n">
        <f aca="false">SUM(N77:N78)</f>
        <v>0</v>
      </c>
      <c r="O79" s="66" t="n">
        <f aca="false">SUM(O77:O78)</f>
        <v>0</v>
      </c>
      <c r="P79" s="66" t="n">
        <f aca="false">SUM(P77:P78)</f>
        <v>0</v>
      </c>
      <c r="Q79" s="76" t="n">
        <f aca="false">SUM(E79:P79)</f>
        <v>0</v>
      </c>
      <c r="R79" s="76" t="n">
        <f aca="false">SUM(R77:R78)</f>
        <v>0</v>
      </c>
      <c r="S79" s="76" t="n">
        <f aca="false">SUM(S77:S78)</f>
        <v>0</v>
      </c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  <c r="IW79" s="66"/>
    </row>
    <row r="80" customFormat="false" ht="15" hidden="false" customHeight="false" outlineLevel="0" collapsed="false">
      <c r="A80" s="53" t="n">
        <v>52504000</v>
      </c>
      <c r="B80" s="0" t="s">
        <v>70</v>
      </c>
      <c r="C80" s="46"/>
      <c r="D80" s="46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2"/>
      <c r="R80" s="52"/>
      <c r="S80" s="52"/>
    </row>
    <row r="81" customFormat="false" ht="15" hidden="false" customHeight="false" outlineLevel="0" collapsed="false">
      <c r="A81" s="59"/>
      <c r="B81" s="31" t="s">
        <v>50</v>
      </c>
      <c r="C81" s="46" t="n">
        <v>0</v>
      </c>
      <c r="D81" s="46" t="n">
        <v>0</v>
      </c>
      <c r="E81" s="60" t="n">
        <v>0</v>
      </c>
      <c r="F81" s="60" t="n">
        <v>0</v>
      </c>
      <c r="G81" s="60" t="n">
        <v>0</v>
      </c>
      <c r="H81" s="60" t="n">
        <v>0</v>
      </c>
      <c r="I81" s="60" t="n">
        <v>0</v>
      </c>
      <c r="J81" s="60" t="n">
        <v>0</v>
      </c>
      <c r="K81" s="60" t="n">
        <v>0</v>
      </c>
      <c r="L81" s="60" t="n">
        <v>0</v>
      </c>
      <c r="M81" s="60" t="n">
        <v>0</v>
      </c>
      <c r="N81" s="60" t="n">
        <v>0</v>
      </c>
      <c r="O81" s="60" t="n">
        <v>0</v>
      </c>
      <c r="P81" s="60" t="n">
        <v>0</v>
      </c>
      <c r="Q81" s="30" t="n">
        <f aca="false">SUM(E81:P81)</f>
        <v>0</v>
      </c>
      <c r="R81" s="61" t="n">
        <f aca="false">ROUND(Q81*1.05,0)</f>
        <v>0</v>
      </c>
      <c r="S81" s="61" t="n">
        <f aca="false">ROUND(R81*1.05,0)</f>
        <v>0</v>
      </c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</row>
    <row r="82" customFormat="false" ht="15" hidden="false" customHeight="false" outlineLevel="0" collapsed="false">
      <c r="A82" s="59"/>
      <c r="B82" s="31" t="s">
        <v>50</v>
      </c>
      <c r="C82" s="62" t="n">
        <v>0</v>
      </c>
      <c r="D82" s="62" t="n">
        <v>0</v>
      </c>
      <c r="E82" s="63" t="n">
        <v>0</v>
      </c>
      <c r="F82" s="63" t="n">
        <v>0</v>
      </c>
      <c r="G82" s="63" t="n">
        <v>0</v>
      </c>
      <c r="H82" s="63" t="n">
        <v>0</v>
      </c>
      <c r="I82" s="63" t="n">
        <v>0</v>
      </c>
      <c r="J82" s="63" t="n">
        <v>0</v>
      </c>
      <c r="K82" s="63" t="n">
        <v>0</v>
      </c>
      <c r="L82" s="63" t="n">
        <v>0</v>
      </c>
      <c r="M82" s="63" t="n">
        <v>0</v>
      </c>
      <c r="N82" s="63" t="n">
        <v>0</v>
      </c>
      <c r="O82" s="63" t="n">
        <v>0</v>
      </c>
      <c r="P82" s="63" t="n">
        <v>0</v>
      </c>
      <c r="Q82" s="64" t="n">
        <f aca="false">SUM(E82:P82)</f>
        <v>0</v>
      </c>
      <c r="R82" s="74" t="n">
        <f aca="false">ROUND(Q82*1.05,0)</f>
        <v>0</v>
      </c>
      <c r="S82" s="74" t="n">
        <f aca="false">ROUND(R82*1.05,0)</f>
        <v>0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31"/>
    </row>
    <row r="83" customFormat="false" ht="15" hidden="false" customHeight="true" outlineLevel="0" collapsed="false">
      <c r="A83" s="69"/>
      <c r="B83" s="66" t="s">
        <v>58</v>
      </c>
      <c r="C83" s="75" t="n">
        <f aca="false">SUM(C81:C82)</f>
        <v>0</v>
      </c>
      <c r="D83" s="75" t="n">
        <f aca="false">SUM(D81:D82)</f>
        <v>0</v>
      </c>
      <c r="E83" s="66" t="n">
        <f aca="false">SUM(E81:E82)</f>
        <v>0</v>
      </c>
      <c r="F83" s="66" t="n">
        <f aca="false">SUM(F81:F82)</f>
        <v>0</v>
      </c>
      <c r="G83" s="66" t="n">
        <f aca="false">SUM(G81:G82)</f>
        <v>0</v>
      </c>
      <c r="H83" s="66" t="n">
        <f aca="false">SUM(H81:H82)</f>
        <v>0</v>
      </c>
      <c r="I83" s="66" t="n">
        <f aca="false">SUM(I81:I82)</f>
        <v>0</v>
      </c>
      <c r="J83" s="66" t="n">
        <f aca="false">SUM(J81:J82)</f>
        <v>0</v>
      </c>
      <c r="K83" s="66" t="n">
        <f aca="false">SUM(K81:K82)</f>
        <v>0</v>
      </c>
      <c r="L83" s="66" t="n">
        <f aca="false">SUM(L81:L82)</f>
        <v>0</v>
      </c>
      <c r="M83" s="66" t="n">
        <f aca="false">SUM(M81:M82)</f>
        <v>0</v>
      </c>
      <c r="N83" s="66" t="n">
        <f aca="false">SUM(N81:N82)</f>
        <v>0</v>
      </c>
      <c r="O83" s="66" t="n">
        <f aca="false">SUM(O81:O82)</f>
        <v>0</v>
      </c>
      <c r="P83" s="66" t="n">
        <f aca="false">SUM(P81:P82)</f>
        <v>0</v>
      </c>
      <c r="Q83" s="76" t="n">
        <f aca="false">SUM(E83:P83)</f>
        <v>0</v>
      </c>
      <c r="R83" s="76" t="n">
        <f aca="false">SUM(R81:R82)</f>
        <v>0</v>
      </c>
      <c r="S83" s="76" t="n">
        <f aca="false">SUM(S81:S82)</f>
        <v>0</v>
      </c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</row>
    <row r="84" customFormat="false" ht="15" hidden="false" customHeight="false" outlineLevel="0" collapsed="false">
      <c r="A84" s="53" t="n">
        <v>52504100</v>
      </c>
      <c r="B84" s="0" t="s">
        <v>71</v>
      </c>
      <c r="C84" s="46"/>
      <c r="D84" s="46"/>
      <c r="E84" s="54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2"/>
      <c r="R84" s="52"/>
      <c r="S84" s="52"/>
    </row>
    <row r="85" customFormat="false" ht="15" hidden="false" customHeight="false" outlineLevel="0" collapsed="false">
      <c r="A85" s="59"/>
      <c r="B85" s="31" t="s">
        <v>50</v>
      </c>
      <c r="C85" s="46" t="n">
        <v>0</v>
      </c>
      <c r="D85" s="46" t="n">
        <v>0</v>
      </c>
      <c r="E85" s="60" t="n">
        <v>0</v>
      </c>
      <c r="F85" s="60" t="n">
        <v>0</v>
      </c>
      <c r="G85" s="60" t="n">
        <v>0</v>
      </c>
      <c r="H85" s="60" t="n">
        <v>0</v>
      </c>
      <c r="I85" s="60" t="n">
        <v>0</v>
      </c>
      <c r="J85" s="60" t="n">
        <v>0</v>
      </c>
      <c r="K85" s="60" t="n">
        <v>0</v>
      </c>
      <c r="L85" s="60" t="n">
        <v>0</v>
      </c>
      <c r="M85" s="60" t="n">
        <v>0</v>
      </c>
      <c r="N85" s="60" t="n">
        <v>0</v>
      </c>
      <c r="O85" s="60" t="n">
        <v>0</v>
      </c>
      <c r="P85" s="60" t="n">
        <v>0</v>
      </c>
      <c r="Q85" s="30" t="n">
        <f aca="false">SUM(E85:P85)</f>
        <v>0</v>
      </c>
      <c r="R85" s="61" t="n">
        <f aca="false">ROUND(Q85*1.05,0)</f>
        <v>0</v>
      </c>
      <c r="S85" s="61" t="n">
        <f aca="false">ROUND(R85*1.05,0)</f>
        <v>0</v>
      </c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31"/>
    </row>
    <row r="86" customFormat="false" ht="15" hidden="false" customHeight="false" outlineLevel="0" collapsed="false">
      <c r="A86" s="59"/>
      <c r="B86" s="31" t="s">
        <v>50</v>
      </c>
      <c r="C86" s="62" t="n">
        <v>0</v>
      </c>
      <c r="D86" s="62" t="n">
        <v>0</v>
      </c>
      <c r="E86" s="63" t="n">
        <v>0</v>
      </c>
      <c r="F86" s="63" t="n">
        <v>0</v>
      </c>
      <c r="G86" s="63" t="n">
        <v>0</v>
      </c>
      <c r="H86" s="63" t="n">
        <v>0</v>
      </c>
      <c r="I86" s="63" t="n">
        <v>0</v>
      </c>
      <c r="J86" s="63" t="n">
        <v>0</v>
      </c>
      <c r="K86" s="63" t="n">
        <v>0</v>
      </c>
      <c r="L86" s="63" t="n">
        <v>0</v>
      </c>
      <c r="M86" s="63" t="n">
        <v>0</v>
      </c>
      <c r="N86" s="63" t="n">
        <v>0</v>
      </c>
      <c r="O86" s="63" t="n">
        <v>0</v>
      </c>
      <c r="P86" s="63" t="n">
        <v>0</v>
      </c>
      <c r="Q86" s="64" t="n">
        <f aca="false">SUM(E86:P86)</f>
        <v>0</v>
      </c>
      <c r="R86" s="74" t="n">
        <f aca="false">ROUND(Q86*1.05,0)</f>
        <v>0</v>
      </c>
      <c r="S86" s="74" t="n">
        <f aca="false">ROUND(R86*1.05,0)</f>
        <v>0</v>
      </c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31"/>
    </row>
    <row r="87" customFormat="false" ht="15" hidden="false" customHeight="false" outlineLevel="0" collapsed="false">
      <c r="A87" s="69"/>
      <c r="B87" s="66" t="s">
        <v>58</v>
      </c>
      <c r="C87" s="75" t="n">
        <f aca="false">SUM(C85:C86)</f>
        <v>0</v>
      </c>
      <c r="D87" s="75" t="n">
        <f aca="false">SUM(D85:D86)</f>
        <v>0</v>
      </c>
      <c r="E87" s="66" t="n">
        <f aca="false">SUM(E85:E86)</f>
        <v>0</v>
      </c>
      <c r="F87" s="66" t="n">
        <f aca="false">SUM(F85:F86)</f>
        <v>0</v>
      </c>
      <c r="G87" s="66" t="n">
        <f aca="false">SUM(G85:G86)</f>
        <v>0</v>
      </c>
      <c r="H87" s="66" t="n">
        <f aca="false">SUM(H85:H86)</f>
        <v>0</v>
      </c>
      <c r="I87" s="66" t="n">
        <f aca="false">SUM(I85:I86)</f>
        <v>0</v>
      </c>
      <c r="J87" s="66" t="n">
        <f aca="false">SUM(J85:J86)</f>
        <v>0</v>
      </c>
      <c r="K87" s="66" t="n">
        <f aca="false">SUM(K85:K86)</f>
        <v>0</v>
      </c>
      <c r="L87" s="66" t="n">
        <f aca="false">SUM(L85:L86)</f>
        <v>0</v>
      </c>
      <c r="M87" s="66" t="n">
        <f aca="false">SUM(M85:M86)</f>
        <v>0</v>
      </c>
      <c r="N87" s="66" t="n">
        <f aca="false">SUM(N85:N86)</f>
        <v>0</v>
      </c>
      <c r="O87" s="66" t="n">
        <f aca="false">SUM(O85:O86)</f>
        <v>0</v>
      </c>
      <c r="P87" s="66" t="n">
        <f aca="false">SUM(P85:P86)</f>
        <v>0</v>
      </c>
      <c r="Q87" s="76" t="n">
        <f aca="false">SUM(E87:P87)</f>
        <v>0</v>
      </c>
      <c r="R87" s="76" t="n">
        <f aca="false">SUM(R85:R86)</f>
        <v>0</v>
      </c>
      <c r="S87" s="76" t="n">
        <f aca="false">SUM(S85:S86)</f>
        <v>0</v>
      </c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66"/>
      <c r="IR87" s="66"/>
      <c r="IS87" s="66"/>
      <c r="IT87" s="66"/>
      <c r="IU87" s="66"/>
      <c r="IV87" s="66"/>
      <c r="IW87" s="66"/>
    </row>
    <row r="88" customFormat="false" ht="15" hidden="false" customHeight="false" outlineLevel="0" collapsed="false">
      <c r="A88" s="53" t="n">
        <v>52504200</v>
      </c>
      <c r="B88" s="0" t="s">
        <v>72</v>
      </c>
      <c r="C88" s="46"/>
      <c r="D88" s="46"/>
      <c r="E88" s="54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2"/>
      <c r="R88" s="52"/>
      <c r="S88" s="52"/>
    </row>
    <row r="89" customFormat="false" ht="15" hidden="false" customHeight="false" outlineLevel="0" collapsed="false">
      <c r="A89" s="59"/>
      <c r="B89" s="31" t="s">
        <v>50</v>
      </c>
      <c r="C89" s="46" t="n">
        <v>0</v>
      </c>
      <c r="D89" s="46" t="n">
        <v>0</v>
      </c>
      <c r="E89" s="60" t="n">
        <v>0</v>
      </c>
      <c r="F89" s="60" t="n">
        <v>0</v>
      </c>
      <c r="G89" s="60" t="n">
        <v>0</v>
      </c>
      <c r="H89" s="60" t="n">
        <v>0</v>
      </c>
      <c r="I89" s="60" t="n">
        <v>0</v>
      </c>
      <c r="J89" s="60" t="n">
        <v>0</v>
      </c>
      <c r="K89" s="60" t="n">
        <v>0</v>
      </c>
      <c r="L89" s="60" t="n">
        <v>0</v>
      </c>
      <c r="M89" s="60" t="n">
        <v>0</v>
      </c>
      <c r="N89" s="60" t="n">
        <v>0</v>
      </c>
      <c r="O89" s="60" t="n">
        <v>0</v>
      </c>
      <c r="P89" s="60" t="n">
        <v>0</v>
      </c>
      <c r="Q89" s="30" t="n">
        <f aca="false">SUM(E89:P89)</f>
        <v>0</v>
      </c>
      <c r="R89" s="61" t="n">
        <f aca="false">ROUND(Q89*1.05,0)</f>
        <v>0</v>
      </c>
      <c r="S89" s="61" t="n">
        <f aca="false">ROUND(R89*1.05,0)</f>
        <v>0</v>
      </c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31"/>
    </row>
    <row r="90" customFormat="false" ht="15" hidden="false" customHeight="false" outlineLevel="0" collapsed="false">
      <c r="A90" s="59"/>
      <c r="B90" s="31" t="s">
        <v>50</v>
      </c>
      <c r="C90" s="62" t="n">
        <v>0</v>
      </c>
      <c r="D90" s="62" t="n">
        <v>0</v>
      </c>
      <c r="E90" s="63" t="n">
        <v>0</v>
      </c>
      <c r="F90" s="63" t="n">
        <v>0</v>
      </c>
      <c r="G90" s="63" t="n">
        <v>0</v>
      </c>
      <c r="H90" s="63" t="n">
        <v>0</v>
      </c>
      <c r="I90" s="63" t="n">
        <v>0</v>
      </c>
      <c r="J90" s="63" t="n">
        <v>0</v>
      </c>
      <c r="K90" s="63" t="n">
        <v>0</v>
      </c>
      <c r="L90" s="63" t="n">
        <v>0</v>
      </c>
      <c r="M90" s="63" t="n">
        <v>0</v>
      </c>
      <c r="N90" s="63" t="n">
        <v>0</v>
      </c>
      <c r="O90" s="63" t="n">
        <v>0</v>
      </c>
      <c r="P90" s="63" t="n">
        <v>0</v>
      </c>
      <c r="Q90" s="64" t="n">
        <f aca="false">SUM(E90:P90)</f>
        <v>0</v>
      </c>
      <c r="R90" s="74" t="n">
        <f aca="false">ROUND(Q90*1.05,0)</f>
        <v>0</v>
      </c>
      <c r="S90" s="74" t="n">
        <f aca="false">ROUND(R90*1.05,0)</f>
        <v>0</v>
      </c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31"/>
    </row>
    <row r="91" customFormat="false" ht="15" hidden="false" customHeight="false" outlineLevel="0" collapsed="false">
      <c r="A91" s="69"/>
      <c r="B91" s="66" t="s">
        <v>58</v>
      </c>
      <c r="C91" s="75" t="n">
        <f aca="false">SUM(C89:C90)</f>
        <v>0</v>
      </c>
      <c r="D91" s="75" t="n">
        <f aca="false">SUM(D89:D90)</f>
        <v>0</v>
      </c>
      <c r="E91" s="66" t="n">
        <f aca="false">SUM(E89:E90)</f>
        <v>0</v>
      </c>
      <c r="F91" s="66" t="n">
        <f aca="false">SUM(F89:F90)</f>
        <v>0</v>
      </c>
      <c r="G91" s="66" t="n">
        <f aca="false">SUM(G89:G90)</f>
        <v>0</v>
      </c>
      <c r="H91" s="66" t="n">
        <f aca="false">SUM(H89:H90)</f>
        <v>0</v>
      </c>
      <c r="I91" s="66" t="n">
        <f aca="false">SUM(I89:I90)</f>
        <v>0</v>
      </c>
      <c r="J91" s="66" t="n">
        <f aca="false">SUM(J89:J90)</f>
        <v>0</v>
      </c>
      <c r="K91" s="66" t="n">
        <f aca="false">SUM(K89:K90)</f>
        <v>0</v>
      </c>
      <c r="L91" s="66" t="n">
        <f aca="false">SUM(L89:L90)</f>
        <v>0</v>
      </c>
      <c r="M91" s="66" t="n">
        <f aca="false">SUM(M89:M90)</f>
        <v>0</v>
      </c>
      <c r="N91" s="66" t="n">
        <f aca="false">SUM(N89:N90)</f>
        <v>0</v>
      </c>
      <c r="O91" s="66" t="n">
        <f aca="false">SUM(O89:O90)</f>
        <v>0</v>
      </c>
      <c r="P91" s="66" t="n">
        <f aca="false">SUM(P89:P90)</f>
        <v>0</v>
      </c>
      <c r="Q91" s="76" t="n">
        <f aca="false">SUM(E91:P91)</f>
        <v>0</v>
      </c>
      <c r="R91" s="76" t="n">
        <f aca="false">SUM(R89:R90)</f>
        <v>0</v>
      </c>
      <c r="S91" s="76" t="n">
        <f aca="false">SUM(S89:S90)</f>
        <v>0</v>
      </c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  <c r="GA91" s="66"/>
      <c r="GB91" s="66"/>
      <c r="GC91" s="66"/>
      <c r="GD91" s="66"/>
      <c r="GE91" s="66"/>
      <c r="GF91" s="66"/>
      <c r="GG91" s="66"/>
      <c r="GH91" s="66"/>
      <c r="GI91" s="66"/>
      <c r="GJ91" s="66"/>
      <c r="GK91" s="66"/>
      <c r="GL91" s="66"/>
      <c r="GM91" s="66"/>
      <c r="GN91" s="66"/>
      <c r="GO91" s="66"/>
      <c r="GP91" s="66"/>
      <c r="GQ91" s="66"/>
      <c r="GR91" s="66"/>
      <c r="GS91" s="66"/>
      <c r="GT91" s="66"/>
      <c r="GU91" s="66"/>
      <c r="GV91" s="66"/>
      <c r="GW91" s="66"/>
      <c r="GX91" s="66"/>
      <c r="GY91" s="66"/>
      <c r="GZ91" s="66"/>
      <c r="HA91" s="66"/>
      <c r="HB91" s="66"/>
      <c r="HC91" s="66"/>
      <c r="HD91" s="66"/>
      <c r="HE91" s="66"/>
      <c r="HF91" s="66"/>
      <c r="HG91" s="66"/>
      <c r="HH91" s="66"/>
      <c r="HI91" s="66"/>
      <c r="HJ91" s="66"/>
      <c r="HK91" s="66"/>
      <c r="HL91" s="66"/>
      <c r="HM91" s="66"/>
      <c r="HN91" s="66"/>
      <c r="HO91" s="66"/>
      <c r="HP91" s="66"/>
      <c r="HQ91" s="66"/>
      <c r="HR91" s="66"/>
      <c r="HS91" s="66"/>
      <c r="HT91" s="66"/>
      <c r="HU91" s="66"/>
      <c r="HV91" s="66"/>
      <c r="HW91" s="66"/>
      <c r="HX91" s="66"/>
      <c r="HY91" s="66"/>
      <c r="HZ91" s="66"/>
      <c r="IA91" s="66"/>
      <c r="IB91" s="66"/>
      <c r="IC91" s="66"/>
      <c r="ID91" s="66"/>
      <c r="IE91" s="66"/>
      <c r="IF91" s="66"/>
      <c r="IG91" s="66"/>
      <c r="IH91" s="66"/>
      <c r="II91" s="66"/>
      <c r="IJ91" s="66"/>
      <c r="IK91" s="66"/>
      <c r="IL91" s="66"/>
      <c r="IM91" s="66"/>
      <c r="IN91" s="66"/>
      <c r="IO91" s="66"/>
      <c r="IP91" s="66"/>
      <c r="IQ91" s="66"/>
      <c r="IR91" s="66"/>
      <c r="IS91" s="66"/>
      <c r="IT91" s="66"/>
      <c r="IU91" s="66"/>
      <c r="IV91" s="66"/>
      <c r="IW91" s="66"/>
    </row>
    <row r="92" customFormat="false" ht="15" hidden="false" customHeight="false" outlineLevel="0" collapsed="false">
      <c r="A92" s="53" t="n">
        <v>52504500</v>
      </c>
      <c r="B92" s="0" t="s">
        <v>73</v>
      </c>
      <c r="C92" s="46"/>
      <c r="D92" s="46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2"/>
      <c r="R92" s="52"/>
      <c r="S92" s="52"/>
    </row>
    <row r="93" customFormat="false" ht="15" hidden="false" customHeight="false" outlineLevel="0" collapsed="false">
      <c r="A93" s="59"/>
      <c r="B93" s="31" t="s">
        <v>50</v>
      </c>
      <c r="C93" s="46" t="n">
        <v>0</v>
      </c>
      <c r="D93" s="46" t="n">
        <v>0</v>
      </c>
      <c r="E93" s="60" t="n">
        <v>0</v>
      </c>
      <c r="F93" s="60" t="n">
        <v>0</v>
      </c>
      <c r="G93" s="60" t="n">
        <v>0</v>
      </c>
      <c r="H93" s="60" t="n">
        <v>0</v>
      </c>
      <c r="I93" s="60" t="n">
        <v>0</v>
      </c>
      <c r="J93" s="60" t="n">
        <v>0</v>
      </c>
      <c r="K93" s="60" t="n">
        <v>0</v>
      </c>
      <c r="L93" s="60" t="n">
        <v>0</v>
      </c>
      <c r="M93" s="60" t="n">
        <v>0</v>
      </c>
      <c r="N93" s="60" t="n">
        <v>0</v>
      </c>
      <c r="O93" s="60" t="n">
        <v>0</v>
      </c>
      <c r="P93" s="60" t="n">
        <v>0</v>
      </c>
      <c r="Q93" s="30" t="n">
        <f aca="false">SUM(E93:P93)</f>
        <v>0</v>
      </c>
      <c r="R93" s="61" t="n">
        <f aca="false">ROUND(Q93*1.05,0)</f>
        <v>0</v>
      </c>
      <c r="S93" s="61" t="n">
        <f aca="false">ROUND(R93*1.05,0)</f>
        <v>0</v>
      </c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31"/>
    </row>
    <row r="94" customFormat="false" ht="15" hidden="false" customHeight="false" outlineLevel="0" collapsed="false">
      <c r="A94" s="59"/>
      <c r="B94" s="31" t="s">
        <v>50</v>
      </c>
      <c r="C94" s="62" t="n">
        <v>0</v>
      </c>
      <c r="D94" s="62" t="n">
        <v>0</v>
      </c>
      <c r="E94" s="63" t="n">
        <v>0</v>
      </c>
      <c r="F94" s="63" t="n">
        <v>0</v>
      </c>
      <c r="G94" s="63" t="n">
        <v>0</v>
      </c>
      <c r="H94" s="63" t="n">
        <v>0</v>
      </c>
      <c r="I94" s="63" t="n">
        <v>0</v>
      </c>
      <c r="J94" s="63" t="n">
        <v>0</v>
      </c>
      <c r="K94" s="63" t="n">
        <v>0</v>
      </c>
      <c r="L94" s="63" t="n">
        <v>0</v>
      </c>
      <c r="M94" s="63" t="n">
        <v>0</v>
      </c>
      <c r="N94" s="63" t="n">
        <v>0</v>
      </c>
      <c r="O94" s="63" t="n">
        <v>0</v>
      </c>
      <c r="P94" s="63" t="n">
        <v>0</v>
      </c>
      <c r="Q94" s="64" t="n">
        <f aca="false">SUM(E94:P94)</f>
        <v>0</v>
      </c>
      <c r="R94" s="74" t="n">
        <f aca="false">ROUND(Q94*1.05,0)</f>
        <v>0</v>
      </c>
      <c r="S94" s="74" t="n">
        <f aca="false">ROUND(R94*1.05,0)</f>
        <v>0</v>
      </c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31"/>
    </row>
    <row r="95" customFormat="false" ht="15" hidden="false" customHeight="false" outlineLevel="0" collapsed="false">
      <c r="A95" s="69"/>
      <c r="B95" s="66" t="s">
        <v>58</v>
      </c>
      <c r="C95" s="75" t="n">
        <f aca="false">SUM(C93:C94)</f>
        <v>0</v>
      </c>
      <c r="D95" s="75" t="n">
        <f aca="false">SUM(D93:D94)</f>
        <v>0</v>
      </c>
      <c r="E95" s="66" t="n">
        <f aca="false">SUM(E93:E94)</f>
        <v>0</v>
      </c>
      <c r="F95" s="66" t="n">
        <f aca="false">SUM(F93:F94)</f>
        <v>0</v>
      </c>
      <c r="G95" s="66" t="n">
        <f aca="false">SUM(G93:G94)</f>
        <v>0</v>
      </c>
      <c r="H95" s="66" t="n">
        <f aca="false">SUM(H93:H94)</f>
        <v>0</v>
      </c>
      <c r="I95" s="66" t="n">
        <f aca="false">SUM(I93:I94)</f>
        <v>0</v>
      </c>
      <c r="J95" s="66" t="n">
        <f aca="false">SUM(J93:J94)</f>
        <v>0</v>
      </c>
      <c r="K95" s="66" t="n">
        <f aca="false">SUM(K93:K94)</f>
        <v>0</v>
      </c>
      <c r="L95" s="66" t="n">
        <f aca="false">SUM(L93:L94)</f>
        <v>0</v>
      </c>
      <c r="M95" s="66" t="n">
        <f aca="false">SUM(M93:M94)</f>
        <v>0</v>
      </c>
      <c r="N95" s="66" t="n">
        <f aca="false">SUM(N93:N94)</f>
        <v>0</v>
      </c>
      <c r="O95" s="66" t="n">
        <f aca="false">SUM(O93:O94)</f>
        <v>0</v>
      </c>
      <c r="P95" s="66" t="n">
        <f aca="false">SUM(P93:P94)</f>
        <v>0</v>
      </c>
      <c r="Q95" s="76" t="n">
        <f aca="false">SUM(E95:P95)</f>
        <v>0</v>
      </c>
      <c r="R95" s="76" t="n">
        <f aca="false">SUM(R93:R94)</f>
        <v>0</v>
      </c>
      <c r="S95" s="76" t="n">
        <f aca="false">SUM(S93:S94)</f>
        <v>0</v>
      </c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  <c r="GA95" s="66"/>
      <c r="GB95" s="66"/>
      <c r="GC95" s="66"/>
      <c r="GD95" s="66"/>
      <c r="GE95" s="66"/>
      <c r="GF95" s="66"/>
      <c r="GG95" s="66"/>
      <c r="GH95" s="66"/>
      <c r="GI95" s="66"/>
      <c r="GJ95" s="66"/>
      <c r="GK95" s="66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  <c r="HZ95" s="66"/>
      <c r="IA95" s="66"/>
      <c r="IB95" s="66"/>
      <c r="IC95" s="66"/>
      <c r="ID95" s="66"/>
      <c r="IE95" s="66"/>
      <c r="IF95" s="66"/>
      <c r="IG95" s="66"/>
      <c r="IH95" s="66"/>
      <c r="II95" s="66"/>
      <c r="IJ95" s="66"/>
      <c r="IK95" s="66"/>
      <c r="IL95" s="66"/>
      <c r="IM95" s="66"/>
      <c r="IN95" s="66"/>
      <c r="IO95" s="66"/>
      <c r="IP95" s="66"/>
      <c r="IQ95" s="66"/>
      <c r="IR95" s="66"/>
      <c r="IS95" s="66"/>
      <c r="IT95" s="66"/>
      <c r="IU95" s="66"/>
      <c r="IV95" s="66"/>
      <c r="IW95" s="66"/>
    </row>
    <row r="96" customFormat="false" ht="15" hidden="false" customHeight="false" outlineLevel="0" collapsed="false">
      <c r="A96" s="53" t="n">
        <v>52505000</v>
      </c>
      <c r="B96" s="0" t="s">
        <v>74</v>
      </c>
      <c r="C96" s="46"/>
      <c r="D96" s="46"/>
      <c r="E96" s="54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2"/>
      <c r="R96" s="52"/>
      <c r="S96" s="52"/>
    </row>
    <row r="97" customFormat="false" ht="15" hidden="false" customHeight="false" outlineLevel="0" collapsed="false">
      <c r="A97" s="59"/>
      <c r="B97" s="31" t="s">
        <v>50</v>
      </c>
      <c r="C97" s="46" t="n">
        <v>0</v>
      </c>
      <c r="D97" s="46" t="n">
        <v>0</v>
      </c>
      <c r="E97" s="60" t="n">
        <v>0</v>
      </c>
      <c r="F97" s="60" t="n">
        <v>0</v>
      </c>
      <c r="G97" s="60" t="n">
        <v>0</v>
      </c>
      <c r="H97" s="60" t="n">
        <v>0</v>
      </c>
      <c r="I97" s="60" t="n">
        <v>0</v>
      </c>
      <c r="J97" s="60" t="n">
        <v>0</v>
      </c>
      <c r="K97" s="60" t="n">
        <v>0</v>
      </c>
      <c r="L97" s="60" t="n">
        <v>0</v>
      </c>
      <c r="M97" s="60" t="n">
        <v>0</v>
      </c>
      <c r="N97" s="60" t="n">
        <v>0</v>
      </c>
      <c r="O97" s="60" t="n">
        <v>0</v>
      </c>
      <c r="P97" s="60" t="n">
        <v>0</v>
      </c>
      <c r="Q97" s="30" t="n">
        <f aca="false">SUM(E97:P97)</f>
        <v>0</v>
      </c>
      <c r="R97" s="61" t="n">
        <f aca="false">ROUND(Q97*1.05,0)</f>
        <v>0</v>
      </c>
      <c r="S97" s="61" t="n">
        <f aca="false">ROUND(R97*1.05,0)</f>
        <v>0</v>
      </c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31"/>
    </row>
    <row r="98" customFormat="false" ht="15" hidden="false" customHeight="false" outlineLevel="0" collapsed="false">
      <c r="A98" s="59"/>
      <c r="B98" s="31" t="s">
        <v>50</v>
      </c>
      <c r="C98" s="62" t="n">
        <v>0</v>
      </c>
      <c r="D98" s="62" t="n">
        <v>0</v>
      </c>
      <c r="E98" s="63" t="n">
        <v>0</v>
      </c>
      <c r="F98" s="63" t="n">
        <v>0</v>
      </c>
      <c r="G98" s="63" t="n">
        <v>0</v>
      </c>
      <c r="H98" s="63" t="n">
        <v>0</v>
      </c>
      <c r="I98" s="63" t="n">
        <v>0</v>
      </c>
      <c r="J98" s="63" t="n">
        <v>0</v>
      </c>
      <c r="K98" s="63" t="n">
        <v>0</v>
      </c>
      <c r="L98" s="63" t="n">
        <v>0</v>
      </c>
      <c r="M98" s="63" t="n">
        <v>0</v>
      </c>
      <c r="N98" s="63" t="n">
        <v>0</v>
      </c>
      <c r="O98" s="63" t="n">
        <v>0</v>
      </c>
      <c r="P98" s="63" t="n">
        <v>0</v>
      </c>
      <c r="Q98" s="64" t="n">
        <f aca="false">SUM(E98:P98)</f>
        <v>0</v>
      </c>
      <c r="R98" s="74" t="n">
        <f aca="false">ROUND(Q98*1.05,0)</f>
        <v>0</v>
      </c>
      <c r="S98" s="74" t="n">
        <f aca="false">ROUND(R98*1.05,0)</f>
        <v>0</v>
      </c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31"/>
    </row>
    <row r="99" customFormat="false" ht="13.5" hidden="false" customHeight="true" outlineLevel="0" collapsed="false">
      <c r="A99" s="69"/>
      <c r="B99" s="66" t="s">
        <v>58</v>
      </c>
      <c r="C99" s="75" t="n">
        <f aca="false">SUM(C97:C98)</f>
        <v>0</v>
      </c>
      <c r="D99" s="75" t="n">
        <f aca="false">SUM(D97:D98)</f>
        <v>0</v>
      </c>
      <c r="E99" s="66" t="n">
        <f aca="false">SUM(E97:E98)</f>
        <v>0</v>
      </c>
      <c r="F99" s="66" t="n">
        <f aca="false">SUM(F97:F98)</f>
        <v>0</v>
      </c>
      <c r="G99" s="66" t="n">
        <f aca="false">SUM(G97:G98)</f>
        <v>0</v>
      </c>
      <c r="H99" s="66" t="n">
        <f aca="false">SUM(H97:H98)</f>
        <v>0</v>
      </c>
      <c r="I99" s="66" t="n">
        <f aca="false">SUM(I97:I98)</f>
        <v>0</v>
      </c>
      <c r="J99" s="66" t="n">
        <f aca="false">SUM(J97:J98)</f>
        <v>0</v>
      </c>
      <c r="K99" s="66" t="n">
        <f aca="false">SUM(K97:K98)</f>
        <v>0</v>
      </c>
      <c r="L99" s="66" t="n">
        <f aca="false">SUM(L97:L98)</f>
        <v>0</v>
      </c>
      <c r="M99" s="66" t="n">
        <f aca="false">SUM(M97:M98)</f>
        <v>0</v>
      </c>
      <c r="N99" s="66" t="n">
        <f aca="false">SUM(N97:N98)</f>
        <v>0</v>
      </c>
      <c r="O99" s="66" t="n">
        <f aca="false">SUM(O97:O98)</f>
        <v>0</v>
      </c>
      <c r="P99" s="66" t="n">
        <f aca="false">SUM(P97:P98)</f>
        <v>0</v>
      </c>
      <c r="Q99" s="76" t="n">
        <f aca="false">SUM(E99:P99)</f>
        <v>0</v>
      </c>
      <c r="R99" s="76" t="n">
        <f aca="false">SUM(R97:R98)</f>
        <v>0</v>
      </c>
      <c r="S99" s="76" t="n">
        <f aca="false">SUM(S97:S98)</f>
        <v>0</v>
      </c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66"/>
      <c r="GI99" s="66"/>
      <c r="GJ99" s="66"/>
      <c r="GK99" s="66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66"/>
      <c r="GW99" s="66"/>
      <c r="GX99" s="66"/>
      <c r="GY99" s="66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66"/>
      <c r="HK99" s="66"/>
      <c r="HL99" s="66"/>
      <c r="HM99" s="66"/>
      <c r="HN99" s="66"/>
      <c r="HO99" s="66"/>
      <c r="HP99" s="66"/>
      <c r="HQ99" s="66"/>
      <c r="HR99" s="66"/>
      <c r="HS99" s="66"/>
      <c r="HT99" s="66"/>
      <c r="HU99" s="66"/>
      <c r="HV99" s="66"/>
      <c r="HW99" s="66"/>
      <c r="HX99" s="66"/>
      <c r="HY99" s="66"/>
      <c r="HZ99" s="66"/>
      <c r="IA99" s="66"/>
      <c r="IB99" s="66"/>
      <c r="IC99" s="66"/>
      <c r="ID99" s="66"/>
      <c r="IE99" s="66"/>
      <c r="IF99" s="66"/>
      <c r="IG99" s="66"/>
      <c r="IH99" s="66"/>
      <c r="II99" s="66"/>
      <c r="IJ99" s="66"/>
      <c r="IK99" s="66"/>
      <c r="IL99" s="66"/>
      <c r="IM99" s="66"/>
      <c r="IN99" s="66"/>
      <c r="IO99" s="66"/>
      <c r="IP99" s="66"/>
      <c r="IQ99" s="66"/>
      <c r="IR99" s="66"/>
      <c r="IS99" s="66"/>
      <c r="IT99" s="66"/>
      <c r="IU99" s="66"/>
      <c r="IV99" s="66"/>
      <c r="IW99" s="66"/>
    </row>
    <row r="100" customFormat="false" ht="15" hidden="false" customHeight="false" outlineLevel="0" collapsed="false">
      <c r="A100" s="53" t="n">
        <v>52505500</v>
      </c>
      <c r="B100" s="0" t="s">
        <v>75</v>
      </c>
      <c r="C100" s="46"/>
      <c r="D100" s="46"/>
      <c r="E100" s="54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2"/>
      <c r="R100" s="52"/>
      <c r="S100" s="52"/>
    </row>
    <row r="101" customFormat="false" ht="15" hidden="false" customHeight="false" outlineLevel="0" collapsed="false">
      <c r="A101" s="59"/>
      <c r="B101" s="31" t="s">
        <v>50</v>
      </c>
      <c r="C101" s="46" t="n">
        <v>0</v>
      </c>
      <c r="D101" s="46" t="n">
        <v>0</v>
      </c>
      <c r="E101" s="60" t="n">
        <v>0</v>
      </c>
      <c r="F101" s="60" t="n">
        <v>0</v>
      </c>
      <c r="G101" s="60" t="n">
        <v>0</v>
      </c>
      <c r="H101" s="60" t="n">
        <v>0</v>
      </c>
      <c r="I101" s="60" t="n">
        <v>0</v>
      </c>
      <c r="J101" s="60" t="n">
        <v>0</v>
      </c>
      <c r="K101" s="60" t="n">
        <v>0</v>
      </c>
      <c r="L101" s="60" t="n">
        <v>0</v>
      </c>
      <c r="M101" s="60" t="n">
        <v>0</v>
      </c>
      <c r="N101" s="60" t="n">
        <v>0</v>
      </c>
      <c r="O101" s="60" t="n">
        <v>0</v>
      </c>
      <c r="P101" s="60" t="n">
        <v>0</v>
      </c>
      <c r="Q101" s="30" t="n">
        <f aca="false">SUM(E101:P101)</f>
        <v>0</v>
      </c>
      <c r="R101" s="61" t="n">
        <f aca="false">ROUND(Q101*1.05,0)</f>
        <v>0</v>
      </c>
      <c r="S101" s="61" t="n">
        <f aca="false">ROUND(R101*1.05,0)</f>
        <v>0</v>
      </c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31"/>
    </row>
    <row r="102" customFormat="false" ht="15" hidden="false" customHeight="false" outlineLevel="0" collapsed="false">
      <c r="A102" s="59"/>
      <c r="B102" s="31" t="s">
        <v>50</v>
      </c>
      <c r="C102" s="62" t="n">
        <v>0</v>
      </c>
      <c r="D102" s="62" t="n">
        <v>0</v>
      </c>
      <c r="E102" s="63" t="n">
        <v>0</v>
      </c>
      <c r="F102" s="63" t="n">
        <v>0</v>
      </c>
      <c r="G102" s="63" t="n">
        <v>0</v>
      </c>
      <c r="H102" s="63" t="n">
        <v>0</v>
      </c>
      <c r="I102" s="63" t="n">
        <v>0</v>
      </c>
      <c r="J102" s="63" t="n">
        <v>0</v>
      </c>
      <c r="K102" s="63" t="n">
        <v>0</v>
      </c>
      <c r="L102" s="63" t="n">
        <v>0</v>
      </c>
      <c r="M102" s="63" t="n">
        <v>0</v>
      </c>
      <c r="N102" s="63" t="n">
        <v>0</v>
      </c>
      <c r="O102" s="63" t="n">
        <v>0</v>
      </c>
      <c r="P102" s="63" t="n">
        <v>0</v>
      </c>
      <c r="Q102" s="64" t="n">
        <f aca="false">SUM(E102:P102)</f>
        <v>0</v>
      </c>
      <c r="R102" s="74" t="n">
        <f aca="false">ROUND(Q102*1.05,0)</f>
        <v>0</v>
      </c>
      <c r="S102" s="74" t="n">
        <f aca="false">ROUND(R102*1.05,0)</f>
        <v>0</v>
      </c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31"/>
    </row>
    <row r="103" customFormat="false" ht="13.5" hidden="false" customHeight="true" outlineLevel="0" collapsed="false">
      <c r="A103" s="69"/>
      <c r="B103" s="66" t="s">
        <v>58</v>
      </c>
      <c r="C103" s="75" t="n">
        <f aca="false">SUM(C101:C102)</f>
        <v>0</v>
      </c>
      <c r="D103" s="75" t="n">
        <f aca="false">SUM(D101:D102)</f>
        <v>0</v>
      </c>
      <c r="E103" s="66" t="n">
        <f aca="false">SUM(E101:E102)</f>
        <v>0</v>
      </c>
      <c r="F103" s="66" t="n">
        <f aca="false">SUM(F101:F102)</f>
        <v>0</v>
      </c>
      <c r="G103" s="66" t="n">
        <f aca="false">SUM(G101:G102)</f>
        <v>0</v>
      </c>
      <c r="H103" s="66" t="n">
        <f aca="false">SUM(H101:H102)</f>
        <v>0</v>
      </c>
      <c r="I103" s="66" t="n">
        <f aca="false">SUM(I101:I102)</f>
        <v>0</v>
      </c>
      <c r="J103" s="66" t="n">
        <f aca="false">SUM(J101:J102)</f>
        <v>0</v>
      </c>
      <c r="K103" s="66" t="n">
        <f aca="false">SUM(K101:K102)</f>
        <v>0</v>
      </c>
      <c r="L103" s="66" t="n">
        <f aca="false">SUM(L101:L102)</f>
        <v>0</v>
      </c>
      <c r="M103" s="66" t="n">
        <f aca="false">SUM(M101:M102)</f>
        <v>0</v>
      </c>
      <c r="N103" s="66" t="n">
        <f aca="false">SUM(N101:N102)</f>
        <v>0</v>
      </c>
      <c r="O103" s="66" t="n">
        <f aca="false">SUM(O101:O102)</f>
        <v>0</v>
      </c>
      <c r="P103" s="66" t="n">
        <f aca="false">SUM(P101:P102)</f>
        <v>0</v>
      </c>
      <c r="Q103" s="76" t="n">
        <f aca="false">SUM(E103:P103)</f>
        <v>0</v>
      </c>
      <c r="R103" s="76" t="n">
        <f aca="false">SUM(R101:R102)</f>
        <v>0</v>
      </c>
      <c r="S103" s="76" t="n">
        <f aca="false">SUM(S101:S102)</f>
        <v>0</v>
      </c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" hidden="false" customHeight="false" outlineLevel="0" collapsed="false">
      <c r="A104" s="53" t="n">
        <v>52506000</v>
      </c>
      <c r="B104" s="0" t="s">
        <v>76</v>
      </c>
      <c r="C104" s="46"/>
      <c r="D104" s="46"/>
      <c r="E104" s="54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2"/>
      <c r="R104" s="52"/>
      <c r="S104" s="52"/>
    </row>
    <row r="105" customFormat="false" ht="15" hidden="false" customHeight="false" outlineLevel="0" collapsed="false">
      <c r="A105" s="59"/>
      <c r="B105" s="31" t="s">
        <v>50</v>
      </c>
      <c r="C105" s="46" t="n">
        <v>0</v>
      </c>
      <c r="D105" s="46" t="n">
        <v>0</v>
      </c>
      <c r="E105" s="60" t="n">
        <v>0</v>
      </c>
      <c r="F105" s="60" t="n">
        <v>0</v>
      </c>
      <c r="G105" s="60" t="n">
        <v>0</v>
      </c>
      <c r="H105" s="60" t="n">
        <v>0</v>
      </c>
      <c r="I105" s="60" t="n">
        <v>0</v>
      </c>
      <c r="J105" s="60" t="n">
        <v>0</v>
      </c>
      <c r="K105" s="60" t="n">
        <v>0</v>
      </c>
      <c r="L105" s="60" t="n">
        <v>0</v>
      </c>
      <c r="M105" s="60" t="n">
        <v>0</v>
      </c>
      <c r="N105" s="60" t="n">
        <v>0</v>
      </c>
      <c r="O105" s="60" t="n">
        <v>0</v>
      </c>
      <c r="P105" s="60" t="n">
        <v>0</v>
      </c>
      <c r="Q105" s="30" t="n">
        <f aca="false">SUM(E105:P105)</f>
        <v>0</v>
      </c>
      <c r="R105" s="61" t="n">
        <f aca="false">ROUND(Q105*1.05,0)</f>
        <v>0</v>
      </c>
      <c r="S105" s="61" t="n">
        <f aca="false">ROUND(R105*1.05,0)</f>
        <v>0</v>
      </c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</row>
    <row r="106" customFormat="false" ht="15" hidden="false" customHeight="false" outlineLevel="0" collapsed="false">
      <c r="A106" s="59"/>
      <c r="B106" s="31" t="s">
        <v>50</v>
      </c>
      <c r="C106" s="62" t="n">
        <v>0</v>
      </c>
      <c r="D106" s="62" t="n">
        <v>0</v>
      </c>
      <c r="E106" s="63" t="n">
        <v>0</v>
      </c>
      <c r="F106" s="63" t="n">
        <v>0</v>
      </c>
      <c r="G106" s="63" t="n">
        <v>0</v>
      </c>
      <c r="H106" s="63" t="n">
        <v>0</v>
      </c>
      <c r="I106" s="63" t="n">
        <v>0</v>
      </c>
      <c r="J106" s="63" t="n">
        <v>0</v>
      </c>
      <c r="K106" s="63" t="n">
        <v>0</v>
      </c>
      <c r="L106" s="63" t="n">
        <v>0</v>
      </c>
      <c r="M106" s="63" t="n">
        <v>0</v>
      </c>
      <c r="N106" s="63" t="n">
        <v>0</v>
      </c>
      <c r="O106" s="63" t="n">
        <v>0</v>
      </c>
      <c r="P106" s="63" t="n">
        <v>0</v>
      </c>
      <c r="Q106" s="64" t="n">
        <f aca="false">SUM(E106:P106)</f>
        <v>0</v>
      </c>
      <c r="R106" s="74" t="n">
        <f aca="false">ROUND(Q106*1.05,0)</f>
        <v>0</v>
      </c>
      <c r="S106" s="74" t="n">
        <f aca="false">ROUND(R106*1.05,0)</f>
        <v>0</v>
      </c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31"/>
    </row>
    <row r="107" customFormat="false" ht="13.5" hidden="false" customHeight="true" outlineLevel="0" collapsed="false">
      <c r="A107" s="69"/>
      <c r="B107" s="66" t="s">
        <v>58</v>
      </c>
      <c r="C107" s="75" t="n">
        <f aca="false">SUM(C105:C106)</f>
        <v>0</v>
      </c>
      <c r="D107" s="75" t="n">
        <f aca="false">SUM(D105:D106)</f>
        <v>0</v>
      </c>
      <c r="E107" s="66" t="n">
        <f aca="false">SUM(E105:E106)</f>
        <v>0</v>
      </c>
      <c r="F107" s="66" t="n">
        <f aca="false">SUM(F105:F106)</f>
        <v>0</v>
      </c>
      <c r="G107" s="66" t="n">
        <f aca="false">SUM(G105:G106)</f>
        <v>0</v>
      </c>
      <c r="H107" s="66" t="n">
        <f aca="false">SUM(H105:H106)</f>
        <v>0</v>
      </c>
      <c r="I107" s="66" t="n">
        <f aca="false">SUM(I105:I106)</f>
        <v>0</v>
      </c>
      <c r="J107" s="66" t="n">
        <f aca="false">SUM(J105:J106)</f>
        <v>0</v>
      </c>
      <c r="K107" s="66" t="n">
        <f aca="false">SUM(K105:K106)</f>
        <v>0</v>
      </c>
      <c r="L107" s="66" t="n">
        <f aca="false">SUM(L105:L106)</f>
        <v>0</v>
      </c>
      <c r="M107" s="66" t="n">
        <f aca="false">SUM(M105:M106)</f>
        <v>0</v>
      </c>
      <c r="N107" s="66" t="n">
        <f aca="false">SUM(N105:N106)</f>
        <v>0</v>
      </c>
      <c r="O107" s="66" t="n">
        <f aca="false">SUM(O105:O106)</f>
        <v>0</v>
      </c>
      <c r="P107" s="66" t="n">
        <f aca="false">SUM(P105:P106)</f>
        <v>0</v>
      </c>
      <c r="Q107" s="76" t="n">
        <f aca="false">SUM(E107:P107)</f>
        <v>0</v>
      </c>
      <c r="R107" s="76" t="n">
        <f aca="false">SUM(R105:R106)</f>
        <v>0</v>
      </c>
      <c r="S107" s="76" t="n">
        <f aca="false">SUM(S105:S106)</f>
        <v>0</v>
      </c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66"/>
      <c r="IC107" s="66"/>
      <c r="ID107" s="66"/>
      <c r="IE107" s="66"/>
      <c r="IF107" s="66"/>
      <c r="IG107" s="66"/>
      <c r="IH107" s="66"/>
      <c r="II107" s="66"/>
      <c r="IJ107" s="66"/>
      <c r="IK107" s="66"/>
      <c r="IL107" s="66"/>
      <c r="IM107" s="66"/>
      <c r="IN107" s="66"/>
      <c r="IO107" s="66"/>
      <c r="IP107" s="66"/>
      <c r="IQ107" s="66"/>
      <c r="IR107" s="66"/>
      <c r="IS107" s="66"/>
      <c r="IT107" s="66"/>
      <c r="IU107" s="66"/>
      <c r="IV107" s="66"/>
      <c r="IW107" s="66"/>
    </row>
    <row r="108" customFormat="false" ht="15" hidden="false" customHeight="false" outlineLevel="0" collapsed="false">
      <c r="A108" s="53" t="n">
        <v>52506500</v>
      </c>
      <c r="B108" s="0" t="s">
        <v>77</v>
      </c>
      <c r="C108" s="61"/>
      <c r="D108" s="61"/>
      <c r="E108" s="86"/>
      <c r="F108" s="86"/>
      <c r="G108" s="86"/>
      <c r="H108" s="86"/>
      <c r="I108" s="86"/>
      <c r="J108" s="86"/>
      <c r="K108" s="86"/>
      <c r="L108" s="86"/>
      <c r="M108" s="55"/>
      <c r="N108" s="55"/>
      <c r="O108" s="55"/>
      <c r="P108" s="55"/>
      <c r="Q108" s="52"/>
      <c r="R108" s="52"/>
      <c r="S108" s="52"/>
    </row>
    <row r="109" customFormat="false" ht="15" hidden="false" customHeight="false" outlineLevel="0" collapsed="false">
      <c r="A109" s="59"/>
      <c r="B109" s="31" t="s">
        <v>50</v>
      </c>
      <c r="C109" s="46" t="n">
        <v>0</v>
      </c>
      <c r="D109" s="46" t="n">
        <v>0</v>
      </c>
      <c r="E109" s="60" t="n">
        <v>0</v>
      </c>
      <c r="F109" s="60" t="n">
        <v>0</v>
      </c>
      <c r="G109" s="60" t="n">
        <v>0</v>
      </c>
      <c r="H109" s="60" t="n">
        <v>0</v>
      </c>
      <c r="I109" s="60" t="n">
        <v>0</v>
      </c>
      <c r="J109" s="60" t="n">
        <v>0</v>
      </c>
      <c r="K109" s="60" t="n">
        <v>0</v>
      </c>
      <c r="L109" s="60" t="n">
        <v>0</v>
      </c>
      <c r="M109" s="60" t="n">
        <v>0</v>
      </c>
      <c r="N109" s="60" t="n">
        <v>0</v>
      </c>
      <c r="O109" s="60" t="n">
        <v>0</v>
      </c>
      <c r="P109" s="60" t="n">
        <v>0</v>
      </c>
      <c r="Q109" s="30" t="n">
        <f aca="false">SUM(E109:P109)</f>
        <v>0</v>
      </c>
      <c r="R109" s="61" t="n">
        <f aca="false">ROUND(Q109*1.05,0)</f>
        <v>0</v>
      </c>
      <c r="S109" s="61" t="n">
        <f aca="false">ROUND(R109*1.05,0)</f>
        <v>0</v>
      </c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</row>
    <row r="110" customFormat="false" ht="15" hidden="false" customHeight="false" outlineLevel="0" collapsed="false">
      <c r="A110" s="59"/>
      <c r="B110" s="31" t="s">
        <v>50</v>
      </c>
      <c r="C110" s="62" t="n">
        <v>0</v>
      </c>
      <c r="D110" s="62" t="n">
        <v>0</v>
      </c>
      <c r="E110" s="63" t="n">
        <v>0</v>
      </c>
      <c r="F110" s="63" t="n">
        <v>0</v>
      </c>
      <c r="G110" s="63" t="n">
        <v>0</v>
      </c>
      <c r="H110" s="63" t="n">
        <v>0</v>
      </c>
      <c r="I110" s="63" t="n">
        <v>0</v>
      </c>
      <c r="J110" s="63" t="n">
        <v>0</v>
      </c>
      <c r="K110" s="63" t="n">
        <v>0</v>
      </c>
      <c r="L110" s="63" t="n">
        <v>0</v>
      </c>
      <c r="M110" s="63" t="n">
        <v>0</v>
      </c>
      <c r="N110" s="63" t="n">
        <v>0</v>
      </c>
      <c r="O110" s="63" t="n">
        <v>0</v>
      </c>
      <c r="P110" s="63" t="n">
        <v>0</v>
      </c>
      <c r="Q110" s="64" t="n">
        <f aca="false">SUM(E110:P110)</f>
        <v>0</v>
      </c>
      <c r="R110" s="74" t="n">
        <f aca="false">ROUND(Q110*1.05,0)</f>
        <v>0</v>
      </c>
      <c r="S110" s="74" t="n">
        <f aca="false">ROUND(R110*1.05,0)</f>
        <v>0</v>
      </c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  <c r="DM110" s="31"/>
      <c r="DN110" s="31"/>
      <c r="DO110" s="31"/>
      <c r="DP110" s="31"/>
      <c r="DQ110" s="31"/>
      <c r="DR110" s="31"/>
      <c r="DS110" s="31"/>
      <c r="DT110" s="31"/>
      <c r="DU110" s="31"/>
      <c r="DV110" s="31"/>
      <c r="DW110" s="31"/>
      <c r="DX110" s="31"/>
      <c r="DY110" s="31"/>
      <c r="DZ110" s="31"/>
      <c r="EA110" s="31"/>
      <c r="EB110" s="31"/>
      <c r="EC110" s="31"/>
      <c r="ED110" s="31"/>
      <c r="EE110" s="31"/>
      <c r="EF110" s="31"/>
      <c r="EG110" s="31"/>
      <c r="EH110" s="31"/>
      <c r="EI110" s="31"/>
      <c r="EJ110" s="31"/>
      <c r="EK110" s="31"/>
      <c r="EL110" s="31"/>
      <c r="EM110" s="31"/>
      <c r="EN110" s="31"/>
      <c r="EO110" s="31"/>
      <c r="EP110" s="31"/>
      <c r="EQ110" s="31"/>
      <c r="ER110" s="31"/>
      <c r="ES110" s="31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31"/>
    </row>
    <row r="111" customFormat="false" ht="15" hidden="false" customHeight="false" outlineLevel="0" collapsed="false">
      <c r="A111" s="69"/>
      <c r="B111" s="66" t="s">
        <v>58</v>
      </c>
      <c r="C111" s="75" t="n">
        <f aca="false">SUM(C109:C110)</f>
        <v>0</v>
      </c>
      <c r="D111" s="75" t="n">
        <f aca="false">SUM(D109:D110)</f>
        <v>0</v>
      </c>
      <c r="E111" s="66" t="n">
        <f aca="false">SUM(E109:E110)</f>
        <v>0</v>
      </c>
      <c r="F111" s="66" t="n">
        <f aca="false">SUM(F109:F110)</f>
        <v>0</v>
      </c>
      <c r="G111" s="66" t="n">
        <f aca="false">SUM(G109:G110)</f>
        <v>0</v>
      </c>
      <c r="H111" s="66" t="n">
        <f aca="false">SUM(H109:H110)</f>
        <v>0</v>
      </c>
      <c r="I111" s="66" t="n">
        <f aca="false">SUM(I109:I110)</f>
        <v>0</v>
      </c>
      <c r="J111" s="66" t="n">
        <f aca="false">SUM(J109:J110)</f>
        <v>0</v>
      </c>
      <c r="K111" s="66" t="n">
        <f aca="false">SUM(K109:K110)</f>
        <v>0</v>
      </c>
      <c r="L111" s="66" t="n">
        <f aca="false">SUM(L109:L110)</f>
        <v>0</v>
      </c>
      <c r="M111" s="66" t="n">
        <f aca="false">SUM(M109:M110)</f>
        <v>0</v>
      </c>
      <c r="N111" s="66" t="n">
        <f aca="false">SUM(N109:N110)</f>
        <v>0</v>
      </c>
      <c r="O111" s="66" t="n">
        <f aca="false">SUM(O109:O110)</f>
        <v>0</v>
      </c>
      <c r="P111" s="66" t="n">
        <f aca="false">SUM(P109:P110)</f>
        <v>0</v>
      </c>
      <c r="Q111" s="76" t="n">
        <f aca="false">SUM(E111:P111)</f>
        <v>0</v>
      </c>
      <c r="R111" s="76" t="n">
        <f aca="false">SUM(R109:R110)</f>
        <v>0</v>
      </c>
      <c r="S111" s="76" t="n">
        <f aca="false">SUM(S109:S110)</f>
        <v>0</v>
      </c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66"/>
      <c r="IC111" s="66"/>
      <c r="ID111" s="66"/>
      <c r="IE111" s="66"/>
      <c r="IF111" s="66"/>
      <c r="IG111" s="66"/>
      <c r="IH111" s="66"/>
      <c r="II111" s="66"/>
      <c r="IJ111" s="66"/>
      <c r="IK111" s="66"/>
      <c r="IL111" s="66"/>
      <c r="IM111" s="66"/>
      <c r="IN111" s="66"/>
      <c r="IO111" s="66"/>
      <c r="IP111" s="66"/>
      <c r="IQ111" s="66"/>
      <c r="IR111" s="66"/>
      <c r="IS111" s="66"/>
      <c r="IT111" s="66"/>
      <c r="IU111" s="66"/>
      <c r="IV111" s="66"/>
      <c r="IW111" s="66"/>
    </row>
    <row r="112" customFormat="false" ht="15" hidden="false" customHeight="false" outlineLevel="0" collapsed="false">
      <c r="A112" s="53" t="n">
        <v>52507000</v>
      </c>
      <c r="B112" s="0" t="s">
        <v>78</v>
      </c>
      <c r="C112" s="46"/>
      <c r="D112" s="46"/>
      <c r="E112" s="54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2"/>
      <c r="R112" s="52"/>
      <c r="S112" s="52"/>
    </row>
    <row r="113" customFormat="false" ht="15" hidden="false" customHeight="false" outlineLevel="0" collapsed="false">
      <c r="A113" s="59"/>
      <c r="B113" s="31" t="s">
        <v>50</v>
      </c>
      <c r="C113" s="46" t="n">
        <v>0</v>
      </c>
      <c r="D113" s="46" t="n">
        <v>0</v>
      </c>
      <c r="E113" s="60" t="n">
        <v>0</v>
      </c>
      <c r="F113" s="60" t="n">
        <v>0</v>
      </c>
      <c r="G113" s="60" t="n">
        <v>0</v>
      </c>
      <c r="H113" s="60" t="n">
        <v>0</v>
      </c>
      <c r="I113" s="60" t="n">
        <v>0</v>
      </c>
      <c r="J113" s="60" t="n">
        <v>0</v>
      </c>
      <c r="K113" s="60" t="n">
        <v>0</v>
      </c>
      <c r="L113" s="60" t="n">
        <v>0</v>
      </c>
      <c r="M113" s="60" t="n">
        <v>0</v>
      </c>
      <c r="N113" s="60" t="n">
        <v>0</v>
      </c>
      <c r="O113" s="60" t="n">
        <v>0</v>
      </c>
      <c r="P113" s="60" t="n">
        <v>0</v>
      </c>
      <c r="Q113" s="30" t="n">
        <f aca="false">SUM(E113:P113)</f>
        <v>0</v>
      </c>
      <c r="R113" s="61" t="n">
        <f aca="false">ROUND(Q113*1.05,0)</f>
        <v>0</v>
      </c>
      <c r="S113" s="61" t="n">
        <f aca="false">ROUND(R113*1.05,0)</f>
        <v>0</v>
      </c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customFormat="false" ht="15" hidden="false" customHeight="false" outlineLevel="0" collapsed="false">
      <c r="A114" s="59"/>
      <c r="B114" s="31" t="s">
        <v>50</v>
      </c>
      <c r="C114" s="62" t="n">
        <v>0</v>
      </c>
      <c r="D114" s="62" t="n">
        <v>0</v>
      </c>
      <c r="E114" s="63" t="n">
        <v>0</v>
      </c>
      <c r="F114" s="63" t="n">
        <v>0</v>
      </c>
      <c r="G114" s="63" t="n">
        <v>0</v>
      </c>
      <c r="H114" s="63" t="n">
        <v>0</v>
      </c>
      <c r="I114" s="63" t="n">
        <v>0</v>
      </c>
      <c r="J114" s="63" t="n">
        <v>0</v>
      </c>
      <c r="K114" s="63" t="n">
        <v>0</v>
      </c>
      <c r="L114" s="63" t="n">
        <v>0</v>
      </c>
      <c r="M114" s="63" t="n">
        <v>0</v>
      </c>
      <c r="N114" s="63" t="n">
        <v>0</v>
      </c>
      <c r="O114" s="63" t="n">
        <v>0</v>
      </c>
      <c r="P114" s="63" t="n">
        <v>0</v>
      </c>
      <c r="Q114" s="64" t="n">
        <f aca="false">SUM(E114:P114)</f>
        <v>0</v>
      </c>
      <c r="R114" s="74" t="n">
        <f aca="false">ROUND(Q114*1.05,0)</f>
        <v>0</v>
      </c>
      <c r="S114" s="74" t="n">
        <f aca="false">ROUND(R114*1.05,0)</f>
        <v>0</v>
      </c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</row>
    <row r="115" customFormat="false" ht="15" hidden="false" customHeight="false" outlineLevel="0" collapsed="false">
      <c r="A115" s="69"/>
      <c r="B115" s="66" t="s">
        <v>58</v>
      </c>
      <c r="C115" s="75" t="n">
        <f aca="false">SUM(C113:C114)</f>
        <v>0</v>
      </c>
      <c r="D115" s="75" t="n">
        <f aca="false">SUM(D113:D114)</f>
        <v>0</v>
      </c>
      <c r="E115" s="66" t="n">
        <f aca="false">SUM(E113:E114)</f>
        <v>0</v>
      </c>
      <c r="F115" s="66" t="n">
        <f aca="false">SUM(F113:F114)</f>
        <v>0</v>
      </c>
      <c r="G115" s="66" t="n">
        <f aca="false">SUM(G113:G114)</f>
        <v>0</v>
      </c>
      <c r="H115" s="66" t="n">
        <f aca="false">SUM(H113:H114)</f>
        <v>0</v>
      </c>
      <c r="I115" s="66" t="n">
        <f aca="false">SUM(I113:I114)</f>
        <v>0</v>
      </c>
      <c r="J115" s="66" t="n">
        <f aca="false">SUM(J113:J114)</f>
        <v>0</v>
      </c>
      <c r="K115" s="66" t="n">
        <f aca="false">SUM(K113:K114)</f>
        <v>0</v>
      </c>
      <c r="L115" s="66" t="n">
        <f aca="false">SUM(L113:L114)</f>
        <v>0</v>
      </c>
      <c r="M115" s="66" t="n">
        <f aca="false">SUM(M113:M114)</f>
        <v>0</v>
      </c>
      <c r="N115" s="66" t="n">
        <f aca="false">SUM(N113:N114)</f>
        <v>0</v>
      </c>
      <c r="O115" s="66" t="n">
        <f aca="false">SUM(O113:O114)</f>
        <v>0</v>
      </c>
      <c r="P115" s="66" t="n">
        <f aca="false">SUM(P113:P114)</f>
        <v>0</v>
      </c>
      <c r="Q115" s="76" t="n">
        <f aca="false">SUM(E115:P115)</f>
        <v>0</v>
      </c>
      <c r="R115" s="76" t="n">
        <f aca="false">SUM(R113:R114)</f>
        <v>0</v>
      </c>
      <c r="S115" s="76" t="n">
        <f aca="false">SUM(S113:S114)</f>
        <v>0</v>
      </c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66"/>
      <c r="IC115" s="66"/>
      <c r="ID115" s="66"/>
      <c r="IE115" s="66"/>
      <c r="IF115" s="66"/>
      <c r="IG115" s="66"/>
      <c r="IH115" s="66"/>
      <c r="II115" s="66"/>
      <c r="IJ115" s="66"/>
      <c r="IK115" s="66"/>
      <c r="IL115" s="66"/>
      <c r="IM115" s="66"/>
      <c r="IN115" s="66"/>
      <c r="IO115" s="66"/>
      <c r="IP115" s="66"/>
      <c r="IQ115" s="66"/>
      <c r="IR115" s="66"/>
      <c r="IS115" s="66"/>
      <c r="IT115" s="66"/>
      <c r="IU115" s="66"/>
      <c r="IV115" s="66"/>
      <c r="IW115" s="66"/>
    </row>
    <row r="116" customFormat="false" ht="15" hidden="false" customHeight="false" outlineLevel="0" collapsed="false">
      <c r="A116" s="53" t="n">
        <v>52507100</v>
      </c>
      <c r="B116" s="0" t="s">
        <v>79</v>
      </c>
      <c r="C116" s="46"/>
      <c r="D116" s="46"/>
      <c r="E116" s="54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2"/>
      <c r="R116" s="52"/>
      <c r="S116" s="52"/>
    </row>
    <row r="117" customFormat="false" ht="15" hidden="false" customHeight="false" outlineLevel="0" collapsed="false">
      <c r="A117" s="59"/>
      <c r="B117" s="31" t="s">
        <v>50</v>
      </c>
      <c r="C117" s="46" t="n">
        <v>0</v>
      </c>
      <c r="D117" s="46" t="n">
        <v>0</v>
      </c>
      <c r="E117" s="60" t="n">
        <v>0</v>
      </c>
      <c r="F117" s="60" t="n">
        <v>0</v>
      </c>
      <c r="G117" s="60" t="n">
        <v>0</v>
      </c>
      <c r="H117" s="60" t="n">
        <v>0</v>
      </c>
      <c r="I117" s="60" t="n">
        <v>0</v>
      </c>
      <c r="J117" s="60" t="n">
        <v>0</v>
      </c>
      <c r="K117" s="60" t="n">
        <v>0</v>
      </c>
      <c r="L117" s="60" t="n">
        <v>0</v>
      </c>
      <c r="M117" s="60" t="n">
        <v>0</v>
      </c>
      <c r="N117" s="60" t="n">
        <v>0</v>
      </c>
      <c r="O117" s="60" t="n">
        <v>0</v>
      </c>
      <c r="P117" s="60" t="n">
        <v>0</v>
      </c>
      <c r="Q117" s="30" t="n">
        <f aca="false">SUM(E117:P117)</f>
        <v>0</v>
      </c>
      <c r="R117" s="61" t="n">
        <f aca="false">ROUND(Q117*1.05,0)</f>
        <v>0</v>
      </c>
      <c r="S117" s="61" t="n">
        <f aca="false">ROUND(R117*1.05,0)</f>
        <v>0</v>
      </c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</row>
    <row r="118" customFormat="false" ht="15" hidden="false" customHeight="false" outlineLevel="0" collapsed="false">
      <c r="A118" s="59"/>
      <c r="B118" s="31" t="s">
        <v>50</v>
      </c>
      <c r="C118" s="62" t="n">
        <v>0</v>
      </c>
      <c r="D118" s="62" t="n">
        <v>0</v>
      </c>
      <c r="E118" s="63" t="n">
        <v>0</v>
      </c>
      <c r="F118" s="63" t="n">
        <v>0</v>
      </c>
      <c r="G118" s="63" t="n">
        <v>0</v>
      </c>
      <c r="H118" s="63" t="n">
        <v>0</v>
      </c>
      <c r="I118" s="63" t="n">
        <v>0</v>
      </c>
      <c r="J118" s="63" t="n">
        <v>0</v>
      </c>
      <c r="K118" s="63" t="n">
        <v>0</v>
      </c>
      <c r="L118" s="63" t="n">
        <v>0</v>
      </c>
      <c r="M118" s="63" t="n">
        <v>0</v>
      </c>
      <c r="N118" s="63" t="n">
        <v>0</v>
      </c>
      <c r="O118" s="63" t="n">
        <v>0</v>
      </c>
      <c r="P118" s="63" t="n">
        <v>0</v>
      </c>
      <c r="Q118" s="64" t="n">
        <f aca="false">SUM(E118:P118)</f>
        <v>0</v>
      </c>
      <c r="R118" s="74" t="n">
        <f aca="false">ROUND(Q118*1.05,0)</f>
        <v>0</v>
      </c>
      <c r="S118" s="74" t="n">
        <f aca="false">ROUND(R118*1.05,0)</f>
        <v>0</v>
      </c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</row>
    <row r="119" customFormat="false" ht="15" hidden="false" customHeight="false" outlineLevel="0" collapsed="false">
      <c r="A119" s="69"/>
      <c r="B119" s="66" t="s">
        <v>58</v>
      </c>
      <c r="C119" s="75" t="n">
        <f aca="false">SUM(C117:C118)</f>
        <v>0</v>
      </c>
      <c r="D119" s="75" t="n">
        <f aca="false">SUM(D117:D118)</f>
        <v>0</v>
      </c>
      <c r="E119" s="66" t="n">
        <f aca="false">SUM(E117:E118)</f>
        <v>0</v>
      </c>
      <c r="F119" s="66" t="n">
        <f aca="false">SUM(F117:F118)</f>
        <v>0</v>
      </c>
      <c r="G119" s="66" t="n">
        <f aca="false">SUM(G117:G118)</f>
        <v>0</v>
      </c>
      <c r="H119" s="66" t="n">
        <f aca="false">SUM(H117:H118)</f>
        <v>0</v>
      </c>
      <c r="I119" s="66" t="n">
        <f aca="false">SUM(I117:I118)</f>
        <v>0</v>
      </c>
      <c r="J119" s="66" t="n">
        <f aca="false">SUM(J117:J118)</f>
        <v>0</v>
      </c>
      <c r="K119" s="66" t="n">
        <f aca="false">SUM(K117:K118)</f>
        <v>0</v>
      </c>
      <c r="L119" s="66" t="n">
        <f aca="false">SUM(L117:L118)</f>
        <v>0</v>
      </c>
      <c r="M119" s="66" t="n">
        <f aca="false">SUM(M117:M118)</f>
        <v>0</v>
      </c>
      <c r="N119" s="66" t="n">
        <f aca="false">SUM(N117:N118)</f>
        <v>0</v>
      </c>
      <c r="O119" s="66" t="n">
        <f aca="false">SUM(O117:O118)</f>
        <v>0</v>
      </c>
      <c r="P119" s="66" t="n">
        <f aca="false">SUM(P117:P118)</f>
        <v>0</v>
      </c>
      <c r="Q119" s="76" t="n">
        <f aca="false">SUM(E119:P119)</f>
        <v>0</v>
      </c>
      <c r="R119" s="76" t="n">
        <f aca="false">SUM(R117:R118)</f>
        <v>0</v>
      </c>
      <c r="S119" s="76" t="n">
        <f aca="false">SUM(S117:S118)</f>
        <v>0</v>
      </c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66"/>
      <c r="IC119" s="66"/>
      <c r="ID119" s="66"/>
      <c r="IE119" s="66"/>
      <c r="IF119" s="66"/>
      <c r="IG119" s="66"/>
      <c r="IH119" s="66"/>
      <c r="II119" s="66"/>
      <c r="IJ119" s="66"/>
      <c r="IK119" s="66"/>
      <c r="IL119" s="66"/>
      <c r="IM119" s="66"/>
      <c r="IN119" s="66"/>
      <c r="IO119" s="66"/>
      <c r="IP119" s="66"/>
      <c r="IQ119" s="66"/>
      <c r="IR119" s="66"/>
      <c r="IS119" s="66"/>
      <c r="IT119" s="66"/>
      <c r="IU119" s="66"/>
      <c r="IV119" s="66"/>
      <c r="IW119" s="66"/>
    </row>
    <row r="120" customFormat="false" ht="15" hidden="false" customHeight="false" outlineLevel="0" collapsed="false">
      <c r="A120" s="53" t="n">
        <v>52507300</v>
      </c>
      <c r="B120" s="0" t="s">
        <v>80</v>
      </c>
      <c r="C120" s="46"/>
      <c r="D120" s="46"/>
      <c r="E120" s="54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2"/>
      <c r="R120" s="52"/>
      <c r="S120" s="52"/>
    </row>
    <row r="121" customFormat="false" ht="15" hidden="false" customHeight="false" outlineLevel="0" collapsed="false">
      <c r="A121" s="59"/>
      <c r="B121" s="31" t="s">
        <v>50</v>
      </c>
      <c r="C121" s="46" t="n">
        <v>0</v>
      </c>
      <c r="D121" s="46" t="n">
        <v>0</v>
      </c>
      <c r="E121" s="60" t="n">
        <v>0</v>
      </c>
      <c r="F121" s="60" t="n">
        <v>0</v>
      </c>
      <c r="G121" s="60" t="n">
        <v>0</v>
      </c>
      <c r="H121" s="60" t="n">
        <v>0</v>
      </c>
      <c r="I121" s="60" t="n">
        <v>0</v>
      </c>
      <c r="J121" s="60" t="n">
        <v>0</v>
      </c>
      <c r="K121" s="60" t="n">
        <v>0</v>
      </c>
      <c r="L121" s="60" t="n">
        <v>0</v>
      </c>
      <c r="M121" s="60" t="n">
        <v>0</v>
      </c>
      <c r="N121" s="60" t="n">
        <v>0</v>
      </c>
      <c r="O121" s="60" t="n">
        <v>0</v>
      </c>
      <c r="P121" s="60" t="n">
        <v>0</v>
      </c>
      <c r="Q121" s="30" t="n">
        <f aca="false">SUM(E121:P121)</f>
        <v>0</v>
      </c>
      <c r="R121" s="61" t="n">
        <f aca="false">ROUND(Q121*1.05,0)</f>
        <v>0</v>
      </c>
      <c r="S121" s="61" t="n">
        <f aca="false">ROUND(R121*1.05,0)</f>
        <v>0</v>
      </c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customFormat="false" ht="15" hidden="false" customHeight="false" outlineLevel="0" collapsed="false">
      <c r="A122" s="59"/>
      <c r="B122" s="31" t="s">
        <v>50</v>
      </c>
      <c r="C122" s="62" t="n">
        <v>0</v>
      </c>
      <c r="D122" s="62" t="n">
        <v>0</v>
      </c>
      <c r="E122" s="63" t="n">
        <v>0</v>
      </c>
      <c r="F122" s="63" t="n">
        <v>0</v>
      </c>
      <c r="G122" s="63" t="n">
        <v>0</v>
      </c>
      <c r="H122" s="63" t="n">
        <v>0</v>
      </c>
      <c r="I122" s="63" t="n">
        <v>0</v>
      </c>
      <c r="J122" s="63" t="n">
        <v>0</v>
      </c>
      <c r="K122" s="63" t="n">
        <v>0</v>
      </c>
      <c r="L122" s="63" t="n">
        <v>0</v>
      </c>
      <c r="M122" s="63" t="n">
        <v>0</v>
      </c>
      <c r="N122" s="63" t="n">
        <v>0</v>
      </c>
      <c r="O122" s="63" t="n">
        <v>0</v>
      </c>
      <c r="P122" s="63" t="n">
        <v>0</v>
      </c>
      <c r="Q122" s="64" t="n">
        <f aca="false">SUM(E122:P122)</f>
        <v>0</v>
      </c>
      <c r="R122" s="74" t="n">
        <f aca="false">ROUND(Q122*1.05,0)</f>
        <v>0</v>
      </c>
      <c r="S122" s="74" t="n">
        <f aca="false">ROUND(R122*1.05,0)</f>
        <v>0</v>
      </c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</row>
    <row r="123" customFormat="false" ht="15" hidden="false" customHeight="false" outlineLevel="0" collapsed="false">
      <c r="A123" s="69"/>
      <c r="B123" s="66" t="s">
        <v>58</v>
      </c>
      <c r="C123" s="75" t="n">
        <f aca="false">SUM(C121:C122)</f>
        <v>0</v>
      </c>
      <c r="D123" s="75" t="n">
        <f aca="false">SUM(D121:D122)</f>
        <v>0</v>
      </c>
      <c r="E123" s="66" t="n">
        <f aca="false">SUM(E121:E122)</f>
        <v>0</v>
      </c>
      <c r="F123" s="66" t="n">
        <f aca="false">SUM(F121:F122)</f>
        <v>0</v>
      </c>
      <c r="G123" s="66" t="n">
        <f aca="false">SUM(G121:G122)</f>
        <v>0</v>
      </c>
      <c r="H123" s="66" t="n">
        <f aca="false">SUM(H121:H122)</f>
        <v>0</v>
      </c>
      <c r="I123" s="66" t="n">
        <f aca="false">SUM(I121:I122)</f>
        <v>0</v>
      </c>
      <c r="J123" s="66" t="n">
        <f aca="false">SUM(J121:J122)</f>
        <v>0</v>
      </c>
      <c r="K123" s="66" t="n">
        <f aca="false">SUM(K121:K122)</f>
        <v>0</v>
      </c>
      <c r="L123" s="66" t="n">
        <f aca="false">SUM(L121:L122)</f>
        <v>0</v>
      </c>
      <c r="M123" s="66" t="n">
        <f aca="false">SUM(M121:M122)</f>
        <v>0</v>
      </c>
      <c r="N123" s="66" t="n">
        <f aca="false">SUM(N121:N122)</f>
        <v>0</v>
      </c>
      <c r="O123" s="66" t="n">
        <f aca="false">SUM(O121:O122)</f>
        <v>0</v>
      </c>
      <c r="P123" s="66" t="n">
        <f aca="false">SUM(P121:P122)</f>
        <v>0</v>
      </c>
      <c r="Q123" s="76" t="n">
        <f aca="false">SUM(E123:P123)</f>
        <v>0</v>
      </c>
      <c r="R123" s="76" t="n">
        <f aca="false">SUM(R121:R122)</f>
        <v>0</v>
      </c>
      <c r="S123" s="76" t="n">
        <f aca="false">SUM(S121:S122)</f>
        <v>0</v>
      </c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66"/>
      <c r="IC123" s="66"/>
      <c r="ID123" s="66"/>
      <c r="IE123" s="66"/>
      <c r="IF123" s="66"/>
      <c r="IG123" s="66"/>
      <c r="IH123" s="66"/>
      <c r="II123" s="66"/>
      <c r="IJ123" s="66"/>
      <c r="IK123" s="66"/>
      <c r="IL123" s="66"/>
      <c r="IM123" s="66"/>
      <c r="IN123" s="66"/>
      <c r="IO123" s="66"/>
      <c r="IP123" s="66"/>
      <c r="IQ123" s="66"/>
      <c r="IR123" s="66"/>
      <c r="IS123" s="66"/>
      <c r="IT123" s="66"/>
      <c r="IU123" s="66"/>
      <c r="IV123" s="66"/>
      <c r="IW123" s="66"/>
    </row>
    <row r="124" customFormat="false" ht="15" hidden="false" customHeight="false" outlineLevel="0" collapsed="false">
      <c r="A124" s="53" t="n">
        <v>52507400</v>
      </c>
      <c r="B124" s="0" t="s">
        <v>81</v>
      </c>
      <c r="C124" s="46"/>
      <c r="D124" s="46"/>
      <c r="E124" s="54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2"/>
      <c r="R124" s="52"/>
      <c r="S124" s="52"/>
    </row>
    <row r="125" customFormat="false" ht="15" hidden="false" customHeight="false" outlineLevel="0" collapsed="false">
      <c r="A125" s="59"/>
      <c r="B125" s="31" t="s">
        <v>50</v>
      </c>
      <c r="C125" s="46" t="n">
        <v>0</v>
      </c>
      <c r="D125" s="46" t="n">
        <v>0</v>
      </c>
      <c r="E125" s="60" t="n">
        <v>0</v>
      </c>
      <c r="F125" s="60" t="n">
        <v>0</v>
      </c>
      <c r="G125" s="60" t="n">
        <v>0</v>
      </c>
      <c r="H125" s="60" t="n">
        <v>0</v>
      </c>
      <c r="I125" s="60" t="n">
        <v>0</v>
      </c>
      <c r="J125" s="60" t="n">
        <v>0</v>
      </c>
      <c r="K125" s="60" t="n">
        <v>0</v>
      </c>
      <c r="L125" s="60" t="n">
        <v>0</v>
      </c>
      <c r="M125" s="60" t="n">
        <v>0</v>
      </c>
      <c r="N125" s="60" t="n">
        <v>0</v>
      </c>
      <c r="O125" s="60" t="n">
        <v>0</v>
      </c>
      <c r="P125" s="60" t="n">
        <v>0</v>
      </c>
      <c r="Q125" s="30" t="n">
        <f aca="false">SUM(E125:P125)</f>
        <v>0</v>
      </c>
      <c r="R125" s="61" t="n">
        <f aca="false">ROUND(Q125*1.05,0)</f>
        <v>0</v>
      </c>
      <c r="S125" s="61" t="n">
        <f aca="false">ROUND(R125*1.05,0)</f>
        <v>0</v>
      </c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31"/>
      <c r="EF125" s="31"/>
      <c r="EG125" s="31"/>
      <c r="EH125" s="31"/>
      <c r="EI125" s="31"/>
      <c r="EJ125" s="31"/>
      <c r="EK125" s="31"/>
      <c r="EL125" s="31"/>
      <c r="EM125" s="31"/>
      <c r="EN125" s="31"/>
      <c r="EO125" s="31"/>
      <c r="EP125" s="31"/>
      <c r="EQ125" s="31"/>
      <c r="ER125" s="31"/>
      <c r="ES125" s="31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31"/>
    </row>
    <row r="126" customFormat="false" ht="15" hidden="false" customHeight="false" outlineLevel="0" collapsed="false">
      <c r="A126" s="59"/>
      <c r="B126" s="31" t="s">
        <v>50</v>
      </c>
      <c r="C126" s="62" t="n">
        <v>0</v>
      </c>
      <c r="D126" s="62" t="n">
        <v>0</v>
      </c>
      <c r="E126" s="63" t="n">
        <v>0</v>
      </c>
      <c r="F126" s="63" t="n">
        <v>0</v>
      </c>
      <c r="G126" s="63" t="n">
        <v>0</v>
      </c>
      <c r="H126" s="63" t="n">
        <v>0</v>
      </c>
      <c r="I126" s="63" t="n">
        <v>0</v>
      </c>
      <c r="J126" s="63" t="n">
        <v>0</v>
      </c>
      <c r="K126" s="63" t="n">
        <v>0</v>
      </c>
      <c r="L126" s="63" t="n">
        <v>0</v>
      </c>
      <c r="M126" s="63" t="n">
        <v>0</v>
      </c>
      <c r="N126" s="63" t="n">
        <v>0</v>
      </c>
      <c r="O126" s="63" t="n">
        <v>0</v>
      </c>
      <c r="P126" s="63" t="n">
        <v>0</v>
      </c>
      <c r="Q126" s="64" t="n">
        <f aca="false">SUM(E126:P126)</f>
        <v>0</v>
      </c>
      <c r="R126" s="74" t="n">
        <f aca="false">ROUND(Q126*1.05,0)</f>
        <v>0</v>
      </c>
      <c r="S126" s="74" t="n">
        <f aca="false">ROUND(R126*1.05,0)</f>
        <v>0</v>
      </c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31"/>
      <c r="EF126" s="31"/>
      <c r="EG126" s="31"/>
      <c r="EH126" s="31"/>
      <c r="EI126" s="31"/>
      <c r="EJ126" s="31"/>
      <c r="EK126" s="31"/>
      <c r="EL126" s="31"/>
      <c r="EM126" s="31"/>
      <c r="EN126" s="31"/>
      <c r="EO126" s="31"/>
      <c r="EP126" s="31"/>
      <c r="EQ126" s="31"/>
      <c r="ER126" s="31"/>
      <c r="ES126" s="31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31"/>
    </row>
    <row r="127" customFormat="false" ht="15" hidden="false" customHeight="false" outlineLevel="0" collapsed="false">
      <c r="A127" s="69"/>
      <c r="B127" s="66" t="s">
        <v>58</v>
      </c>
      <c r="C127" s="75" t="n">
        <f aca="false">SUM(C125:C126)</f>
        <v>0</v>
      </c>
      <c r="D127" s="75" t="n">
        <f aca="false">SUM(D125:D126)</f>
        <v>0</v>
      </c>
      <c r="E127" s="66" t="n">
        <f aca="false">SUM(E125:E126)</f>
        <v>0</v>
      </c>
      <c r="F127" s="66" t="n">
        <f aca="false">SUM(F125:F126)</f>
        <v>0</v>
      </c>
      <c r="G127" s="66" t="n">
        <f aca="false">SUM(G125:G126)</f>
        <v>0</v>
      </c>
      <c r="H127" s="66" t="n">
        <f aca="false">SUM(H125:H126)</f>
        <v>0</v>
      </c>
      <c r="I127" s="66" t="n">
        <f aca="false">SUM(I125:I126)</f>
        <v>0</v>
      </c>
      <c r="J127" s="66" t="n">
        <f aca="false">SUM(J125:J126)</f>
        <v>0</v>
      </c>
      <c r="K127" s="66" t="n">
        <f aca="false">SUM(K125:K126)</f>
        <v>0</v>
      </c>
      <c r="L127" s="66" t="n">
        <f aca="false">SUM(L125:L126)</f>
        <v>0</v>
      </c>
      <c r="M127" s="66" t="n">
        <f aca="false">SUM(M125:M126)</f>
        <v>0</v>
      </c>
      <c r="N127" s="66" t="n">
        <f aca="false">SUM(N125:N126)</f>
        <v>0</v>
      </c>
      <c r="O127" s="66" t="n">
        <f aca="false">SUM(O125:O126)</f>
        <v>0</v>
      </c>
      <c r="P127" s="66" t="n">
        <f aca="false">SUM(P125:P126)</f>
        <v>0</v>
      </c>
      <c r="Q127" s="76" t="n">
        <f aca="false">SUM(E127:P127)</f>
        <v>0</v>
      </c>
      <c r="R127" s="76" t="n">
        <f aca="false">SUM(R125:R126)</f>
        <v>0</v>
      </c>
      <c r="S127" s="76" t="n">
        <f aca="false">SUM(S125:S126)</f>
        <v>0</v>
      </c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66"/>
      <c r="IC127" s="66"/>
      <c r="ID127" s="66"/>
      <c r="IE127" s="66"/>
      <c r="IF127" s="66"/>
      <c r="IG127" s="66"/>
      <c r="IH127" s="66"/>
      <c r="II127" s="66"/>
      <c r="IJ127" s="66"/>
      <c r="IK127" s="66"/>
      <c r="IL127" s="66"/>
      <c r="IM127" s="66"/>
      <c r="IN127" s="66"/>
      <c r="IO127" s="66"/>
      <c r="IP127" s="66"/>
      <c r="IQ127" s="66"/>
      <c r="IR127" s="66"/>
      <c r="IS127" s="66"/>
      <c r="IT127" s="66"/>
      <c r="IU127" s="66"/>
      <c r="IV127" s="66"/>
      <c r="IW127" s="66"/>
    </row>
    <row r="128" customFormat="false" ht="15" hidden="false" customHeight="false" outlineLevel="0" collapsed="false">
      <c r="A128" s="53" t="n">
        <v>52507500</v>
      </c>
      <c r="B128" s="0" t="s">
        <v>82</v>
      </c>
      <c r="C128" s="46"/>
      <c r="D128" s="46"/>
      <c r="E128" s="54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2"/>
      <c r="R128" s="52"/>
      <c r="S128" s="52"/>
    </row>
    <row r="129" customFormat="false" ht="15" hidden="false" customHeight="false" outlineLevel="0" collapsed="false">
      <c r="A129" s="59"/>
      <c r="B129" s="31" t="s">
        <v>50</v>
      </c>
      <c r="C129" s="46" t="n">
        <v>0</v>
      </c>
      <c r="D129" s="46" t="n">
        <v>0</v>
      </c>
      <c r="E129" s="60" t="n">
        <v>0</v>
      </c>
      <c r="F129" s="60" t="n">
        <v>0</v>
      </c>
      <c r="G129" s="60" t="n">
        <v>0</v>
      </c>
      <c r="H129" s="60" t="n">
        <v>0</v>
      </c>
      <c r="I129" s="60" t="n">
        <v>0</v>
      </c>
      <c r="J129" s="60" t="n">
        <v>0</v>
      </c>
      <c r="K129" s="60" t="n">
        <v>0</v>
      </c>
      <c r="L129" s="60" t="n">
        <v>0</v>
      </c>
      <c r="M129" s="60" t="n">
        <v>0</v>
      </c>
      <c r="N129" s="60" t="n">
        <v>0</v>
      </c>
      <c r="O129" s="60" t="n">
        <v>0</v>
      </c>
      <c r="P129" s="60" t="n">
        <v>0</v>
      </c>
      <c r="Q129" s="30" t="n">
        <f aca="false">SUM(E129:P129)</f>
        <v>0</v>
      </c>
      <c r="R129" s="61" t="n">
        <f aca="false">ROUND(Q129*1.05,0)</f>
        <v>0</v>
      </c>
      <c r="S129" s="61" t="n">
        <f aca="false">ROUND(R129*1.05,0)</f>
        <v>0</v>
      </c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  <c r="EE129" s="31"/>
      <c r="EF129" s="31"/>
      <c r="EG129" s="31"/>
      <c r="EH129" s="31"/>
      <c r="EI129" s="31"/>
      <c r="EJ129" s="31"/>
      <c r="EK129" s="31"/>
      <c r="EL129" s="31"/>
      <c r="EM129" s="31"/>
      <c r="EN129" s="31"/>
      <c r="EO129" s="31"/>
      <c r="EP129" s="31"/>
      <c r="EQ129" s="31"/>
      <c r="ER129" s="31"/>
      <c r="ES129" s="31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31"/>
    </row>
    <row r="130" customFormat="false" ht="15" hidden="false" customHeight="false" outlineLevel="0" collapsed="false">
      <c r="A130" s="59"/>
      <c r="B130" s="31" t="s">
        <v>50</v>
      </c>
      <c r="C130" s="62" t="n">
        <v>0</v>
      </c>
      <c r="D130" s="62" t="n">
        <v>0</v>
      </c>
      <c r="E130" s="63" t="n">
        <v>0</v>
      </c>
      <c r="F130" s="63" t="n">
        <v>0</v>
      </c>
      <c r="G130" s="63" t="n">
        <v>0</v>
      </c>
      <c r="H130" s="63" t="n">
        <v>0</v>
      </c>
      <c r="I130" s="63" t="n">
        <v>0</v>
      </c>
      <c r="J130" s="63" t="n">
        <v>0</v>
      </c>
      <c r="K130" s="63" t="n">
        <v>0</v>
      </c>
      <c r="L130" s="63" t="n">
        <v>0</v>
      </c>
      <c r="M130" s="63" t="n">
        <v>0</v>
      </c>
      <c r="N130" s="63" t="n">
        <v>0</v>
      </c>
      <c r="O130" s="63" t="n">
        <v>0</v>
      </c>
      <c r="P130" s="63" t="n">
        <v>0</v>
      </c>
      <c r="Q130" s="64" t="n">
        <f aca="false">SUM(E130:P130)</f>
        <v>0</v>
      </c>
      <c r="R130" s="74" t="n">
        <f aca="false">ROUND(Q130*1.05,0)</f>
        <v>0</v>
      </c>
      <c r="S130" s="74" t="n">
        <f aca="false">ROUND(R130*1.05,0)</f>
        <v>0</v>
      </c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1"/>
      <c r="EH130" s="31"/>
      <c r="EI130" s="31"/>
      <c r="EJ130" s="31"/>
      <c r="EK130" s="31"/>
      <c r="EL130" s="31"/>
      <c r="EM130" s="31"/>
      <c r="EN130" s="31"/>
      <c r="EO130" s="31"/>
      <c r="EP130" s="31"/>
      <c r="EQ130" s="31"/>
      <c r="ER130" s="31"/>
      <c r="ES130" s="31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31"/>
    </row>
    <row r="131" customFormat="false" ht="15" hidden="false" customHeight="false" outlineLevel="0" collapsed="false">
      <c r="A131" s="69"/>
      <c r="B131" s="66" t="s">
        <v>58</v>
      </c>
      <c r="C131" s="75" t="n">
        <f aca="false">SUM(C129:C130)</f>
        <v>0</v>
      </c>
      <c r="D131" s="75" t="n">
        <f aca="false">SUM(D129:D130)</f>
        <v>0</v>
      </c>
      <c r="E131" s="66" t="n">
        <f aca="false">SUM(E129:E130)</f>
        <v>0</v>
      </c>
      <c r="F131" s="66" t="n">
        <f aca="false">SUM(F129:F130)</f>
        <v>0</v>
      </c>
      <c r="G131" s="66" t="n">
        <f aca="false">SUM(G129:G130)</f>
        <v>0</v>
      </c>
      <c r="H131" s="66" t="n">
        <f aca="false">SUM(H129:H130)</f>
        <v>0</v>
      </c>
      <c r="I131" s="66" t="n">
        <f aca="false">SUM(I129:I130)</f>
        <v>0</v>
      </c>
      <c r="J131" s="66" t="n">
        <f aca="false">SUM(J129:J130)</f>
        <v>0</v>
      </c>
      <c r="K131" s="66" t="n">
        <f aca="false">SUM(K129:K130)</f>
        <v>0</v>
      </c>
      <c r="L131" s="66" t="n">
        <f aca="false">SUM(L129:L130)</f>
        <v>0</v>
      </c>
      <c r="M131" s="66" t="n">
        <f aca="false">SUM(M129:M130)</f>
        <v>0</v>
      </c>
      <c r="N131" s="66" t="n">
        <f aca="false">SUM(N129:N130)</f>
        <v>0</v>
      </c>
      <c r="O131" s="66" t="n">
        <f aca="false">SUM(O129:O130)</f>
        <v>0</v>
      </c>
      <c r="P131" s="66" t="n">
        <f aca="false">SUM(P129:P130)</f>
        <v>0</v>
      </c>
      <c r="Q131" s="76" t="n">
        <f aca="false">SUM(E131:P131)</f>
        <v>0</v>
      </c>
      <c r="R131" s="76" t="n">
        <f aca="false">SUM(R129:R130)</f>
        <v>0</v>
      </c>
      <c r="S131" s="76" t="n">
        <f aca="false">SUM(S129:S130)</f>
        <v>0</v>
      </c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6"/>
      <c r="CG131" s="66"/>
      <c r="CH131" s="66"/>
      <c r="CI131" s="66"/>
      <c r="CJ131" s="66"/>
      <c r="CK131" s="66"/>
      <c r="CL131" s="66"/>
      <c r="CM131" s="66"/>
      <c r="CN131" s="66"/>
      <c r="CO131" s="66"/>
      <c r="CP131" s="66"/>
      <c r="CQ131" s="66"/>
      <c r="CR131" s="66"/>
      <c r="CS131" s="66"/>
      <c r="CT131" s="66"/>
      <c r="CU131" s="66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  <c r="GA131" s="66"/>
      <c r="GB131" s="66"/>
      <c r="GC131" s="66"/>
      <c r="GD131" s="66"/>
      <c r="GE131" s="66"/>
      <c r="GF131" s="66"/>
      <c r="GG131" s="66"/>
      <c r="GH131" s="66"/>
      <c r="GI131" s="66"/>
      <c r="GJ131" s="66"/>
      <c r="GK131" s="66"/>
      <c r="GL131" s="66"/>
      <c r="GM131" s="66"/>
      <c r="GN131" s="66"/>
      <c r="GO131" s="66"/>
      <c r="GP131" s="66"/>
      <c r="GQ131" s="66"/>
      <c r="GR131" s="66"/>
      <c r="GS131" s="66"/>
      <c r="GT131" s="66"/>
      <c r="GU131" s="66"/>
      <c r="GV131" s="66"/>
      <c r="GW131" s="66"/>
      <c r="GX131" s="66"/>
      <c r="GY131" s="66"/>
      <c r="GZ131" s="66"/>
      <c r="HA131" s="66"/>
      <c r="HB131" s="66"/>
      <c r="HC131" s="66"/>
      <c r="HD131" s="66"/>
      <c r="HE131" s="66"/>
      <c r="HF131" s="66"/>
      <c r="HG131" s="66"/>
      <c r="HH131" s="66"/>
      <c r="HI131" s="66"/>
      <c r="HJ131" s="66"/>
      <c r="HK131" s="66"/>
      <c r="HL131" s="66"/>
      <c r="HM131" s="66"/>
      <c r="HN131" s="66"/>
      <c r="HO131" s="66"/>
      <c r="HP131" s="66"/>
      <c r="HQ131" s="66"/>
      <c r="HR131" s="66"/>
      <c r="HS131" s="66"/>
      <c r="HT131" s="66"/>
      <c r="HU131" s="66"/>
      <c r="HV131" s="66"/>
      <c r="HW131" s="66"/>
      <c r="HX131" s="66"/>
      <c r="HY131" s="66"/>
      <c r="HZ131" s="66"/>
      <c r="IA131" s="66"/>
      <c r="IB131" s="66"/>
      <c r="IC131" s="66"/>
      <c r="ID131" s="66"/>
      <c r="IE131" s="66"/>
      <c r="IF131" s="66"/>
      <c r="IG131" s="66"/>
      <c r="IH131" s="66"/>
      <c r="II131" s="66"/>
      <c r="IJ131" s="66"/>
      <c r="IK131" s="66"/>
      <c r="IL131" s="66"/>
      <c r="IM131" s="66"/>
      <c r="IN131" s="66"/>
      <c r="IO131" s="66"/>
      <c r="IP131" s="66"/>
      <c r="IQ131" s="66"/>
      <c r="IR131" s="66"/>
      <c r="IS131" s="66"/>
      <c r="IT131" s="66"/>
      <c r="IU131" s="66"/>
      <c r="IV131" s="66"/>
      <c r="IW131" s="66"/>
    </row>
    <row r="132" customFormat="false" ht="15" hidden="false" customHeight="false" outlineLevel="0" collapsed="false">
      <c r="A132" s="53" t="n">
        <v>52507600</v>
      </c>
      <c r="B132" s="0" t="s">
        <v>83</v>
      </c>
      <c r="C132" s="46"/>
      <c r="D132" s="46"/>
      <c r="E132" s="54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2"/>
      <c r="R132" s="52"/>
      <c r="S132" s="52"/>
    </row>
    <row r="133" customFormat="false" ht="15" hidden="false" customHeight="false" outlineLevel="0" collapsed="false">
      <c r="A133" s="59"/>
      <c r="B133" s="31" t="s">
        <v>50</v>
      </c>
      <c r="C133" s="46" t="n">
        <v>0</v>
      </c>
      <c r="D133" s="46" t="n">
        <v>0</v>
      </c>
      <c r="E133" s="60" t="n">
        <v>0</v>
      </c>
      <c r="F133" s="60" t="n">
        <v>0</v>
      </c>
      <c r="G133" s="60" t="n">
        <v>0</v>
      </c>
      <c r="H133" s="60" t="n">
        <v>0</v>
      </c>
      <c r="I133" s="60" t="n">
        <v>0</v>
      </c>
      <c r="J133" s="60" t="n">
        <v>0</v>
      </c>
      <c r="K133" s="60" t="n">
        <v>0</v>
      </c>
      <c r="L133" s="60" t="n">
        <v>0</v>
      </c>
      <c r="M133" s="60" t="n">
        <v>0</v>
      </c>
      <c r="N133" s="60" t="n">
        <v>0</v>
      </c>
      <c r="O133" s="60" t="n">
        <v>0</v>
      </c>
      <c r="P133" s="60" t="n">
        <v>0</v>
      </c>
      <c r="Q133" s="30" t="n">
        <f aca="false">SUM(E133:P133)</f>
        <v>0</v>
      </c>
      <c r="R133" s="61" t="n">
        <f aca="false">ROUND(Q133*1.05,0)</f>
        <v>0</v>
      </c>
      <c r="S133" s="61" t="n">
        <f aca="false">ROUND(R133*1.05,0)</f>
        <v>0</v>
      </c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  <c r="DM133" s="31"/>
      <c r="DN133" s="31"/>
      <c r="DO133" s="31"/>
      <c r="DP133" s="31"/>
      <c r="DQ133" s="31"/>
      <c r="DR133" s="31"/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  <c r="EE133" s="31"/>
      <c r="EF133" s="31"/>
      <c r="EG133" s="31"/>
      <c r="EH133" s="31"/>
      <c r="EI133" s="31"/>
      <c r="EJ133" s="31"/>
      <c r="EK133" s="31"/>
      <c r="EL133" s="31"/>
      <c r="EM133" s="31"/>
      <c r="EN133" s="31"/>
      <c r="EO133" s="31"/>
      <c r="EP133" s="31"/>
      <c r="EQ133" s="31"/>
      <c r="ER133" s="31"/>
      <c r="ES133" s="31"/>
      <c r="ET133" s="31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31"/>
    </row>
    <row r="134" customFormat="false" ht="15" hidden="false" customHeight="false" outlineLevel="0" collapsed="false">
      <c r="A134" s="59"/>
      <c r="B134" s="31" t="s">
        <v>50</v>
      </c>
      <c r="C134" s="62" t="n">
        <v>0</v>
      </c>
      <c r="D134" s="62" t="n">
        <v>0</v>
      </c>
      <c r="E134" s="63" t="n">
        <v>0</v>
      </c>
      <c r="F134" s="63" t="n">
        <v>0</v>
      </c>
      <c r="G134" s="63" t="n">
        <v>0</v>
      </c>
      <c r="H134" s="63" t="n">
        <v>0</v>
      </c>
      <c r="I134" s="63" t="n">
        <v>0</v>
      </c>
      <c r="J134" s="63" t="n">
        <v>0</v>
      </c>
      <c r="K134" s="63" t="n">
        <v>0</v>
      </c>
      <c r="L134" s="63" t="n">
        <v>0</v>
      </c>
      <c r="M134" s="63" t="n">
        <v>0</v>
      </c>
      <c r="N134" s="63" t="n">
        <v>0</v>
      </c>
      <c r="O134" s="63" t="n">
        <v>0</v>
      </c>
      <c r="P134" s="63" t="n">
        <v>0</v>
      </c>
      <c r="Q134" s="64" t="n">
        <f aca="false">SUM(E134:P134)</f>
        <v>0</v>
      </c>
      <c r="R134" s="74" t="n">
        <f aca="false">ROUND(Q134*1.05,0)</f>
        <v>0</v>
      </c>
      <c r="S134" s="74" t="n">
        <f aca="false">ROUND(R134*1.05,0)</f>
        <v>0</v>
      </c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</row>
    <row r="135" customFormat="false" ht="15" hidden="false" customHeight="false" outlineLevel="0" collapsed="false">
      <c r="A135" s="69"/>
      <c r="B135" s="66" t="s">
        <v>58</v>
      </c>
      <c r="C135" s="75" t="n">
        <f aca="false">SUM(C133:C134)</f>
        <v>0</v>
      </c>
      <c r="D135" s="75" t="n">
        <f aca="false">SUM(D133:D134)</f>
        <v>0</v>
      </c>
      <c r="E135" s="66" t="n">
        <f aca="false">SUM(E133:E134)</f>
        <v>0</v>
      </c>
      <c r="F135" s="66" t="n">
        <f aca="false">SUM(F133:F134)</f>
        <v>0</v>
      </c>
      <c r="G135" s="66" t="n">
        <f aca="false">SUM(G133:G134)</f>
        <v>0</v>
      </c>
      <c r="H135" s="66" t="n">
        <f aca="false">SUM(H133:H134)</f>
        <v>0</v>
      </c>
      <c r="I135" s="66" t="n">
        <f aca="false">SUM(I133:I134)</f>
        <v>0</v>
      </c>
      <c r="J135" s="66" t="n">
        <f aca="false">SUM(J133:J134)</f>
        <v>0</v>
      </c>
      <c r="K135" s="66" t="n">
        <f aca="false">SUM(K133:K134)</f>
        <v>0</v>
      </c>
      <c r="L135" s="66" t="n">
        <f aca="false">SUM(L133:L134)</f>
        <v>0</v>
      </c>
      <c r="M135" s="66" t="n">
        <f aca="false">SUM(M133:M134)</f>
        <v>0</v>
      </c>
      <c r="N135" s="66" t="n">
        <f aca="false">SUM(N133:N134)</f>
        <v>0</v>
      </c>
      <c r="O135" s="66" t="n">
        <f aca="false">SUM(O133:O134)</f>
        <v>0</v>
      </c>
      <c r="P135" s="66" t="n">
        <f aca="false">SUM(P133:P134)</f>
        <v>0</v>
      </c>
      <c r="Q135" s="76" t="n">
        <f aca="false">SUM(E135:P135)</f>
        <v>0</v>
      </c>
      <c r="R135" s="76" t="n">
        <f aca="false">SUM(R133:R134)</f>
        <v>0</v>
      </c>
      <c r="S135" s="76" t="n">
        <f aca="false">SUM(S133:S134)</f>
        <v>0</v>
      </c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" hidden="false" customHeight="false" outlineLevel="0" collapsed="false">
      <c r="A136" s="53" t="n">
        <v>52507700</v>
      </c>
      <c r="B136" s="0" t="s">
        <v>84</v>
      </c>
      <c r="C136" s="46"/>
      <c r="D136" s="46"/>
      <c r="E136" s="54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2"/>
      <c r="R136" s="52"/>
      <c r="S136" s="52"/>
    </row>
    <row r="137" customFormat="false" ht="15" hidden="false" customHeight="false" outlineLevel="0" collapsed="false">
      <c r="A137" s="59"/>
      <c r="B137" s="31" t="s">
        <v>50</v>
      </c>
      <c r="C137" s="46" t="n">
        <v>0</v>
      </c>
      <c r="D137" s="46" t="n">
        <v>0</v>
      </c>
      <c r="E137" s="60" t="n">
        <v>0</v>
      </c>
      <c r="F137" s="60" t="n">
        <v>0</v>
      </c>
      <c r="G137" s="60" t="n">
        <v>0</v>
      </c>
      <c r="H137" s="60" t="n">
        <v>0</v>
      </c>
      <c r="I137" s="60" t="n">
        <v>0</v>
      </c>
      <c r="J137" s="60" t="n">
        <v>0</v>
      </c>
      <c r="K137" s="60" t="n">
        <v>0</v>
      </c>
      <c r="L137" s="60" t="n">
        <v>0</v>
      </c>
      <c r="M137" s="60" t="n">
        <v>0</v>
      </c>
      <c r="N137" s="60" t="n">
        <v>0</v>
      </c>
      <c r="O137" s="60" t="n">
        <v>0</v>
      </c>
      <c r="P137" s="60" t="n">
        <v>0</v>
      </c>
      <c r="Q137" s="30" t="n">
        <f aca="false">SUM(E137:P137)</f>
        <v>0</v>
      </c>
      <c r="R137" s="61" t="n">
        <f aca="false">ROUND(Q137*1.05,0)</f>
        <v>0</v>
      </c>
      <c r="S137" s="61" t="n">
        <f aca="false">ROUND(R137*1.05,0)</f>
        <v>0</v>
      </c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customFormat="false" ht="15" hidden="false" customHeight="false" outlineLevel="0" collapsed="false">
      <c r="A138" s="59"/>
      <c r="B138" s="31" t="s">
        <v>50</v>
      </c>
      <c r="C138" s="62" t="n">
        <v>0</v>
      </c>
      <c r="D138" s="62" t="n">
        <v>0</v>
      </c>
      <c r="E138" s="63" t="n">
        <v>0</v>
      </c>
      <c r="F138" s="63" t="n">
        <v>0</v>
      </c>
      <c r="G138" s="63" t="n">
        <v>0</v>
      </c>
      <c r="H138" s="63" t="n">
        <v>0</v>
      </c>
      <c r="I138" s="63" t="n">
        <v>0</v>
      </c>
      <c r="J138" s="63" t="n">
        <v>0</v>
      </c>
      <c r="K138" s="63" t="n">
        <v>0</v>
      </c>
      <c r="L138" s="63" t="n">
        <v>0</v>
      </c>
      <c r="M138" s="63" t="n">
        <v>0</v>
      </c>
      <c r="N138" s="63" t="n">
        <v>0</v>
      </c>
      <c r="O138" s="63" t="n">
        <v>0</v>
      </c>
      <c r="P138" s="63" t="n">
        <v>0</v>
      </c>
      <c r="Q138" s="64" t="n">
        <f aca="false">SUM(E138:P138)</f>
        <v>0</v>
      </c>
      <c r="R138" s="74" t="n">
        <f aca="false">ROUND(Q138*1.05,0)</f>
        <v>0</v>
      </c>
      <c r="S138" s="74" t="n">
        <f aca="false">ROUND(R138*1.05,0)</f>
        <v>0</v>
      </c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  <c r="DM138" s="31"/>
      <c r="DN138" s="31"/>
      <c r="DO138" s="31"/>
      <c r="DP138" s="31"/>
      <c r="DQ138" s="31"/>
      <c r="DR138" s="31"/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1"/>
      <c r="EH138" s="31"/>
      <c r="EI138" s="31"/>
      <c r="EJ138" s="31"/>
      <c r="EK138" s="31"/>
      <c r="EL138" s="31"/>
      <c r="EM138" s="31"/>
      <c r="EN138" s="31"/>
      <c r="EO138" s="31"/>
      <c r="EP138" s="31"/>
      <c r="EQ138" s="31"/>
      <c r="ER138" s="31"/>
      <c r="ES138" s="31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31"/>
    </row>
    <row r="139" customFormat="false" ht="15" hidden="false" customHeight="false" outlineLevel="0" collapsed="false">
      <c r="A139" s="69"/>
      <c r="B139" s="66" t="s">
        <v>58</v>
      </c>
      <c r="C139" s="75" t="n">
        <f aca="false">SUM(C137:C138)</f>
        <v>0</v>
      </c>
      <c r="D139" s="75" t="n">
        <f aca="false">SUM(D137:D138)</f>
        <v>0</v>
      </c>
      <c r="E139" s="66" t="n">
        <f aca="false">SUM(E137:E138)</f>
        <v>0</v>
      </c>
      <c r="F139" s="66" t="n">
        <f aca="false">SUM(F137:F138)</f>
        <v>0</v>
      </c>
      <c r="G139" s="66" t="n">
        <f aca="false">SUM(G137:G138)</f>
        <v>0</v>
      </c>
      <c r="H139" s="66" t="n">
        <f aca="false">SUM(H137:H138)</f>
        <v>0</v>
      </c>
      <c r="I139" s="66" t="n">
        <f aca="false">SUM(I137:I138)</f>
        <v>0</v>
      </c>
      <c r="J139" s="66" t="n">
        <f aca="false">SUM(J137:J138)</f>
        <v>0</v>
      </c>
      <c r="K139" s="66" t="n">
        <f aca="false">SUM(K137:K138)</f>
        <v>0</v>
      </c>
      <c r="L139" s="66" t="n">
        <f aca="false">SUM(L137:L138)</f>
        <v>0</v>
      </c>
      <c r="M139" s="66" t="n">
        <f aca="false">SUM(M137:M138)</f>
        <v>0</v>
      </c>
      <c r="N139" s="66" t="n">
        <f aca="false">SUM(N137:N138)</f>
        <v>0</v>
      </c>
      <c r="O139" s="66" t="n">
        <f aca="false">SUM(O137:O138)</f>
        <v>0</v>
      </c>
      <c r="P139" s="66" t="n">
        <f aca="false">SUM(P137:P138)</f>
        <v>0</v>
      </c>
      <c r="Q139" s="76" t="n">
        <f aca="false">SUM(E139:P139)</f>
        <v>0</v>
      </c>
      <c r="R139" s="76" t="n">
        <f aca="false">SUM(R137:R138)</f>
        <v>0</v>
      </c>
      <c r="S139" s="76" t="n">
        <f aca="false">SUM(S137:S138)</f>
        <v>0</v>
      </c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  <c r="EO139" s="66"/>
      <c r="EP139" s="66"/>
      <c r="EQ139" s="66"/>
      <c r="ER139" s="66"/>
      <c r="ES139" s="66"/>
      <c r="ET139" s="66"/>
      <c r="EU139" s="66"/>
      <c r="EV139" s="66"/>
      <c r="EW139" s="66"/>
      <c r="EX139" s="66"/>
      <c r="EY139" s="66"/>
      <c r="EZ139" s="66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  <c r="GA139" s="66"/>
      <c r="GB139" s="66"/>
      <c r="GC139" s="66"/>
      <c r="GD139" s="66"/>
      <c r="GE139" s="66"/>
      <c r="GF139" s="66"/>
      <c r="GG139" s="66"/>
      <c r="GH139" s="66"/>
      <c r="GI139" s="66"/>
      <c r="GJ139" s="66"/>
      <c r="GK139" s="66"/>
      <c r="GL139" s="66"/>
      <c r="GM139" s="66"/>
      <c r="GN139" s="66"/>
      <c r="GO139" s="66"/>
      <c r="GP139" s="66"/>
      <c r="GQ139" s="66"/>
      <c r="GR139" s="66"/>
      <c r="GS139" s="66"/>
      <c r="GT139" s="66"/>
      <c r="GU139" s="66"/>
      <c r="GV139" s="66"/>
      <c r="GW139" s="66"/>
      <c r="GX139" s="66"/>
      <c r="GY139" s="66"/>
      <c r="GZ139" s="66"/>
      <c r="HA139" s="66"/>
      <c r="HB139" s="66"/>
      <c r="HC139" s="66"/>
      <c r="HD139" s="66"/>
      <c r="HE139" s="66"/>
      <c r="HF139" s="66"/>
      <c r="HG139" s="66"/>
      <c r="HH139" s="66"/>
      <c r="HI139" s="66"/>
      <c r="HJ139" s="66"/>
      <c r="HK139" s="66"/>
      <c r="HL139" s="66"/>
      <c r="HM139" s="66"/>
      <c r="HN139" s="66"/>
      <c r="HO139" s="66"/>
      <c r="HP139" s="66"/>
      <c r="HQ139" s="66"/>
      <c r="HR139" s="66"/>
      <c r="HS139" s="66"/>
      <c r="HT139" s="66"/>
      <c r="HU139" s="66"/>
      <c r="HV139" s="66"/>
      <c r="HW139" s="66"/>
      <c r="HX139" s="66"/>
      <c r="HY139" s="66"/>
      <c r="HZ139" s="66"/>
      <c r="IA139" s="66"/>
      <c r="IB139" s="66"/>
      <c r="IC139" s="66"/>
      <c r="ID139" s="66"/>
      <c r="IE139" s="66"/>
      <c r="IF139" s="66"/>
      <c r="IG139" s="66"/>
      <c r="IH139" s="66"/>
      <c r="II139" s="66"/>
      <c r="IJ139" s="66"/>
      <c r="IK139" s="66"/>
      <c r="IL139" s="66"/>
      <c r="IM139" s="66"/>
      <c r="IN139" s="66"/>
      <c r="IO139" s="66"/>
      <c r="IP139" s="66"/>
      <c r="IQ139" s="66"/>
      <c r="IR139" s="66"/>
      <c r="IS139" s="66"/>
      <c r="IT139" s="66"/>
      <c r="IU139" s="66"/>
      <c r="IV139" s="66"/>
      <c r="IW139" s="66"/>
    </row>
    <row r="140" customFormat="false" ht="15" hidden="false" customHeight="false" outlineLevel="0" collapsed="false">
      <c r="A140" s="53" t="n">
        <v>52508000</v>
      </c>
      <c r="B140" s="0" t="s">
        <v>85</v>
      </c>
      <c r="C140" s="46"/>
      <c r="D140" s="46"/>
      <c r="E140" s="54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2"/>
      <c r="R140" s="52"/>
      <c r="S140" s="52"/>
    </row>
    <row r="141" customFormat="false" ht="15" hidden="false" customHeight="false" outlineLevel="0" collapsed="false">
      <c r="A141" s="59"/>
      <c r="B141" s="31" t="s">
        <v>50</v>
      </c>
      <c r="C141" s="46" t="n">
        <v>0</v>
      </c>
      <c r="D141" s="46" t="n">
        <v>0</v>
      </c>
      <c r="E141" s="60" t="n">
        <v>0</v>
      </c>
      <c r="F141" s="60" t="n">
        <v>0</v>
      </c>
      <c r="G141" s="60" t="n">
        <v>0</v>
      </c>
      <c r="H141" s="60" t="n">
        <v>0</v>
      </c>
      <c r="I141" s="60" t="n">
        <v>0</v>
      </c>
      <c r="J141" s="60" t="n">
        <v>0</v>
      </c>
      <c r="K141" s="60" t="n">
        <v>0</v>
      </c>
      <c r="L141" s="60" t="n">
        <v>0</v>
      </c>
      <c r="M141" s="60" t="n">
        <v>0</v>
      </c>
      <c r="N141" s="60" t="n">
        <v>0</v>
      </c>
      <c r="O141" s="60" t="n">
        <v>0</v>
      </c>
      <c r="P141" s="60" t="n">
        <v>0</v>
      </c>
      <c r="Q141" s="30" t="n">
        <f aca="false">SUM(E141:P141)</f>
        <v>0</v>
      </c>
      <c r="R141" s="61" t="n">
        <f aca="false">ROUND(Q141*1.05,0)</f>
        <v>0</v>
      </c>
      <c r="S141" s="61" t="n">
        <f aca="false">ROUND(R141*1.05,0)</f>
        <v>0</v>
      </c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</row>
    <row r="142" customFormat="false" ht="15" hidden="false" customHeight="false" outlineLevel="0" collapsed="false">
      <c r="A142" s="59"/>
      <c r="B142" s="31" t="s">
        <v>50</v>
      </c>
      <c r="C142" s="62" t="n">
        <v>0</v>
      </c>
      <c r="D142" s="62" t="n">
        <v>0</v>
      </c>
      <c r="E142" s="63" t="n">
        <v>0</v>
      </c>
      <c r="F142" s="63" t="n">
        <v>0</v>
      </c>
      <c r="G142" s="63" t="n">
        <v>0</v>
      </c>
      <c r="H142" s="63" t="n">
        <v>0</v>
      </c>
      <c r="I142" s="63" t="n">
        <v>0</v>
      </c>
      <c r="J142" s="63" t="n">
        <v>0</v>
      </c>
      <c r="K142" s="63" t="n">
        <v>0</v>
      </c>
      <c r="L142" s="63" t="n">
        <v>0</v>
      </c>
      <c r="M142" s="63" t="n">
        <v>0</v>
      </c>
      <c r="N142" s="63" t="n">
        <v>0</v>
      </c>
      <c r="O142" s="63" t="n">
        <v>0</v>
      </c>
      <c r="P142" s="63" t="n">
        <v>0</v>
      </c>
      <c r="Q142" s="64" t="n">
        <f aca="false">SUM(E142:P142)</f>
        <v>0</v>
      </c>
      <c r="R142" s="74" t="n">
        <f aca="false">ROUND(Q142*1.05,0)</f>
        <v>0</v>
      </c>
      <c r="S142" s="74" t="n">
        <f aca="false">ROUND(R142*1.05,0)</f>
        <v>0</v>
      </c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</row>
    <row r="143" customFormat="false" ht="13.5" hidden="false" customHeight="true" outlineLevel="0" collapsed="false">
      <c r="A143" s="69"/>
      <c r="B143" s="66" t="s">
        <v>58</v>
      </c>
      <c r="C143" s="75" t="n">
        <f aca="false">SUM(C141:C142)</f>
        <v>0</v>
      </c>
      <c r="D143" s="75" t="n">
        <f aca="false">SUM(D141:D142)</f>
        <v>0</v>
      </c>
      <c r="E143" s="66" t="n">
        <f aca="false">SUM(E141:E142)</f>
        <v>0</v>
      </c>
      <c r="F143" s="66" t="n">
        <f aca="false">SUM(F141:F142)</f>
        <v>0</v>
      </c>
      <c r="G143" s="66" t="n">
        <f aca="false">SUM(G141:G142)</f>
        <v>0</v>
      </c>
      <c r="H143" s="66" t="n">
        <f aca="false">SUM(H141:H142)</f>
        <v>0</v>
      </c>
      <c r="I143" s="66" t="n">
        <f aca="false">SUM(I141:I142)</f>
        <v>0</v>
      </c>
      <c r="J143" s="66" t="n">
        <f aca="false">SUM(J141:J142)</f>
        <v>0</v>
      </c>
      <c r="K143" s="66" t="n">
        <f aca="false">SUM(K141:K142)</f>
        <v>0</v>
      </c>
      <c r="L143" s="66" t="n">
        <f aca="false">SUM(L141:L142)</f>
        <v>0</v>
      </c>
      <c r="M143" s="66" t="n">
        <f aca="false">SUM(M141:M142)</f>
        <v>0</v>
      </c>
      <c r="N143" s="66" t="n">
        <f aca="false">SUM(N141:N142)</f>
        <v>0</v>
      </c>
      <c r="O143" s="66" t="n">
        <f aca="false">SUM(O141:O142)</f>
        <v>0</v>
      </c>
      <c r="P143" s="66" t="n">
        <f aca="false">SUM(P141:P142)</f>
        <v>0</v>
      </c>
      <c r="Q143" s="76" t="n">
        <f aca="false">SUM(E143:P143)</f>
        <v>0</v>
      </c>
      <c r="R143" s="76" t="n">
        <f aca="false">SUM(R141:R142)</f>
        <v>0</v>
      </c>
      <c r="S143" s="76" t="n">
        <f aca="false">SUM(S141:S142)</f>
        <v>0</v>
      </c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  <c r="GA143" s="66"/>
      <c r="GB143" s="66"/>
      <c r="GC143" s="66"/>
      <c r="GD143" s="66"/>
      <c r="GE143" s="66"/>
      <c r="GF143" s="66"/>
      <c r="GG143" s="66"/>
      <c r="GH143" s="66"/>
      <c r="GI143" s="66"/>
      <c r="GJ143" s="66"/>
      <c r="GK143" s="66"/>
      <c r="GL143" s="66"/>
      <c r="GM143" s="66"/>
      <c r="GN143" s="66"/>
      <c r="GO143" s="66"/>
      <c r="GP143" s="66"/>
      <c r="GQ143" s="66"/>
      <c r="GR143" s="66"/>
      <c r="GS143" s="66"/>
      <c r="GT143" s="66"/>
      <c r="GU143" s="66"/>
      <c r="GV143" s="66"/>
      <c r="GW143" s="66"/>
      <c r="GX143" s="66"/>
      <c r="GY143" s="66"/>
      <c r="GZ143" s="66"/>
      <c r="HA143" s="66"/>
      <c r="HB143" s="66"/>
      <c r="HC143" s="66"/>
      <c r="HD143" s="66"/>
      <c r="HE143" s="66"/>
      <c r="HF143" s="66"/>
      <c r="HG143" s="66"/>
      <c r="HH143" s="66"/>
      <c r="HI143" s="66"/>
      <c r="HJ143" s="66"/>
      <c r="HK143" s="66"/>
      <c r="HL143" s="66"/>
      <c r="HM143" s="66"/>
      <c r="HN143" s="66"/>
      <c r="HO143" s="66"/>
      <c r="HP143" s="66"/>
      <c r="HQ143" s="66"/>
      <c r="HR143" s="66"/>
      <c r="HS143" s="66"/>
      <c r="HT143" s="66"/>
      <c r="HU143" s="66"/>
      <c r="HV143" s="66"/>
      <c r="HW143" s="66"/>
      <c r="HX143" s="66"/>
      <c r="HY143" s="66"/>
      <c r="HZ143" s="66"/>
      <c r="IA143" s="66"/>
      <c r="IB143" s="66"/>
      <c r="IC143" s="66"/>
      <c r="ID143" s="66"/>
      <c r="IE143" s="66"/>
      <c r="IF143" s="66"/>
      <c r="IG143" s="66"/>
      <c r="IH143" s="66"/>
      <c r="II143" s="66"/>
      <c r="IJ143" s="66"/>
      <c r="IK143" s="66"/>
      <c r="IL143" s="66"/>
      <c r="IM143" s="66"/>
      <c r="IN143" s="66"/>
      <c r="IO143" s="66"/>
      <c r="IP143" s="66"/>
      <c r="IQ143" s="66"/>
      <c r="IR143" s="66"/>
      <c r="IS143" s="66"/>
      <c r="IT143" s="66"/>
      <c r="IU143" s="66"/>
      <c r="IV143" s="66"/>
      <c r="IW143" s="66"/>
    </row>
    <row r="144" customFormat="false" ht="15" hidden="false" customHeight="false" outlineLevel="0" collapsed="false">
      <c r="A144" s="53" t="n">
        <v>52508100</v>
      </c>
      <c r="B144" s="0" t="s">
        <v>86</v>
      </c>
      <c r="C144" s="46"/>
      <c r="D144" s="46"/>
      <c r="E144" s="54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2"/>
      <c r="R144" s="52"/>
      <c r="S144" s="52"/>
    </row>
    <row r="145" customFormat="false" ht="15" hidden="false" customHeight="false" outlineLevel="0" collapsed="false">
      <c r="A145" s="59"/>
      <c r="B145" s="31" t="s">
        <v>50</v>
      </c>
      <c r="C145" s="46" t="n">
        <v>0</v>
      </c>
      <c r="D145" s="46" t="n">
        <v>0</v>
      </c>
      <c r="E145" s="60" t="n">
        <v>0</v>
      </c>
      <c r="F145" s="60" t="n">
        <v>0</v>
      </c>
      <c r="G145" s="60" t="n">
        <v>0</v>
      </c>
      <c r="H145" s="60" t="n">
        <v>0</v>
      </c>
      <c r="I145" s="60" t="n">
        <v>0</v>
      </c>
      <c r="J145" s="60" t="n">
        <v>0</v>
      </c>
      <c r="K145" s="60" t="n">
        <v>0</v>
      </c>
      <c r="L145" s="60" t="n">
        <v>0</v>
      </c>
      <c r="M145" s="60" t="n">
        <v>0</v>
      </c>
      <c r="N145" s="60" t="n">
        <v>0</v>
      </c>
      <c r="O145" s="60" t="n">
        <v>0</v>
      </c>
      <c r="P145" s="60" t="n">
        <v>0</v>
      </c>
      <c r="Q145" s="30" t="n">
        <f aca="false">SUM(E145:P145)</f>
        <v>0</v>
      </c>
      <c r="R145" s="61" t="n">
        <f aca="false">ROUND(Q145*1.05,0)</f>
        <v>0</v>
      </c>
      <c r="S145" s="61" t="n">
        <f aca="false">ROUND(R145*1.05,0)</f>
        <v>0</v>
      </c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  <c r="DM145" s="31"/>
      <c r="DN145" s="31"/>
      <c r="DO145" s="31"/>
      <c r="DP145" s="31"/>
      <c r="DQ145" s="31"/>
      <c r="DR145" s="31"/>
      <c r="DS145" s="31"/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1"/>
      <c r="EH145" s="31"/>
      <c r="EI145" s="31"/>
      <c r="EJ145" s="31"/>
      <c r="EK145" s="31"/>
      <c r="EL145" s="31"/>
      <c r="EM145" s="31"/>
      <c r="EN145" s="31"/>
      <c r="EO145" s="31"/>
      <c r="EP145" s="31"/>
      <c r="EQ145" s="31"/>
      <c r="ER145" s="31"/>
      <c r="ES145" s="31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31"/>
    </row>
    <row r="146" customFormat="false" ht="15" hidden="false" customHeight="false" outlineLevel="0" collapsed="false">
      <c r="A146" s="59"/>
      <c r="B146" s="31" t="s">
        <v>50</v>
      </c>
      <c r="C146" s="62" t="n">
        <v>0</v>
      </c>
      <c r="D146" s="62" t="n">
        <v>0</v>
      </c>
      <c r="E146" s="63" t="n">
        <v>0</v>
      </c>
      <c r="F146" s="63" t="n">
        <v>0</v>
      </c>
      <c r="G146" s="63" t="n">
        <v>0</v>
      </c>
      <c r="H146" s="63" t="n">
        <v>0</v>
      </c>
      <c r="I146" s="63" t="n">
        <v>0</v>
      </c>
      <c r="J146" s="63" t="n">
        <v>0</v>
      </c>
      <c r="K146" s="63" t="n">
        <v>0</v>
      </c>
      <c r="L146" s="63" t="n">
        <v>0</v>
      </c>
      <c r="M146" s="63" t="n">
        <v>0</v>
      </c>
      <c r="N146" s="63" t="n">
        <v>0</v>
      </c>
      <c r="O146" s="63" t="n">
        <v>0</v>
      </c>
      <c r="P146" s="63" t="n">
        <v>0</v>
      </c>
      <c r="Q146" s="64" t="n">
        <f aca="false">SUM(E146:P146)</f>
        <v>0</v>
      </c>
      <c r="R146" s="74" t="n">
        <f aca="false">ROUND(Q146*1.05,0)</f>
        <v>0</v>
      </c>
      <c r="S146" s="74" t="n">
        <f aca="false">ROUND(R146*1.05,0)</f>
        <v>0</v>
      </c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  <c r="DM146" s="31"/>
      <c r="DN146" s="31"/>
      <c r="DO146" s="31"/>
      <c r="DP146" s="31"/>
      <c r="DQ146" s="31"/>
      <c r="DR146" s="31"/>
      <c r="DS146" s="31"/>
      <c r="DT146" s="31"/>
      <c r="DU146" s="31"/>
      <c r="DV146" s="31"/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1"/>
      <c r="EH146" s="31"/>
      <c r="EI146" s="31"/>
      <c r="EJ146" s="31"/>
      <c r="EK146" s="31"/>
      <c r="EL146" s="31"/>
      <c r="EM146" s="31"/>
      <c r="EN146" s="31"/>
      <c r="EO146" s="31"/>
      <c r="EP146" s="31"/>
      <c r="EQ146" s="31"/>
      <c r="ER146" s="31"/>
      <c r="ES146" s="31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31"/>
    </row>
    <row r="147" customFormat="false" ht="13.5" hidden="false" customHeight="true" outlineLevel="0" collapsed="false">
      <c r="A147" s="69"/>
      <c r="B147" s="66" t="s">
        <v>58</v>
      </c>
      <c r="C147" s="75" t="n">
        <f aca="false">SUM(C145:C146)</f>
        <v>0</v>
      </c>
      <c r="D147" s="75" t="n">
        <f aca="false">SUM(D145:D146)</f>
        <v>0</v>
      </c>
      <c r="E147" s="66" t="n">
        <f aca="false">SUM(E145:E146)</f>
        <v>0</v>
      </c>
      <c r="F147" s="66" t="n">
        <f aca="false">SUM(F145:F146)</f>
        <v>0</v>
      </c>
      <c r="G147" s="66" t="n">
        <f aca="false">SUM(G145:G146)</f>
        <v>0</v>
      </c>
      <c r="H147" s="66" t="n">
        <f aca="false">SUM(H145:H146)</f>
        <v>0</v>
      </c>
      <c r="I147" s="66" t="n">
        <f aca="false">SUM(I145:I146)</f>
        <v>0</v>
      </c>
      <c r="J147" s="66" t="n">
        <f aca="false">SUM(J145:J146)</f>
        <v>0</v>
      </c>
      <c r="K147" s="66" t="n">
        <f aca="false">SUM(K145:K146)</f>
        <v>0</v>
      </c>
      <c r="L147" s="66" t="n">
        <f aca="false">SUM(L145:L146)</f>
        <v>0</v>
      </c>
      <c r="M147" s="66" t="n">
        <f aca="false">SUM(M145:M146)</f>
        <v>0</v>
      </c>
      <c r="N147" s="66" t="n">
        <f aca="false">SUM(N145:N146)</f>
        <v>0</v>
      </c>
      <c r="O147" s="66" t="n">
        <f aca="false">SUM(O145:O146)</f>
        <v>0</v>
      </c>
      <c r="P147" s="66" t="n">
        <f aca="false">SUM(P145:P146)</f>
        <v>0</v>
      </c>
      <c r="Q147" s="76" t="n">
        <f aca="false">SUM(E147:P147)</f>
        <v>0</v>
      </c>
      <c r="R147" s="76" t="n">
        <f aca="false">SUM(R145:R146)</f>
        <v>0</v>
      </c>
      <c r="S147" s="76" t="n">
        <f aca="false">SUM(S145:S146)</f>
        <v>0</v>
      </c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  <c r="EO147" s="66"/>
      <c r="EP147" s="66"/>
      <c r="EQ147" s="66"/>
      <c r="ER147" s="66"/>
      <c r="ES147" s="66"/>
      <c r="ET147" s="66"/>
      <c r="EU147" s="66"/>
      <c r="EV147" s="66"/>
      <c r="EW147" s="66"/>
      <c r="EX147" s="66"/>
      <c r="EY147" s="66"/>
      <c r="EZ147" s="66"/>
      <c r="FA147" s="66"/>
      <c r="FB147" s="66"/>
      <c r="FC147" s="66"/>
      <c r="FD147" s="66"/>
      <c r="FE147" s="66"/>
      <c r="FF147" s="66"/>
      <c r="FG147" s="66"/>
      <c r="FH147" s="66"/>
      <c r="FI147" s="66"/>
      <c r="FJ147" s="66"/>
      <c r="FK147" s="66"/>
      <c r="FL147" s="66"/>
      <c r="FM147" s="66"/>
      <c r="FN147" s="66"/>
      <c r="FO147" s="66"/>
      <c r="FP147" s="66"/>
      <c r="FQ147" s="66"/>
      <c r="FR147" s="66"/>
      <c r="FS147" s="66"/>
      <c r="FT147" s="66"/>
      <c r="FU147" s="66"/>
      <c r="FV147" s="66"/>
      <c r="FW147" s="66"/>
      <c r="FX147" s="66"/>
      <c r="FY147" s="66"/>
      <c r="FZ147" s="66"/>
      <c r="GA147" s="66"/>
      <c r="GB147" s="66"/>
      <c r="GC147" s="66"/>
      <c r="GD147" s="66"/>
      <c r="GE147" s="66"/>
      <c r="GF147" s="66"/>
      <c r="GG147" s="66"/>
      <c r="GH147" s="66"/>
      <c r="GI147" s="66"/>
      <c r="GJ147" s="66"/>
      <c r="GK147" s="66"/>
      <c r="GL147" s="66"/>
      <c r="GM147" s="66"/>
      <c r="GN147" s="66"/>
      <c r="GO147" s="66"/>
      <c r="GP147" s="66"/>
      <c r="GQ147" s="66"/>
      <c r="GR147" s="66"/>
      <c r="GS147" s="66"/>
      <c r="GT147" s="66"/>
      <c r="GU147" s="66"/>
      <c r="GV147" s="66"/>
      <c r="GW147" s="66"/>
      <c r="GX147" s="66"/>
      <c r="GY147" s="66"/>
      <c r="GZ147" s="66"/>
      <c r="HA147" s="66"/>
      <c r="HB147" s="66"/>
      <c r="HC147" s="66"/>
      <c r="HD147" s="66"/>
      <c r="HE147" s="66"/>
      <c r="HF147" s="66"/>
      <c r="HG147" s="66"/>
      <c r="HH147" s="66"/>
      <c r="HI147" s="66"/>
      <c r="HJ147" s="66"/>
      <c r="HK147" s="66"/>
      <c r="HL147" s="66"/>
      <c r="HM147" s="66"/>
      <c r="HN147" s="66"/>
      <c r="HO147" s="66"/>
      <c r="HP147" s="66"/>
      <c r="HQ147" s="66"/>
      <c r="HR147" s="66"/>
      <c r="HS147" s="66"/>
      <c r="HT147" s="66"/>
      <c r="HU147" s="66"/>
      <c r="HV147" s="66"/>
      <c r="HW147" s="66"/>
      <c r="HX147" s="66"/>
      <c r="HY147" s="66"/>
      <c r="HZ147" s="66"/>
      <c r="IA147" s="66"/>
      <c r="IB147" s="66"/>
      <c r="IC147" s="66"/>
      <c r="ID147" s="66"/>
      <c r="IE147" s="66"/>
      <c r="IF147" s="66"/>
      <c r="IG147" s="66"/>
      <c r="IH147" s="66"/>
      <c r="II147" s="66"/>
      <c r="IJ147" s="66"/>
      <c r="IK147" s="66"/>
      <c r="IL147" s="66"/>
      <c r="IM147" s="66"/>
      <c r="IN147" s="66"/>
      <c r="IO147" s="66"/>
      <c r="IP147" s="66"/>
      <c r="IQ147" s="66"/>
      <c r="IR147" s="66"/>
      <c r="IS147" s="66"/>
      <c r="IT147" s="66"/>
      <c r="IU147" s="66"/>
      <c r="IV147" s="66"/>
      <c r="IW147" s="66"/>
    </row>
    <row r="148" customFormat="false" ht="15" hidden="false" customHeight="false" outlineLevel="0" collapsed="false">
      <c r="A148" s="53" t="n">
        <v>52508500</v>
      </c>
      <c r="B148" s="0" t="s">
        <v>87</v>
      </c>
      <c r="C148" s="46"/>
      <c r="D148" s="46"/>
      <c r="E148" s="54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2"/>
      <c r="R148" s="52"/>
      <c r="S148" s="52"/>
    </row>
    <row r="149" customFormat="false" ht="15" hidden="false" customHeight="false" outlineLevel="0" collapsed="false">
      <c r="A149" s="59"/>
      <c r="B149" s="31" t="s">
        <v>50</v>
      </c>
      <c r="C149" s="46" t="n">
        <v>0</v>
      </c>
      <c r="D149" s="46" t="n">
        <v>0</v>
      </c>
      <c r="E149" s="60" t="n">
        <v>0</v>
      </c>
      <c r="F149" s="60" t="n">
        <v>0</v>
      </c>
      <c r="G149" s="60" t="n">
        <v>0</v>
      </c>
      <c r="H149" s="60" t="n">
        <v>0</v>
      </c>
      <c r="I149" s="60" t="n">
        <v>0</v>
      </c>
      <c r="J149" s="60" t="n">
        <v>0</v>
      </c>
      <c r="K149" s="60" t="n">
        <v>0</v>
      </c>
      <c r="L149" s="60" t="n">
        <v>0</v>
      </c>
      <c r="M149" s="60" t="n">
        <v>0</v>
      </c>
      <c r="N149" s="60" t="n">
        <v>0</v>
      </c>
      <c r="O149" s="60" t="n">
        <v>0</v>
      </c>
      <c r="P149" s="60" t="n">
        <v>0</v>
      </c>
      <c r="Q149" s="30" t="n">
        <f aca="false">SUM(E149:P149)</f>
        <v>0</v>
      </c>
      <c r="R149" s="61" t="n">
        <f aca="false">ROUND(Q149*1.05,0)</f>
        <v>0</v>
      </c>
      <c r="S149" s="61" t="n">
        <f aca="false">ROUND(R149*1.05,0)</f>
        <v>0</v>
      </c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1"/>
      <c r="CX149" s="31"/>
      <c r="CY149" s="31"/>
      <c r="CZ149" s="31"/>
      <c r="DA149" s="31"/>
      <c r="DB149" s="31"/>
      <c r="DC149" s="31"/>
      <c r="DD149" s="31"/>
      <c r="DE149" s="31"/>
      <c r="DF149" s="31"/>
      <c r="DG149" s="31"/>
      <c r="DH149" s="31"/>
      <c r="DI149" s="31"/>
      <c r="DJ149" s="31"/>
      <c r="DK149" s="31"/>
      <c r="DL149" s="31"/>
      <c r="DM149" s="31"/>
      <c r="DN149" s="31"/>
      <c r="DO149" s="31"/>
      <c r="DP149" s="31"/>
      <c r="DQ149" s="31"/>
      <c r="DR149" s="31"/>
      <c r="DS149" s="31"/>
      <c r="DT149" s="31"/>
      <c r="DU149" s="31"/>
      <c r="DV149" s="31"/>
      <c r="DW149" s="31"/>
      <c r="DX149" s="31"/>
      <c r="DY149" s="31"/>
      <c r="DZ149" s="31"/>
      <c r="EA149" s="31"/>
      <c r="EB149" s="31"/>
      <c r="EC149" s="31"/>
      <c r="ED149" s="31"/>
      <c r="EE149" s="31"/>
      <c r="EF149" s="31"/>
      <c r="EG149" s="31"/>
      <c r="EH149" s="31"/>
      <c r="EI149" s="31"/>
      <c r="EJ149" s="31"/>
      <c r="EK149" s="31"/>
      <c r="EL149" s="31"/>
      <c r="EM149" s="31"/>
      <c r="EN149" s="31"/>
      <c r="EO149" s="31"/>
      <c r="EP149" s="31"/>
      <c r="EQ149" s="31"/>
      <c r="ER149" s="31"/>
      <c r="ES149" s="31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31"/>
    </row>
    <row r="150" customFormat="false" ht="15" hidden="false" customHeight="false" outlineLevel="0" collapsed="false">
      <c r="A150" s="59"/>
      <c r="B150" s="31" t="s">
        <v>50</v>
      </c>
      <c r="C150" s="62" t="n">
        <v>0</v>
      </c>
      <c r="D150" s="62" t="n">
        <v>0</v>
      </c>
      <c r="E150" s="63" t="n">
        <v>0</v>
      </c>
      <c r="F150" s="63" t="n">
        <v>0</v>
      </c>
      <c r="G150" s="63" t="n">
        <v>0</v>
      </c>
      <c r="H150" s="63" t="n">
        <v>0</v>
      </c>
      <c r="I150" s="63" t="n">
        <v>0</v>
      </c>
      <c r="J150" s="63" t="n">
        <v>0</v>
      </c>
      <c r="K150" s="63" t="n">
        <v>0</v>
      </c>
      <c r="L150" s="63" t="n">
        <v>0</v>
      </c>
      <c r="M150" s="63" t="n">
        <v>0</v>
      </c>
      <c r="N150" s="63" t="n">
        <v>0</v>
      </c>
      <c r="O150" s="63" t="n">
        <v>0</v>
      </c>
      <c r="P150" s="63" t="n">
        <v>0</v>
      </c>
      <c r="Q150" s="64" t="n">
        <f aca="false">SUM(E150:P150)</f>
        <v>0</v>
      </c>
      <c r="R150" s="74" t="n">
        <f aca="false">ROUND(Q150*1.05,0)</f>
        <v>0</v>
      </c>
      <c r="S150" s="74" t="n">
        <f aca="false">ROUND(R150*1.05,0)</f>
        <v>0</v>
      </c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1"/>
      <c r="CX150" s="31"/>
      <c r="CY150" s="31"/>
      <c r="CZ150" s="31"/>
      <c r="DA150" s="31"/>
      <c r="DB150" s="31"/>
      <c r="DC150" s="31"/>
      <c r="DD150" s="31"/>
      <c r="DE150" s="31"/>
      <c r="DF150" s="31"/>
      <c r="DG150" s="31"/>
      <c r="DH150" s="31"/>
      <c r="DI150" s="31"/>
      <c r="DJ150" s="31"/>
      <c r="DK150" s="31"/>
      <c r="DL150" s="31"/>
      <c r="DM150" s="31"/>
      <c r="DN150" s="31"/>
      <c r="DO150" s="31"/>
      <c r="DP150" s="31"/>
      <c r="DQ150" s="31"/>
      <c r="DR150" s="31"/>
      <c r="DS150" s="31"/>
      <c r="DT150" s="31"/>
      <c r="DU150" s="31"/>
      <c r="DV150" s="31"/>
      <c r="DW150" s="31"/>
      <c r="DX150" s="31"/>
      <c r="DY150" s="31"/>
      <c r="DZ150" s="31"/>
      <c r="EA150" s="31"/>
      <c r="EB150" s="31"/>
      <c r="EC150" s="31"/>
      <c r="ED150" s="31"/>
      <c r="EE150" s="31"/>
      <c r="EF150" s="31"/>
      <c r="EG150" s="31"/>
      <c r="EH150" s="31"/>
      <c r="EI150" s="31"/>
      <c r="EJ150" s="31"/>
      <c r="EK150" s="31"/>
      <c r="EL150" s="31"/>
      <c r="EM150" s="31"/>
      <c r="EN150" s="31"/>
      <c r="EO150" s="31"/>
      <c r="EP150" s="31"/>
      <c r="EQ150" s="31"/>
      <c r="ER150" s="31"/>
      <c r="ES150" s="31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31"/>
    </row>
    <row r="151" customFormat="false" ht="13.5" hidden="false" customHeight="true" outlineLevel="0" collapsed="false">
      <c r="A151" s="69"/>
      <c r="B151" s="66" t="s">
        <v>58</v>
      </c>
      <c r="C151" s="75" t="n">
        <f aca="false">SUM(C149:C150)</f>
        <v>0</v>
      </c>
      <c r="D151" s="75" t="n">
        <f aca="false">SUM(D149:D150)</f>
        <v>0</v>
      </c>
      <c r="E151" s="66" t="n">
        <f aca="false">SUM(E149:E150)</f>
        <v>0</v>
      </c>
      <c r="F151" s="66" t="n">
        <f aca="false">SUM(F149:F150)</f>
        <v>0</v>
      </c>
      <c r="G151" s="66" t="n">
        <f aca="false">SUM(G149:G150)</f>
        <v>0</v>
      </c>
      <c r="H151" s="66" t="n">
        <f aca="false">SUM(H149:H150)</f>
        <v>0</v>
      </c>
      <c r="I151" s="66" t="n">
        <f aca="false">SUM(I149:I150)</f>
        <v>0</v>
      </c>
      <c r="J151" s="66" t="n">
        <f aca="false">SUM(J149:J150)</f>
        <v>0</v>
      </c>
      <c r="K151" s="66" t="n">
        <f aca="false">SUM(K149:K150)</f>
        <v>0</v>
      </c>
      <c r="L151" s="66" t="n">
        <f aca="false">SUM(L149:L150)</f>
        <v>0</v>
      </c>
      <c r="M151" s="66" t="n">
        <f aca="false">SUM(M149:M150)</f>
        <v>0</v>
      </c>
      <c r="N151" s="66" t="n">
        <f aca="false">SUM(N149:N150)</f>
        <v>0</v>
      </c>
      <c r="O151" s="66" t="n">
        <f aca="false">SUM(O149:O150)</f>
        <v>0</v>
      </c>
      <c r="P151" s="66" t="n">
        <f aca="false">SUM(P149:P150)</f>
        <v>0</v>
      </c>
      <c r="Q151" s="76" t="n">
        <f aca="false">SUM(E151:P151)</f>
        <v>0</v>
      </c>
      <c r="R151" s="76" t="n">
        <f aca="false">SUM(R149:R150)</f>
        <v>0</v>
      </c>
      <c r="S151" s="76" t="n">
        <f aca="false">SUM(S149:S150)</f>
        <v>0</v>
      </c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66"/>
      <c r="IC151" s="66"/>
      <c r="ID151" s="66"/>
      <c r="IE151" s="66"/>
      <c r="IF151" s="66"/>
      <c r="IG151" s="66"/>
      <c r="IH151" s="66"/>
      <c r="II151" s="66"/>
      <c r="IJ151" s="66"/>
      <c r="IK151" s="66"/>
      <c r="IL151" s="66"/>
      <c r="IM151" s="66"/>
      <c r="IN151" s="66"/>
      <c r="IO151" s="66"/>
      <c r="IP151" s="66"/>
      <c r="IQ151" s="66"/>
      <c r="IR151" s="66"/>
      <c r="IS151" s="66"/>
      <c r="IT151" s="66"/>
      <c r="IU151" s="66"/>
      <c r="IV151" s="66"/>
      <c r="IW151" s="66"/>
    </row>
    <row r="152" customFormat="false" ht="15" hidden="false" customHeight="false" outlineLevel="0" collapsed="false">
      <c r="A152" s="53" t="n">
        <v>53600000</v>
      </c>
      <c r="B152" s="0" t="s">
        <v>88</v>
      </c>
      <c r="C152" s="46"/>
      <c r="D152" s="46"/>
      <c r="E152" s="54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2"/>
      <c r="R152" s="52"/>
      <c r="S152" s="52"/>
    </row>
    <row r="153" customFormat="false" ht="15" hidden="false" customHeight="false" outlineLevel="0" collapsed="false">
      <c r="A153" s="59"/>
      <c r="B153" s="31" t="s">
        <v>50</v>
      </c>
      <c r="C153" s="46" t="n">
        <v>0</v>
      </c>
      <c r="D153" s="46" t="n">
        <v>0</v>
      </c>
      <c r="E153" s="60" t="n">
        <v>0</v>
      </c>
      <c r="F153" s="60" t="n">
        <v>0</v>
      </c>
      <c r="G153" s="60" t="n">
        <v>0</v>
      </c>
      <c r="H153" s="60" t="n">
        <v>0</v>
      </c>
      <c r="I153" s="60" t="n">
        <v>0</v>
      </c>
      <c r="J153" s="60" t="n">
        <v>0</v>
      </c>
      <c r="K153" s="60" t="n">
        <v>0</v>
      </c>
      <c r="L153" s="60" t="n">
        <v>0</v>
      </c>
      <c r="M153" s="60" t="n">
        <v>0</v>
      </c>
      <c r="N153" s="60" t="n">
        <v>0</v>
      </c>
      <c r="O153" s="60" t="n">
        <v>0</v>
      </c>
      <c r="P153" s="60" t="n">
        <v>0</v>
      </c>
      <c r="Q153" s="30" t="n">
        <f aca="false">SUM(E153:P153)</f>
        <v>0</v>
      </c>
      <c r="R153" s="61" t="n">
        <f aca="false">ROUND(Q153*1.05,0)</f>
        <v>0</v>
      </c>
      <c r="S153" s="61" t="n">
        <f aca="false">ROUND(R153*1.05,0)</f>
        <v>0</v>
      </c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1"/>
      <c r="CX153" s="31"/>
      <c r="CY153" s="31"/>
      <c r="CZ153" s="31"/>
      <c r="DA153" s="31"/>
      <c r="DB153" s="31"/>
      <c r="DC153" s="31"/>
      <c r="DD153" s="31"/>
      <c r="DE153" s="31"/>
      <c r="DF153" s="31"/>
      <c r="DG153" s="31"/>
      <c r="DH153" s="31"/>
      <c r="DI153" s="31"/>
      <c r="DJ153" s="31"/>
      <c r="DK153" s="31"/>
      <c r="DL153" s="31"/>
      <c r="DM153" s="31"/>
      <c r="DN153" s="31"/>
      <c r="DO153" s="31"/>
      <c r="DP153" s="31"/>
      <c r="DQ153" s="31"/>
      <c r="DR153" s="31"/>
      <c r="DS153" s="31"/>
      <c r="DT153" s="31"/>
      <c r="DU153" s="31"/>
      <c r="DV153" s="31"/>
      <c r="DW153" s="31"/>
      <c r="DX153" s="31"/>
      <c r="DY153" s="31"/>
      <c r="DZ153" s="31"/>
      <c r="EA153" s="31"/>
      <c r="EB153" s="31"/>
      <c r="EC153" s="31"/>
      <c r="ED153" s="31"/>
      <c r="EE153" s="31"/>
      <c r="EF153" s="31"/>
      <c r="EG153" s="31"/>
      <c r="EH153" s="31"/>
      <c r="EI153" s="31"/>
      <c r="EJ153" s="31"/>
      <c r="EK153" s="31"/>
      <c r="EL153" s="31"/>
      <c r="EM153" s="31"/>
      <c r="EN153" s="31"/>
      <c r="EO153" s="31"/>
      <c r="EP153" s="31"/>
      <c r="EQ153" s="31"/>
      <c r="ER153" s="31"/>
      <c r="ES153" s="31"/>
      <c r="ET153" s="31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31"/>
    </row>
    <row r="154" customFormat="false" ht="15" hidden="false" customHeight="false" outlineLevel="0" collapsed="false">
      <c r="A154" s="59"/>
      <c r="B154" s="31" t="s">
        <v>50</v>
      </c>
      <c r="C154" s="62" t="n">
        <v>0</v>
      </c>
      <c r="D154" s="62" t="n">
        <v>0</v>
      </c>
      <c r="E154" s="63" t="n">
        <v>0</v>
      </c>
      <c r="F154" s="63" t="n">
        <v>0</v>
      </c>
      <c r="G154" s="63" t="n">
        <v>0</v>
      </c>
      <c r="H154" s="63" t="n">
        <v>0</v>
      </c>
      <c r="I154" s="63" t="n">
        <v>0</v>
      </c>
      <c r="J154" s="63" t="n">
        <v>0</v>
      </c>
      <c r="K154" s="63" t="n">
        <v>0</v>
      </c>
      <c r="L154" s="63" t="n">
        <v>0</v>
      </c>
      <c r="M154" s="63" t="n">
        <v>0</v>
      </c>
      <c r="N154" s="63" t="n">
        <v>0</v>
      </c>
      <c r="O154" s="63" t="n">
        <v>0</v>
      </c>
      <c r="P154" s="63" t="n">
        <v>0</v>
      </c>
      <c r="Q154" s="64" t="n">
        <f aca="false">SUM(E154:P154)</f>
        <v>0</v>
      </c>
      <c r="R154" s="74" t="n">
        <f aca="false">ROUND(Q154*1.05,0)</f>
        <v>0</v>
      </c>
      <c r="S154" s="74" t="n">
        <f aca="false">ROUND(R154*1.05,0)</f>
        <v>0</v>
      </c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  <c r="DM154" s="31"/>
      <c r="DN154" s="31"/>
      <c r="DO154" s="31"/>
      <c r="DP154" s="31"/>
      <c r="DQ154" s="31"/>
      <c r="DR154" s="31"/>
      <c r="DS154" s="31"/>
      <c r="DT154" s="31"/>
      <c r="DU154" s="31"/>
      <c r="DV154" s="31"/>
      <c r="DW154" s="31"/>
      <c r="DX154" s="31"/>
      <c r="DY154" s="31"/>
      <c r="DZ154" s="31"/>
      <c r="EA154" s="31"/>
      <c r="EB154" s="31"/>
      <c r="EC154" s="31"/>
      <c r="ED154" s="31"/>
      <c r="EE154" s="31"/>
      <c r="EF154" s="31"/>
      <c r="EG154" s="31"/>
      <c r="EH154" s="31"/>
      <c r="EI154" s="31"/>
      <c r="EJ154" s="31"/>
      <c r="EK154" s="31"/>
      <c r="EL154" s="31"/>
      <c r="EM154" s="31"/>
      <c r="EN154" s="31"/>
      <c r="EO154" s="31"/>
      <c r="EP154" s="31"/>
      <c r="EQ154" s="31"/>
      <c r="ER154" s="31"/>
      <c r="ES154" s="31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31"/>
    </row>
    <row r="155" customFormat="false" ht="15" hidden="false" customHeight="false" outlineLevel="0" collapsed="false">
      <c r="A155" s="69"/>
      <c r="B155" s="66" t="s">
        <v>58</v>
      </c>
      <c r="C155" s="75" t="n">
        <f aca="false">SUM(C153:C154)</f>
        <v>0</v>
      </c>
      <c r="D155" s="75" t="n">
        <f aca="false">SUM(D153:D154)</f>
        <v>0</v>
      </c>
      <c r="E155" s="66" t="n">
        <f aca="false">SUM(E153:E154)</f>
        <v>0</v>
      </c>
      <c r="F155" s="66" t="n">
        <f aca="false">SUM(F153:F154)</f>
        <v>0</v>
      </c>
      <c r="G155" s="66" t="n">
        <f aca="false">SUM(G153:G154)</f>
        <v>0</v>
      </c>
      <c r="H155" s="66" t="n">
        <f aca="false">SUM(H153:H154)</f>
        <v>0</v>
      </c>
      <c r="I155" s="66" t="n">
        <f aca="false">SUM(I153:I154)</f>
        <v>0</v>
      </c>
      <c r="J155" s="66" t="n">
        <f aca="false">SUM(J153:J154)</f>
        <v>0</v>
      </c>
      <c r="K155" s="66" t="n">
        <f aca="false">SUM(K153:K154)</f>
        <v>0</v>
      </c>
      <c r="L155" s="66" t="n">
        <f aca="false">SUM(L153:L154)</f>
        <v>0</v>
      </c>
      <c r="M155" s="66" t="n">
        <f aca="false">SUM(M153:M154)</f>
        <v>0</v>
      </c>
      <c r="N155" s="66" t="n">
        <f aca="false">SUM(N153:N154)</f>
        <v>0</v>
      </c>
      <c r="O155" s="66" t="n">
        <f aca="false">SUM(O153:O154)</f>
        <v>0</v>
      </c>
      <c r="P155" s="66" t="n">
        <f aca="false">SUM(P153:P154)</f>
        <v>0</v>
      </c>
      <c r="Q155" s="76" t="n">
        <f aca="false">SUM(E155:P155)</f>
        <v>0</v>
      </c>
      <c r="R155" s="76" t="n">
        <f aca="false">SUM(R153:R154)</f>
        <v>0</v>
      </c>
      <c r="S155" s="76" t="n">
        <f aca="false">SUM(S153:S154)</f>
        <v>0</v>
      </c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  <c r="HZ155" s="66"/>
      <c r="IA155" s="66"/>
      <c r="IB155" s="66"/>
      <c r="IC155" s="66"/>
      <c r="ID155" s="66"/>
      <c r="IE155" s="66"/>
      <c r="IF155" s="66"/>
      <c r="IG155" s="66"/>
      <c r="IH155" s="66"/>
      <c r="II155" s="66"/>
      <c r="IJ155" s="66"/>
      <c r="IK155" s="66"/>
      <c r="IL155" s="66"/>
      <c r="IM155" s="66"/>
      <c r="IN155" s="66"/>
      <c r="IO155" s="66"/>
      <c r="IP155" s="66"/>
      <c r="IQ155" s="66"/>
      <c r="IR155" s="66"/>
      <c r="IS155" s="66"/>
      <c r="IT155" s="66"/>
      <c r="IU155" s="66"/>
      <c r="IV155" s="66"/>
      <c r="IW155" s="66"/>
    </row>
    <row r="156" customFormat="false" ht="15" hidden="false" customHeight="false" outlineLevel="0" collapsed="false">
      <c r="A156" s="53" t="n">
        <v>53800000</v>
      </c>
      <c r="B156" s="0" t="s">
        <v>89</v>
      </c>
      <c r="C156" s="46"/>
      <c r="D156" s="46"/>
      <c r="E156" s="54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2"/>
      <c r="R156" s="52"/>
      <c r="S156" s="52"/>
    </row>
    <row r="157" customFormat="false" ht="15" hidden="false" customHeight="false" outlineLevel="0" collapsed="false">
      <c r="A157" s="59"/>
      <c r="B157" s="31" t="s">
        <v>50</v>
      </c>
      <c r="C157" s="46" t="n">
        <v>0</v>
      </c>
      <c r="D157" s="46" t="n">
        <v>0</v>
      </c>
      <c r="E157" s="60" t="n">
        <v>0</v>
      </c>
      <c r="F157" s="60" t="n">
        <v>0</v>
      </c>
      <c r="G157" s="60" t="n">
        <v>0</v>
      </c>
      <c r="H157" s="60" t="n">
        <v>0</v>
      </c>
      <c r="I157" s="60" t="n">
        <v>0</v>
      </c>
      <c r="J157" s="60" t="n">
        <v>0</v>
      </c>
      <c r="K157" s="60" t="n">
        <v>0</v>
      </c>
      <c r="L157" s="60" t="n">
        <v>0</v>
      </c>
      <c r="M157" s="60" t="n">
        <v>0</v>
      </c>
      <c r="N157" s="60" t="n">
        <v>0</v>
      </c>
      <c r="O157" s="60" t="n">
        <v>0</v>
      </c>
      <c r="P157" s="60" t="n">
        <v>0</v>
      </c>
      <c r="Q157" s="30" t="n">
        <f aca="false">SUM(E157:P157)</f>
        <v>0</v>
      </c>
      <c r="R157" s="61" t="n">
        <f aca="false">ROUND(Q157*1.05,0)</f>
        <v>0</v>
      </c>
      <c r="S157" s="61" t="n">
        <f aca="false">ROUND(R157*1.05,0)</f>
        <v>0</v>
      </c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  <c r="DM157" s="31"/>
      <c r="DN157" s="31"/>
      <c r="DO157" s="31"/>
      <c r="DP157" s="31"/>
      <c r="DQ157" s="31"/>
      <c r="DR157" s="31"/>
      <c r="DS157" s="31"/>
      <c r="DT157" s="31"/>
      <c r="DU157" s="31"/>
      <c r="DV157" s="31"/>
      <c r="DW157" s="31"/>
      <c r="DX157" s="31"/>
      <c r="DY157" s="31"/>
      <c r="DZ157" s="31"/>
      <c r="EA157" s="31"/>
      <c r="EB157" s="31"/>
      <c r="EC157" s="31"/>
      <c r="ED157" s="31"/>
      <c r="EE157" s="31"/>
      <c r="EF157" s="31"/>
      <c r="EG157" s="31"/>
      <c r="EH157" s="31"/>
      <c r="EI157" s="31"/>
      <c r="EJ157" s="31"/>
      <c r="EK157" s="31"/>
      <c r="EL157" s="31"/>
      <c r="EM157" s="31"/>
      <c r="EN157" s="31"/>
      <c r="EO157" s="31"/>
      <c r="EP157" s="31"/>
      <c r="EQ157" s="31"/>
      <c r="ER157" s="31"/>
      <c r="ES157" s="31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31"/>
    </row>
    <row r="158" customFormat="false" ht="15" hidden="false" customHeight="false" outlineLevel="0" collapsed="false">
      <c r="A158" s="59"/>
      <c r="B158" s="31" t="s">
        <v>50</v>
      </c>
      <c r="C158" s="62" t="n">
        <v>0</v>
      </c>
      <c r="D158" s="62" t="n">
        <v>0</v>
      </c>
      <c r="E158" s="63" t="n">
        <v>0</v>
      </c>
      <c r="F158" s="63" t="n">
        <v>0</v>
      </c>
      <c r="G158" s="63" t="n">
        <v>0</v>
      </c>
      <c r="H158" s="63" t="n">
        <v>0</v>
      </c>
      <c r="I158" s="63" t="n">
        <v>0</v>
      </c>
      <c r="J158" s="63" t="n">
        <v>0</v>
      </c>
      <c r="K158" s="63" t="n">
        <v>0</v>
      </c>
      <c r="L158" s="63" t="n">
        <v>0</v>
      </c>
      <c r="M158" s="63" t="n">
        <v>0</v>
      </c>
      <c r="N158" s="63" t="n">
        <v>0</v>
      </c>
      <c r="O158" s="63" t="n">
        <v>0</v>
      </c>
      <c r="P158" s="63" t="n">
        <v>0</v>
      </c>
      <c r="Q158" s="64" t="n">
        <f aca="false">SUM(E158:P158)</f>
        <v>0</v>
      </c>
      <c r="R158" s="74" t="n">
        <f aca="false">ROUND(Q158*1.05,0)</f>
        <v>0</v>
      </c>
      <c r="S158" s="74" t="n">
        <f aca="false">ROUND(R158*1.05,0)</f>
        <v>0</v>
      </c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  <c r="DM158" s="31"/>
      <c r="DN158" s="31"/>
      <c r="DO158" s="31"/>
      <c r="DP158" s="31"/>
      <c r="DQ158" s="31"/>
      <c r="DR158" s="31"/>
      <c r="DS158" s="31"/>
      <c r="DT158" s="31"/>
      <c r="DU158" s="31"/>
      <c r="DV158" s="31"/>
      <c r="DW158" s="31"/>
      <c r="DX158" s="31"/>
      <c r="DY158" s="31"/>
      <c r="DZ158" s="31"/>
      <c r="EA158" s="31"/>
      <c r="EB158" s="31"/>
      <c r="EC158" s="31"/>
      <c r="ED158" s="31"/>
      <c r="EE158" s="31"/>
      <c r="EF158" s="31"/>
      <c r="EG158" s="31"/>
      <c r="EH158" s="31"/>
      <c r="EI158" s="31"/>
      <c r="EJ158" s="31"/>
      <c r="EK158" s="31"/>
      <c r="EL158" s="31"/>
      <c r="EM158" s="31"/>
      <c r="EN158" s="31"/>
      <c r="EO158" s="31"/>
      <c r="EP158" s="31"/>
      <c r="EQ158" s="31"/>
      <c r="ER158" s="31"/>
      <c r="ES158" s="31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31"/>
    </row>
    <row r="159" customFormat="false" ht="15" hidden="false" customHeight="false" outlineLevel="0" collapsed="false">
      <c r="A159" s="69"/>
      <c r="B159" s="66" t="s">
        <v>58</v>
      </c>
      <c r="C159" s="75" t="n">
        <f aca="false">SUM(C157:C158)</f>
        <v>0</v>
      </c>
      <c r="D159" s="75" t="n">
        <f aca="false">SUM(D157:D158)</f>
        <v>0</v>
      </c>
      <c r="E159" s="66" t="n">
        <f aca="false">SUM(E157:E158)</f>
        <v>0</v>
      </c>
      <c r="F159" s="66" t="n">
        <f aca="false">SUM(F157:F158)</f>
        <v>0</v>
      </c>
      <c r="G159" s="66" t="n">
        <f aca="false">SUM(G157:G158)</f>
        <v>0</v>
      </c>
      <c r="H159" s="66" t="n">
        <f aca="false">SUM(H157:H158)</f>
        <v>0</v>
      </c>
      <c r="I159" s="66" t="n">
        <f aca="false">SUM(I157:I158)</f>
        <v>0</v>
      </c>
      <c r="J159" s="66" t="n">
        <f aca="false">SUM(J157:J158)</f>
        <v>0</v>
      </c>
      <c r="K159" s="66" t="n">
        <f aca="false">SUM(K157:K158)</f>
        <v>0</v>
      </c>
      <c r="L159" s="66" t="n">
        <f aca="false">SUM(L157:L158)</f>
        <v>0</v>
      </c>
      <c r="M159" s="66" t="n">
        <f aca="false">SUM(M157:M158)</f>
        <v>0</v>
      </c>
      <c r="N159" s="66" t="n">
        <f aca="false">SUM(N157:N158)</f>
        <v>0</v>
      </c>
      <c r="O159" s="66" t="n">
        <f aca="false">SUM(O157:O158)</f>
        <v>0</v>
      </c>
      <c r="P159" s="66" t="n">
        <f aca="false">SUM(P157:P158)</f>
        <v>0</v>
      </c>
      <c r="Q159" s="76" t="n">
        <f aca="false">SUM(E159:P159)</f>
        <v>0</v>
      </c>
      <c r="R159" s="76" t="n">
        <f aca="false">SUM(R157:R158)</f>
        <v>0</v>
      </c>
      <c r="S159" s="76" t="n">
        <f aca="false">SUM(S157:S158)</f>
        <v>0</v>
      </c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66"/>
      <c r="HP159" s="66"/>
      <c r="HQ159" s="66"/>
      <c r="HR159" s="66"/>
      <c r="HS159" s="66"/>
      <c r="HT159" s="66"/>
      <c r="HU159" s="66"/>
      <c r="HV159" s="66"/>
      <c r="HW159" s="66"/>
      <c r="HX159" s="66"/>
      <c r="HY159" s="66"/>
      <c r="HZ159" s="66"/>
      <c r="IA159" s="66"/>
      <c r="IB159" s="66"/>
      <c r="IC159" s="66"/>
      <c r="ID159" s="66"/>
      <c r="IE159" s="66"/>
      <c r="IF159" s="66"/>
      <c r="IG159" s="66"/>
      <c r="IH159" s="66"/>
      <c r="II159" s="66"/>
      <c r="IJ159" s="66"/>
      <c r="IK159" s="66"/>
      <c r="IL159" s="66"/>
      <c r="IM159" s="66"/>
      <c r="IN159" s="66"/>
      <c r="IO159" s="66"/>
      <c r="IP159" s="66"/>
      <c r="IQ159" s="66"/>
      <c r="IR159" s="66"/>
      <c r="IS159" s="66"/>
      <c r="IT159" s="66"/>
      <c r="IU159" s="66"/>
      <c r="IV159" s="66"/>
      <c r="IW159" s="66"/>
    </row>
    <row r="160" customFormat="false" ht="15" hidden="false" customHeight="false" outlineLevel="0" collapsed="false">
      <c r="A160" s="53" t="n">
        <v>53801000</v>
      </c>
      <c r="B160" s="0" t="s">
        <v>90</v>
      </c>
      <c r="C160" s="46"/>
      <c r="D160" s="46"/>
      <c r="E160" s="54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2"/>
      <c r="R160" s="52"/>
      <c r="S160" s="52"/>
    </row>
    <row r="161" customFormat="false" ht="15" hidden="false" customHeight="false" outlineLevel="0" collapsed="false">
      <c r="A161" s="59"/>
      <c r="B161" s="31" t="s">
        <v>50</v>
      </c>
      <c r="C161" s="46" t="n">
        <v>0</v>
      </c>
      <c r="D161" s="46" t="n">
        <v>0</v>
      </c>
      <c r="E161" s="60" t="n">
        <v>0</v>
      </c>
      <c r="F161" s="60" t="n">
        <v>0</v>
      </c>
      <c r="G161" s="60" t="n">
        <v>0</v>
      </c>
      <c r="H161" s="60" t="n">
        <v>0</v>
      </c>
      <c r="I161" s="60" t="n">
        <v>0</v>
      </c>
      <c r="J161" s="60" t="n">
        <v>0</v>
      </c>
      <c r="K161" s="60" t="n">
        <v>0</v>
      </c>
      <c r="L161" s="60" t="n">
        <v>0</v>
      </c>
      <c r="M161" s="60" t="n">
        <v>0</v>
      </c>
      <c r="N161" s="60" t="n">
        <v>0</v>
      </c>
      <c r="O161" s="60" t="n">
        <v>0</v>
      </c>
      <c r="P161" s="60" t="n">
        <v>0</v>
      </c>
      <c r="Q161" s="30" t="n">
        <f aca="false">SUM(E161:P161)</f>
        <v>0</v>
      </c>
      <c r="R161" s="61" t="n">
        <f aca="false">ROUND(Q161*1.05,0)</f>
        <v>0</v>
      </c>
      <c r="S161" s="61" t="n">
        <f aca="false">ROUND(R161*1.05,0)</f>
        <v>0</v>
      </c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  <c r="DM161" s="31"/>
      <c r="DN161" s="31"/>
      <c r="DO161" s="31"/>
      <c r="DP161" s="31"/>
      <c r="DQ161" s="31"/>
      <c r="DR161" s="31"/>
      <c r="DS161" s="31"/>
      <c r="DT161" s="31"/>
      <c r="DU161" s="31"/>
      <c r="DV161" s="31"/>
      <c r="DW161" s="31"/>
      <c r="DX161" s="31"/>
      <c r="DY161" s="31"/>
      <c r="DZ161" s="31"/>
      <c r="EA161" s="31"/>
      <c r="EB161" s="31"/>
      <c r="EC161" s="31"/>
      <c r="ED161" s="31"/>
      <c r="EE161" s="31"/>
      <c r="EF161" s="31"/>
      <c r="EG161" s="31"/>
      <c r="EH161" s="31"/>
      <c r="EI161" s="31"/>
      <c r="EJ161" s="31"/>
      <c r="EK161" s="31"/>
      <c r="EL161" s="31"/>
      <c r="EM161" s="31"/>
      <c r="EN161" s="31"/>
      <c r="EO161" s="31"/>
      <c r="EP161" s="31"/>
      <c r="EQ161" s="31"/>
      <c r="ER161" s="31"/>
      <c r="ES161" s="31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31"/>
    </row>
    <row r="162" customFormat="false" ht="15" hidden="false" customHeight="false" outlineLevel="0" collapsed="false">
      <c r="A162" s="59"/>
      <c r="B162" s="31" t="s">
        <v>50</v>
      </c>
      <c r="C162" s="62" t="n">
        <v>0</v>
      </c>
      <c r="D162" s="62" t="n">
        <v>0</v>
      </c>
      <c r="E162" s="63" t="n">
        <v>0</v>
      </c>
      <c r="F162" s="63" t="n">
        <v>0</v>
      </c>
      <c r="G162" s="63" t="n">
        <v>0</v>
      </c>
      <c r="H162" s="63" t="n">
        <v>0</v>
      </c>
      <c r="I162" s="63" t="n">
        <v>0</v>
      </c>
      <c r="J162" s="63" t="n">
        <v>0</v>
      </c>
      <c r="K162" s="63" t="n">
        <v>0</v>
      </c>
      <c r="L162" s="63" t="n">
        <v>0</v>
      </c>
      <c r="M162" s="63" t="n">
        <v>0</v>
      </c>
      <c r="N162" s="63" t="n">
        <v>0</v>
      </c>
      <c r="O162" s="63" t="n">
        <v>0</v>
      </c>
      <c r="P162" s="63" t="n">
        <v>0</v>
      </c>
      <c r="Q162" s="64" t="n">
        <f aca="false">SUM(E162:P162)</f>
        <v>0</v>
      </c>
      <c r="R162" s="74" t="n">
        <f aca="false">ROUND(Q162*1.05,0)</f>
        <v>0</v>
      </c>
      <c r="S162" s="74" t="n">
        <f aca="false">ROUND(R162*1.05,0)</f>
        <v>0</v>
      </c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31"/>
    </row>
    <row r="163" customFormat="false" ht="15" hidden="false" customHeight="false" outlineLevel="0" collapsed="false">
      <c r="A163" s="69"/>
      <c r="B163" s="66" t="s">
        <v>58</v>
      </c>
      <c r="C163" s="75" t="n">
        <f aca="false">SUM(C161:C162)</f>
        <v>0</v>
      </c>
      <c r="D163" s="75" t="n">
        <f aca="false">SUM(D161:D162)</f>
        <v>0</v>
      </c>
      <c r="E163" s="66" t="n">
        <f aca="false">SUM(E161:E162)</f>
        <v>0</v>
      </c>
      <c r="F163" s="66" t="n">
        <f aca="false">SUM(F161:F162)</f>
        <v>0</v>
      </c>
      <c r="G163" s="66" t="n">
        <f aca="false">SUM(G161:G162)</f>
        <v>0</v>
      </c>
      <c r="H163" s="66" t="n">
        <f aca="false">SUM(H161:H162)</f>
        <v>0</v>
      </c>
      <c r="I163" s="66" t="n">
        <f aca="false">SUM(I161:I162)</f>
        <v>0</v>
      </c>
      <c r="J163" s="66" t="n">
        <f aca="false">SUM(J161:J162)</f>
        <v>0</v>
      </c>
      <c r="K163" s="66" t="n">
        <f aca="false">SUM(K161:K162)</f>
        <v>0</v>
      </c>
      <c r="L163" s="66" t="n">
        <f aca="false">SUM(L161:L162)</f>
        <v>0</v>
      </c>
      <c r="M163" s="66" t="n">
        <f aca="false">SUM(M161:M162)</f>
        <v>0</v>
      </c>
      <c r="N163" s="66" t="n">
        <f aca="false">SUM(N161:N162)</f>
        <v>0</v>
      </c>
      <c r="O163" s="66" t="n">
        <f aca="false">SUM(O161:O162)</f>
        <v>0</v>
      </c>
      <c r="P163" s="66" t="n">
        <f aca="false">SUM(P161:P162)</f>
        <v>0</v>
      </c>
      <c r="Q163" s="76" t="n">
        <f aca="false">SUM(E163:P163)</f>
        <v>0</v>
      </c>
      <c r="R163" s="76" t="n">
        <f aca="false">SUM(R161:R162)</f>
        <v>0</v>
      </c>
      <c r="S163" s="76" t="n">
        <f aca="false">SUM(S161:S162)</f>
        <v>0</v>
      </c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  <c r="GA163" s="66"/>
      <c r="GB163" s="66"/>
      <c r="GC163" s="66"/>
      <c r="GD163" s="66"/>
      <c r="GE163" s="66"/>
      <c r="GF163" s="66"/>
      <c r="GG163" s="66"/>
      <c r="GH163" s="66"/>
      <c r="GI163" s="66"/>
      <c r="GJ163" s="66"/>
      <c r="GK163" s="66"/>
      <c r="GL163" s="66"/>
      <c r="GM163" s="66"/>
      <c r="GN163" s="66"/>
      <c r="GO163" s="66"/>
      <c r="GP163" s="66"/>
      <c r="GQ163" s="66"/>
      <c r="GR163" s="66"/>
      <c r="GS163" s="66"/>
      <c r="GT163" s="66"/>
      <c r="GU163" s="66"/>
      <c r="GV163" s="66"/>
      <c r="GW163" s="66"/>
      <c r="GX163" s="66"/>
      <c r="GY163" s="66"/>
      <c r="GZ163" s="66"/>
      <c r="HA163" s="66"/>
      <c r="HB163" s="66"/>
      <c r="HC163" s="66"/>
      <c r="HD163" s="66"/>
      <c r="HE163" s="66"/>
      <c r="HF163" s="66"/>
      <c r="HG163" s="66"/>
      <c r="HH163" s="66"/>
      <c r="HI163" s="66"/>
      <c r="HJ163" s="66"/>
      <c r="HK163" s="66"/>
      <c r="HL163" s="66"/>
      <c r="HM163" s="66"/>
      <c r="HN163" s="66"/>
      <c r="HO163" s="66"/>
      <c r="HP163" s="66"/>
      <c r="HQ163" s="66"/>
      <c r="HR163" s="66"/>
      <c r="HS163" s="66"/>
      <c r="HT163" s="66"/>
      <c r="HU163" s="66"/>
      <c r="HV163" s="66"/>
      <c r="HW163" s="66"/>
      <c r="HX163" s="66"/>
      <c r="HY163" s="66"/>
      <c r="HZ163" s="66"/>
      <c r="IA163" s="66"/>
      <c r="IB163" s="66"/>
      <c r="IC163" s="66"/>
      <c r="ID163" s="66"/>
      <c r="IE163" s="66"/>
      <c r="IF163" s="66"/>
      <c r="IG163" s="66"/>
      <c r="IH163" s="66"/>
      <c r="II163" s="66"/>
      <c r="IJ163" s="66"/>
      <c r="IK163" s="66"/>
      <c r="IL163" s="66"/>
      <c r="IM163" s="66"/>
      <c r="IN163" s="66"/>
      <c r="IO163" s="66"/>
      <c r="IP163" s="66"/>
      <c r="IQ163" s="66"/>
      <c r="IR163" s="66"/>
      <c r="IS163" s="66"/>
      <c r="IT163" s="66"/>
      <c r="IU163" s="66"/>
      <c r="IV163" s="66"/>
      <c r="IW163" s="66"/>
    </row>
    <row r="164" customFormat="false" ht="15" hidden="false" customHeight="false" outlineLevel="0" collapsed="false">
      <c r="A164" s="53" t="n">
        <v>53900000</v>
      </c>
      <c r="B164" s="0" t="s">
        <v>91</v>
      </c>
      <c r="C164" s="46"/>
      <c r="D164" s="46"/>
      <c r="E164" s="54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2"/>
      <c r="R164" s="52"/>
      <c r="S164" s="52"/>
    </row>
    <row r="165" customFormat="false" ht="15" hidden="false" customHeight="false" outlineLevel="0" collapsed="false">
      <c r="A165" s="59"/>
      <c r="B165" s="31" t="s">
        <v>50</v>
      </c>
      <c r="C165" s="46" t="n">
        <v>0</v>
      </c>
      <c r="D165" s="46" t="n">
        <v>0</v>
      </c>
      <c r="E165" s="60" t="n">
        <v>0</v>
      </c>
      <c r="F165" s="60" t="n">
        <v>0</v>
      </c>
      <c r="G165" s="60" t="n">
        <v>0</v>
      </c>
      <c r="H165" s="60" t="n">
        <v>0</v>
      </c>
      <c r="I165" s="60" t="n">
        <v>0</v>
      </c>
      <c r="J165" s="60" t="n">
        <v>0</v>
      </c>
      <c r="K165" s="60" t="n">
        <v>0</v>
      </c>
      <c r="L165" s="60" t="n">
        <v>0</v>
      </c>
      <c r="M165" s="60" t="n">
        <v>0</v>
      </c>
      <c r="N165" s="60" t="n">
        <v>0</v>
      </c>
      <c r="O165" s="60" t="n">
        <v>0</v>
      </c>
      <c r="P165" s="60" t="n">
        <v>0</v>
      </c>
      <c r="Q165" s="30" t="n">
        <f aca="false">SUM(E165:P165)</f>
        <v>0</v>
      </c>
      <c r="R165" s="61" t="n">
        <f aca="false">ROUND(Q165*1.05,0)</f>
        <v>0</v>
      </c>
      <c r="S165" s="61" t="n">
        <f aca="false">ROUND(R165*1.05,0)</f>
        <v>0</v>
      </c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  <c r="DM165" s="31"/>
      <c r="DN165" s="31"/>
      <c r="DO165" s="31"/>
      <c r="DP165" s="31"/>
      <c r="DQ165" s="31"/>
      <c r="DR165" s="31"/>
      <c r="DS165" s="31"/>
      <c r="DT165" s="31"/>
      <c r="DU165" s="31"/>
      <c r="DV165" s="31"/>
      <c r="DW165" s="31"/>
      <c r="DX165" s="31"/>
      <c r="DY165" s="31"/>
      <c r="DZ165" s="31"/>
      <c r="EA165" s="31"/>
      <c r="EB165" s="31"/>
      <c r="EC165" s="31"/>
      <c r="ED165" s="31"/>
      <c r="EE165" s="31"/>
      <c r="EF165" s="31"/>
      <c r="EG165" s="31"/>
      <c r="EH165" s="31"/>
      <c r="EI165" s="31"/>
      <c r="EJ165" s="31"/>
      <c r="EK165" s="31"/>
      <c r="EL165" s="31"/>
      <c r="EM165" s="31"/>
      <c r="EN165" s="31"/>
      <c r="EO165" s="31"/>
      <c r="EP165" s="31"/>
      <c r="EQ165" s="31"/>
      <c r="ER165" s="31"/>
      <c r="ES165" s="31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31"/>
    </row>
    <row r="166" customFormat="false" ht="15" hidden="false" customHeight="false" outlineLevel="0" collapsed="false">
      <c r="A166" s="59"/>
      <c r="B166" s="31" t="s">
        <v>50</v>
      </c>
      <c r="C166" s="62" t="n">
        <v>0</v>
      </c>
      <c r="D166" s="62" t="n">
        <v>0</v>
      </c>
      <c r="E166" s="63" t="n">
        <v>0</v>
      </c>
      <c r="F166" s="63" t="n">
        <v>0</v>
      </c>
      <c r="G166" s="63" t="n">
        <v>0</v>
      </c>
      <c r="H166" s="63" t="n">
        <v>0</v>
      </c>
      <c r="I166" s="63" t="n">
        <v>0</v>
      </c>
      <c r="J166" s="63" t="n">
        <v>0</v>
      </c>
      <c r="K166" s="63" t="n">
        <v>0</v>
      </c>
      <c r="L166" s="63" t="n">
        <v>0</v>
      </c>
      <c r="M166" s="63" t="n">
        <v>0</v>
      </c>
      <c r="N166" s="63" t="n">
        <v>0</v>
      </c>
      <c r="O166" s="63" t="n">
        <v>0</v>
      </c>
      <c r="P166" s="63" t="n">
        <v>0</v>
      </c>
      <c r="Q166" s="64" t="n">
        <f aca="false">SUM(E166:P166)</f>
        <v>0</v>
      </c>
      <c r="R166" s="74" t="n">
        <f aca="false">ROUND(Q166*1.05,0)</f>
        <v>0</v>
      </c>
      <c r="S166" s="74" t="n">
        <f aca="false">ROUND(R166*1.05,0)</f>
        <v>0</v>
      </c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  <c r="DM166" s="31"/>
      <c r="DN166" s="31"/>
      <c r="DO166" s="31"/>
      <c r="DP166" s="31"/>
      <c r="DQ166" s="31"/>
      <c r="DR166" s="31"/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1"/>
      <c r="EH166" s="31"/>
      <c r="EI166" s="31"/>
      <c r="EJ166" s="31"/>
      <c r="EK166" s="31"/>
      <c r="EL166" s="31"/>
      <c r="EM166" s="31"/>
      <c r="EN166" s="31"/>
      <c r="EO166" s="31"/>
      <c r="EP166" s="31"/>
      <c r="EQ166" s="31"/>
      <c r="ER166" s="31"/>
      <c r="ES166" s="31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</row>
    <row r="167" customFormat="false" ht="15" hidden="false" customHeight="false" outlineLevel="0" collapsed="false">
      <c r="A167" s="69"/>
      <c r="B167" s="66" t="s">
        <v>58</v>
      </c>
      <c r="C167" s="75" t="n">
        <f aca="false">SUM(C165:C166)</f>
        <v>0</v>
      </c>
      <c r="D167" s="75" t="n">
        <f aca="false">SUM(D165:D166)</f>
        <v>0</v>
      </c>
      <c r="E167" s="66" t="n">
        <f aca="false">SUM(E165:E166)</f>
        <v>0</v>
      </c>
      <c r="F167" s="66" t="n">
        <f aca="false">SUM(F165:F166)</f>
        <v>0</v>
      </c>
      <c r="G167" s="66" t="n">
        <f aca="false">SUM(G165:G166)</f>
        <v>0</v>
      </c>
      <c r="H167" s="66" t="n">
        <f aca="false">SUM(H165:H166)</f>
        <v>0</v>
      </c>
      <c r="I167" s="66" t="n">
        <f aca="false">SUM(I165:I166)</f>
        <v>0</v>
      </c>
      <c r="J167" s="66" t="n">
        <f aca="false">SUM(J165:J166)</f>
        <v>0</v>
      </c>
      <c r="K167" s="66" t="n">
        <f aca="false">SUM(K165:K166)</f>
        <v>0</v>
      </c>
      <c r="L167" s="66" t="n">
        <f aca="false">SUM(L165:L166)</f>
        <v>0</v>
      </c>
      <c r="M167" s="66" t="n">
        <f aca="false">SUM(M165:M166)</f>
        <v>0</v>
      </c>
      <c r="N167" s="66" t="n">
        <f aca="false">SUM(N165:N166)</f>
        <v>0</v>
      </c>
      <c r="O167" s="66" t="n">
        <f aca="false">SUM(O165:O166)</f>
        <v>0</v>
      </c>
      <c r="P167" s="66" t="n">
        <f aca="false">SUM(P165:P166)</f>
        <v>0</v>
      </c>
      <c r="Q167" s="76" t="n">
        <f aca="false">SUM(E167:P167)</f>
        <v>0</v>
      </c>
      <c r="R167" s="76" t="n">
        <f aca="false">SUM(R165:R166)</f>
        <v>0</v>
      </c>
      <c r="S167" s="76" t="n">
        <f aca="false">SUM(S165:S166)</f>
        <v>0</v>
      </c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66"/>
      <c r="IC167" s="66"/>
      <c r="ID167" s="66"/>
      <c r="IE167" s="66"/>
      <c r="IF167" s="66"/>
      <c r="IG167" s="66"/>
      <c r="IH167" s="66"/>
      <c r="II167" s="66"/>
      <c r="IJ167" s="66"/>
      <c r="IK167" s="66"/>
      <c r="IL167" s="66"/>
      <c r="IM167" s="66"/>
      <c r="IN167" s="66"/>
      <c r="IO167" s="66"/>
      <c r="IP167" s="66"/>
      <c r="IQ167" s="66"/>
      <c r="IR167" s="66"/>
      <c r="IS167" s="66"/>
      <c r="IT167" s="66"/>
      <c r="IU167" s="66"/>
      <c r="IV167" s="66"/>
      <c r="IW167" s="66"/>
    </row>
    <row r="168" customFormat="false" ht="15" hidden="false" customHeight="false" outlineLevel="0" collapsed="false">
      <c r="A168" s="53"/>
      <c r="C168" s="46"/>
      <c r="D168" s="46"/>
      <c r="E168" s="54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2"/>
      <c r="R168" s="52"/>
      <c r="S168" s="52"/>
    </row>
    <row r="169" customFormat="false" ht="15.75" hidden="false" customHeight="false" outlineLevel="0" collapsed="false">
      <c r="A169" s="81"/>
      <c r="B169" s="82" t="s">
        <v>92</v>
      </c>
      <c r="C169" s="83" t="n">
        <f aca="false">C71+C75+C79+C83+C87+C91+C95+C99+C103+C107+C111+C115+C119+C123+C127+C131+C135+C139+C143+C147+C151+C155+C159+C163+C167</f>
        <v>0</v>
      </c>
      <c r="D169" s="83" t="n">
        <f aca="false">D71+D75+D79+D83+D87+D91+D95+D99+D103+D107+D111+D115+D119+D123+D127+D131+D135+D139+D143+D147+D151+D155+D159+D163+D167</f>
        <v>0</v>
      </c>
      <c r="E169" s="87" t="n">
        <f aca="false">E71+E75+E79+E83+E87+E91+E95+E99+E103+E107+E111+E115+E119+E123+E127+E131+E135+E139+E143+E147+E151+E155+E159+E163+E167</f>
        <v>0</v>
      </c>
      <c r="F169" s="87" t="n">
        <f aca="false">F71+F75+F79+F83+F87+F91+F95+F99+F103+F107+F111+F115+F119+F123+F127+F131+F135+F139+F143+F147+F151+F155+F159+F163+F167</f>
        <v>0</v>
      </c>
      <c r="G169" s="87" t="n">
        <f aca="false">G71+G75+G79+G83+G87+G91+G95+G99+G103+G107+G111+G115+G119+G123+G127+G131+G135+G139+G143+G147+G151+G155+G159+G163+G167</f>
        <v>0</v>
      </c>
      <c r="H169" s="87" t="n">
        <f aca="false">H71+H75+H79+H83+H87+H91+H95+H99+H103+H107+H111+H115+H119+H123+H127+H131+H135+H139+H143+H147+H151+H155+H159+H163+H167</f>
        <v>0</v>
      </c>
      <c r="I169" s="87" t="n">
        <f aca="false">I71+I75+I79+I83+I87+I91+I95+I99+I103+I107+I111+I115+I119+I123+I127+I131+I135+I139+I143+I147+I151+I155+I159+I163+I167</f>
        <v>0</v>
      </c>
      <c r="J169" s="87" t="n">
        <f aca="false">J71+J75+J79+J83+J87+J91+J95+J99+J103+J107+J111+J115+J119+J123+J127+J131+J135+J139+J143+J147+J151+J155+J159+J163+J167</f>
        <v>0</v>
      </c>
      <c r="K169" s="87" t="n">
        <f aca="false">K71+K75+K79+K83+K87+K91+K95+K99+K103+K107+K111+K115+K119+K123+K127+K131+K135+K139+K143+K147+K151+K155+K159+K163+K167</f>
        <v>0</v>
      </c>
      <c r="L169" s="87" t="n">
        <f aca="false">L71+L75+L79+L83+L87+L91+L95+L99+L103+L107+L111+L115+L119+L123+L127+L131+L135+L139+L143+L147+L151+L155+L159+L163+L167</f>
        <v>0</v>
      </c>
      <c r="M169" s="87" t="n">
        <f aca="false">M71+M75+M79+M83+M87+M91+M95+M99+M103+M107+M111+M115+M119+M123+M127+M131+M135+M139+M143+M147+M151+M155+M159+M163+M167</f>
        <v>0</v>
      </c>
      <c r="N169" s="87" t="n">
        <f aca="false">N71+N75+N79+N83+N87+N91+N95+N99+N103+N107+N111+N115+N119+N123+N127+N131+N135+N139+N143+N147+N151+N155+N159+N163+N167</f>
        <v>0</v>
      </c>
      <c r="O169" s="87" t="n">
        <f aca="false">O71+O75+O79+O83+O87+O91+O95+O99+O103+O107+O111+O115+O119+O123+O127+O131+O135+O139+O143+O147+O151+O155+O159+O163+O167</f>
        <v>0</v>
      </c>
      <c r="P169" s="87" t="n">
        <f aca="false">P71+P75+P79+P83+P87+P91+P95+P99+P103+P107+P111+P115+P119+P123+P127+P131+P135+P139+P143+P147+P151+P155+P159+P163+P167</f>
        <v>0</v>
      </c>
      <c r="Q169" s="88" t="n">
        <f aca="false">Q71+Q75+Q79+Q83+Q87+Q91+Q95+Q99+Q103+Q107+Q111+Q115+Q119+Q123+Q127+Q131+Q135+Q139+Q143+Q147+Q151+Q155+Q159+Q163+Q167</f>
        <v>0</v>
      </c>
      <c r="R169" s="88" t="n">
        <f aca="false">R71+R75+R79+R83+R87+R91+R95+R99+R103+R107+R111+R115+R119+R123+R127+R131+R135+R139+R143+R147+R151+R155+R159+R163+R167</f>
        <v>0</v>
      </c>
      <c r="S169" s="88" t="n">
        <f aca="false">S71+S75+S79+S83+S87+S91+S95+S99+S103+S107+S111+S115+S119+S123+S127+S131+S135+S139+S143+S147+S151+S155+S159+S163+S167</f>
        <v>0</v>
      </c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  <c r="CC169" s="82"/>
      <c r="CD169" s="82"/>
      <c r="CE169" s="82"/>
      <c r="CF169" s="82"/>
      <c r="CG169" s="82"/>
      <c r="CH169" s="82"/>
      <c r="CI169" s="82"/>
      <c r="CJ169" s="82"/>
      <c r="CK169" s="82"/>
      <c r="CL169" s="82"/>
      <c r="CM169" s="82"/>
      <c r="CN169" s="82"/>
      <c r="CO169" s="82"/>
      <c r="CP169" s="82"/>
      <c r="CQ169" s="82"/>
      <c r="CR169" s="82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2"/>
      <c r="DF169" s="82"/>
      <c r="DG169" s="82"/>
      <c r="DH169" s="82"/>
      <c r="DI169" s="82"/>
      <c r="DJ169" s="82"/>
      <c r="DK169" s="82"/>
      <c r="DL169" s="82"/>
      <c r="DM169" s="82"/>
      <c r="DN169" s="82"/>
      <c r="DO169" s="82"/>
      <c r="DP169" s="82"/>
      <c r="DQ169" s="82"/>
      <c r="DR169" s="82"/>
      <c r="DS169" s="82"/>
      <c r="DT169" s="82"/>
      <c r="DU169" s="82"/>
      <c r="DV169" s="82"/>
      <c r="DW169" s="82"/>
      <c r="DX169" s="82"/>
      <c r="DY169" s="82"/>
      <c r="DZ169" s="82"/>
      <c r="EA169" s="82"/>
      <c r="EB169" s="82"/>
      <c r="EC169" s="82"/>
      <c r="ED169" s="82"/>
      <c r="EE169" s="82"/>
      <c r="EF169" s="82"/>
      <c r="EG169" s="82"/>
      <c r="EH169" s="82"/>
      <c r="EI169" s="82"/>
      <c r="EJ169" s="82"/>
      <c r="EK169" s="82"/>
      <c r="EL169" s="82"/>
      <c r="EM169" s="82"/>
      <c r="EN169" s="82"/>
      <c r="EO169" s="82"/>
      <c r="EP169" s="82"/>
      <c r="EQ169" s="82"/>
      <c r="ER169" s="82"/>
      <c r="ES169" s="82"/>
      <c r="ET169" s="82"/>
      <c r="EU169" s="82"/>
      <c r="EV169" s="82"/>
      <c r="EW169" s="82"/>
      <c r="EX169" s="82"/>
      <c r="EY169" s="82"/>
      <c r="EZ169" s="82"/>
      <c r="FA169" s="82"/>
      <c r="FB169" s="82"/>
      <c r="FC169" s="82"/>
      <c r="FD169" s="82"/>
      <c r="FE169" s="82"/>
      <c r="FF169" s="82"/>
      <c r="FG169" s="82"/>
      <c r="FH169" s="82"/>
      <c r="FI169" s="82"/>
      <c r="FJ169" s="82"/>
      <c r="FK169" s="82"/>
      <c r="FL169" s="82"/>
      <c r="FM169" s="82"/>
      <c r="FN169" s="82"/>
      <c r="FO169" s="82"/>
      <c r="FP169" s="82"/>
      <c r="FQ169" s="82"/>
      <c r="FR169" s="82"/>
      <c r="FS169" s="82"/>
      <c r="FT169" s="82"/>
      <c r="FU169" s="82"/>
      <c r="FV169" s="82"/>
      <c r="FW169" s="82"/>
      <c r="FX169" s="82"/>
      <c r="FY169" s="82"/>
      <c r="FZ169" s="82"/>
      <c r="GA169" s="82"/>
      <c r="GB169" s="82"/>
      <c r="GC169" s="82"/>
      <c r="GD169" s="82"/>
      <c r="GE169" s="82"/>
      <c r="GF169" s="82"/>
      <c r="GG169" s="82"/>
      <c r="GH169" s="82"/>
      <c r="GI169" s="82"/>
      <c r="GJ169" s="82"/>
      <c r="GK169" s="82"/>
      <c r="GL169" s="82"/>
      <c r="GM169" s="82"/>
      <c r="GN169" s="82"/>
      <c r="GO169" s="82"/>
      <c r="GP169" s="82"/>
      <c r="GQ169" s="82"/>
      <c r="GR169" s="82"/>
      <c r="GS169" s="82"/>
      <c r="GT169" s="82"/>
      <c r="GU169" s="82"/>
      <c r="GV169" s="82"/>
      <c r="GW169" s="82"/>
      <c r="GX169" s="82"/>
      <c r="GY169" s="82"/>
      <c r="GZ169" s="82"/>
      <c r="HA169" s="82"/>
      <c r="HB169" s="82"/>
      <c r="HC169" s="82"/>
      <c r="HD169" s="82"/>
      <c r="HE169" s="82"/>
      <c r="HF169" s="82"/>
      <c r="HG169" s="82"/>
      <c r="HH169" s="82"/>
      <c r="HI169" s="82"/>
      <c r="HJ169" s="82"/>
      <c r="HK169" s="82"/>
      <c r="HL169" s="82"/>
      <c r="HM169" s="82"/>
      <c r="HN169" s="82"/>
      <c r="HO169" s="82"/>
      <c r="HP169" s="82"/>
      <c r="HQ169" s="82"/>
      <c r="HR169" s="82"/>
      <c r="HS169" s="82"/>
      <c r="HT169" s="82"/>
      <c r="HU169" s="82"/>
      <c r="HV169" s="82"/>
      <c r="HW169" s="82"/>
      <c r="HX169" s="82"/>
      <c r="HY169" s="82"/>
      <c r="HZ169" s="82"/>
      <c r="IA169" s="82"/>
      <c r="IB169" s="82"/>
      <c r="IC169" s="82"/>
      <c r="ID169" s="82"/>
      <c r="IE169" s="82"/>
      <c r="IF169" s="82"/>
      <c r="IG169" s="82"/>
      <c r="IH169" s="82"/>
      <c r="II169" s="82"/>
      <c r="IJ169" s="82"/>
      <c r="IK169" s="82"/>
      <c r="IL169" s="82"/>
      <c r="IM169" s="82"/>
      <c r="IN169" s="82"/>
      <c r="IO169" s="82"/>
      <c r="IP169" s="82"/>
      <c r="IQ169" s="82"/>
      <c r="IR169" s="82"/>
      <c r="IS169" s="82"/>
      <c r="IT169" s="82"/>
      <c r="IU169" s="82"/>
      <c r="IV169" s="82"/>
      <c r="IW169" s="82"/>
    </row>
    <row r="170" customFormat="false" ht="15.75" hidden="false" customHeight="false" outlineLevel="0" collapsed="false">
      <c r="A170" s="81"/>
      <c r="B170" s="82"/>
      <c r="C170" s="89"/>
      <c r="D170" s="89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91"/>
      <c r="S170" s="91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  <c r="CH170" s="82"/>
      <c r="CI170" s="82"/>
      <c r="CJ170" s="82"/>
      <c r="CK170" s="82"/>
      <c r="CL170" s="82"/>
      <c r="CM170" s="82"/>
      <c r="CN170" s="82"/>
      <c r="CO170" s="82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82"/>
      <c r="DK170" s="82"/>
      <c r="DL170" s="82"/>
      <c r="DM170" s="82"/>
      <c r="DN170" s="82"/>
      <c r="DO170" s="82"/>
      <c r="DP170" s="82"/>
      <c r="DQ170" s="82"/>
      <c r="DR170" s="82"/>
      <c r="DS170" s="82"/>
      <c r="DT170" s="82"/>
      <c r="DU170" s="82"/>
      <c r="DV170" s="82"/>
      <c r="DW170" s="82"/>
      <c r="DX170" s="82"/>
      <c r="DY170" s="82"/>
      <c r="DZ170" s="82"/>
      <c r="EA170" s="82"/>
      <c r="EB170" s="82"/>
      <c r="EC170" s="82"/>
      <c r="ED170" s="82"/>
      <c r="EE170" s="82"/>
      <c r="EF170" s="82"/>
      <c r="EG170" s="82"/>
      <c r="EH170" s="82"/>
      <c r="EI170" s="82"/>
      <c r="EJ170" s="82"/>
      <c r="EK170" s="82"/>
      <c r="EL170" s="82"/>
      <c r="EM170" s="82"/>
      <c r="EN170" s="82"/>
      <c r="EO170" s="82"/>
      <c r="EP170" s="82"/>
      <c r="EQ170" s="82"/>
      <c r="ER170" s="82"/>
      <c r="ES170" s="82"/>
      <c r="ET170" s="82"/>
      <c r="EU170" s="82"/>
      <c r="EV170" s="82"/>
      <c r="EW170" s="82"/>
      <c r="EX170" s="82"/>
      <c r="EY170" s="82"/>
      <c r="EZ170" s="82"/>
      <c r="FA170" s="82"/>
      <c r="FB170" s="82"/>
      <c r="FC170" s="82"/>
      <c r="FD170" s="82"/>
      <c r="FE170" s="82"/>
      <c r="FF170" s="82"/>
      <c r="FG170" s="82"/>
      <c r="FH170" s="82"/>
      <c r="FI170" s="82"/>
      <c r="FJ170" s="82"/>
      <c r="FK170" s="82"/>
      <c r="FL170" s="82"/>
      <c r="FM170" s="82"/>
      <c r="FN170" s="82"/>
      <c r="FO170" s="82"/>
      <c r="FP170" s="82"/>
      <c r="FQ170" s="82"/>
      <c r="FR170" s="82"/>
      <c r="FS170" s="82"/>
      <c r="FT170" s="82"/>
      <c r="FU170" s="82"/>
      <c r="FV170" s="82"/>
      <c r="FW170" s="82"/>
      <c r="FX170" s="82"/>
      <c r="FY170" s="82"/>
      <c r="FZ170" s="82"/>
      <c r="GA170" s="82"/>
      <c r="GB170" s="82"/>
      <c r="GC170" s="82"/>
      <c r="GD170" s="82"/>
      <c r="GE170" s="82"/>
      <c r="GF170" s="82"/>
      <c r="GG170" s="82"/>
      <c r="GH170" s="82"/>
      <c r="GI170" s="82"/>
      <c r="GJ170" s="82"/>
      <c r="GK170" s="82"/>
      <c r="GL170" s="82"/>
      <c r="GM170" s="82"/>
      <c r="GN170" s="82"/>
      <c r="GO170" s="82"/>
      <c r="GP170" s="82"/>
      <c r="GQ170" s="82"/>
      <c r="GR170" s="82"/>
      <c r="GS170" s="82"/>
      <c r="GT170" s="82"/>
      <c r="GU170" s="82"/>
      <c r="GV170" s="82"/>
      <c r="GW170" s="82"/>
      <c r="GX170" s="82"/>
      <c r="GY170" s="82"/>
      <c r="GZ170" s="82"/>
      <c r="HA170" s="82"/>
      <c r="HB170" s="82"/>
      <c r="HC170" s="82"/>
      <c r="HD170" s="82"/>
      <c r="HE170" s="82"/>
      <c r="HF170" s="82"/>
      <c r="HG170" s="82"/>
      <c r="HH170" s="82"/>
      <c r="HI170" s="82"/>
      <c r="HJ170" s="82"/>
      <c r="HK170" s="82"/>
      <c r="HL170" s="82"/>
      <c r="HM170" s="82"/>
      <c r="HN170" s="82"/>
      <c r="HO170" s="82"/>
      <c r="HP170" s="82"/>
      <c r="HQ170" s="82"/>
      <c r="HR170" s="82"/>
      <c r="HS170" s="82"/>
      <c r="HT170" s="82"/>
      <c r="HU170" s="82"/>
      <c r="HV170" s="82"/>
      <c r="HW170" s="82"/>
      <c r="HX170" s="82"/>
      <c r="HY170" s="82"/>
      <c r="HZ170" s="82"/>
      <c r="IA170" s="82"/>
      <c r="IB170" s="82"/>
      <c r="IC170" s="82"/>
      <c r="ID170" s="82"/>
      <c r="IE170" s="82"/>
      <c r="IF170" s="82"/>
      <c r="IG170" s="82"/>
      <c r="IH170" s="82"/>
      <c r="II170" s="82"/>
      <c r="IJ170" s="82"/>
      <c r="IK170" s="82"/>
      <c r="IL170" s="82"/>
      <c r="IM170" s="82"/>
      <c r="IN170" s="82"/>
      <c r="IO170" s="82"/>
      <c r="IP170" s="82"/>
      <c r="IQ170" s="82"/>
      <c r="IR170" s="82"/>
      <c r="IS170" s="82"/>
      <c r="IT170" s="82"/>
      <c r="IU170" s="82"/>
      <c r="IV170" s="82"/>
      <c r="IW170" s="82"/>
    </row>
    <row r="171" customFormat="false" ht="15" hidden="false" customHeight="false" outlineLevel="0" collapsed="false">
      <c r="A171" s="53"/>
      <c r="B171" s="66"/>
      <c r="C171" s="46"/>
      <c r="D171" s="46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2"/>
      <c r="R171" s="52"/>
      <c r="S171" s="52"/>
    </row>
    <row r="172" customFormat="false" ht="15.75" hidden="false" customHeight="false" outlineLevel="0" collapsed="false">
      <c r="A172" s="70" t="s">
        <v>93</v>
      </c>
      <c r="B172" s="71"/>
      <c r="C172" s="46"/>
      <c r="D172" s="46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2"/>
      <c r="R172" s="52"/>
      <c r="S172" s="52"/>
    </row>
    <row r="173" customFormat="false" ht="15" hidden="false" customHeight="false" outlineLevel="0" collapsed="false">
      <c r="A173" s="59" t="n">
        <v>52502000</v>
      </c>
      <c r="B173" s="31" t="s">
        <v>94</v>
      </c>
      <c r="C173" s="61" t="n">
        <v>0</v>
      </c>
      <c r="D173" s="61" t="n">
        <v>0</v>
      </c>
      <c r="E173" s="92" t="n">
        <v>0</v>
      </c>
      <c r="F173" s="92" t="n">
        <v>0</v>
      </c>
      <c r="G173" s="92" t="n">
        <v>0</v>
      </c>
      <c r="H173" s="92" t="n">
        <v>0</v>
      </c>
      <c r="I173" s="92" t="n">
        <v>0</v>
      </c>
      <c r="J173" s="92" t="n">
        <v>0</v>
      </c>
      <c r="K173" s="92" t="n">
        <v>0</v>
      </c>
      <c r="L173" s="92" t="n">
        <v>0</v>
      </c>
      <c r="M173" s="92" t="n">
        <v>0</v>
      </c>
      <c r="N173" s="92" t="n">
        <v>0</v>
      </c>
      <c r="O173" s="92" t="n">
        <v>0</v>
      </c>
      <c r="P173" s="92" t="n">
        <v>0</v>
      </c>
      <c r="Q173" s="30" t="n">
        <f aca="false">SUM(E173:P173)</f>
        <v>0</v>
      </c>
      <c r="R173" s="61" t="n">
        <f aca="false">ROUND(Q173*1.05,0)</f>
        <v>0</v>
      </c>
      <c r="S173" s="61" t="n">
        <f aca="false">ROUND(R173*1.05,0)</f>
        <v>0</v>
      </c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  <c r="DM173" s="31"/>
      <c r="DN173" s="31"/>
      <c r="DO173" s="31"/>
      <c r="DP173" s="31"/>
      <c r="DQ173" s="31"/>
      <c r="DR173" s="31"/>
      <c r="DS173" s="31"/>
      <c r="DT173" s="31"/>
      <c r="DU173" s="31"/>
      <c r="DV173" s="31"/>
      <c r="DW173" s="31"/>
      <c r="DX173" s="31"/>
      <c r="DY173" s="31"/>
      <c r="DZ173" s="31"/>
      <c r="EA173" s="31"/>
      <c r="EB173" s="31"/>
      <c r="EC173" s="31"/>
      <c r="ED173" s="31"/>
      <c r="EE173" s="31"/>
      <c r="EF173" s="31"/>
      <c r="EG173" s="31"/>
      <c r="EH173" s="31"/>
      <c r="EI173" s="31"/>
      <c r="EJ173" s="31"/>
      <c r="EK173" s="31"/>
      <c r="EL173" s="31"/>
      <c r="EM173" s="31"/>
      <c r="EN173" s="31"/>
      <c r="EO173" s="31"/>
      <c r="EP173" s="31"/>
      <c r="EQ173" s="31"/>
      <c r="ER173" s="31"/>
      <c r="ES173" s="31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31"/>
    </row>
    <row r="174" customFormat="false" ht="15" hidden="false" customHeight="false" outlineLevel="0" collapsed="false">
      <c r="A174" s="59" t="n">
        <v>52502500</v>
      </c>
      <c r="B174" s="31" t="s">
        <v>95</v>
      </c>
      <c r="C174" s="61" t="n">
        <v>0</v>
      </c>
      <c r="D174" s="61" t="n">
        <v>0</v>
      </c>
      <c r="E174" s="92" t="n">
        <v>0</v>
      </c>
      <c r="F174" s="92" t="n">
        <v>0</v>
      </c>
      <c r="G174" s="92" t="n">
        <v>0</v>
      </c>
      <c r="H174" s="92" t="n">
        <v>0</v>
      </c>
      <c r="I174" s="92" t="n">
        <v>0</v>
      </c>
      <c r="J174" s="92" t="n">
        <v>0</v>
      </c>
      <c r="K174" s="92" t="n">
        <v>0</v>
      </c>
      <c r="L174" s="92" t="n">
        <v>0</v>
      </c>
      <c r="M174" s="92" t="n">
        <v>0</v>
      </c>
      <c r="N174" s="92" t="n">
        <v>0</v>
      </c>
      <c r="O174" s="92" t="n">
        <v>0</v>
      </c>
      <c r="P174" s="92" t="n">
        <v>0</v>
      </c>
      <c r="Q174" s="30" t="n">
        <f aca="false">SUM(E174:P174)</f>
        <v>0</v>
      </c>
      <c r="R174" s="61" t="n">
        <f aca="false">ROUND(Q174*1.05,0)</f>
        <v>0</v>
      </c>
      <c r="S174" s="61" t="n">
        <f aca="false">ROUND(R174*1.05,0)</f>
        <v>0</v>
      </c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  <c r="DM174" s="31"/>
      <c r="DN174" s="31"/>
      <c r="DO174" s="31"/>
      <c r="DP174" s="31"/>
      <c r="DQ174" s="31"/>
      <c r="DR174" s="31"/>
      <c r="DS174" s="31"/>
      <c r="DT174" s="31"/>
      <c r="DU174" s="31"/>
      <c r="DV174" s="31"/>
      <c r="DW174" s="31"/>
      <c r="DX174" s="31"/>
      <c r="DY174" s="31"/>
      <c r="DZ174" s="31"/>
      <c r="EA174" s="31"/>
      <c r="EB174" s="31"/>
      <c r="EC174" s="31"/>
      <c r="ED174" s="31"/>
      <c r="EE174" s="31"/>
      <c r="EF174" s="31"/>
      <c r="EG174" s="31"/>
      <c r="EH174" s="31"/>
      <c r="EI174" s="31"/>
      <c r="EJ174" s="31"/>
      <c r="EK174" s="31"/>
      <c r="EL174" s="31"/>
      <c r="EM174" s="31"/>
      <c r="EN174" s="31"/>
      <c r="EO174" s="31"/>
      <c r="EP174" s="31"/>
      <c r="EQ174" s="31"/>
      <c r="ER174" s="31"/>
      <c r="ES174" s="31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31"/>
    </row>
    <row r="175" customFormat="false" ht="15.75" hidden="false" customHeight="false" outlineLevel="0" collapsed="false">
      <c r="A175" s="81"/>
      <c r="B175" s="82" t="s">
        <v>96</v>
      </c>
      <c r="C175" s="83" t="n">
        <f aca="false">SUM(C173:C174)</f>
        <v>0</v>
      </c>
      <c r="D175" s="83" t="n">
        <f aca="false">SUM(D173:D174)</f>
        <v>0</v>
      </c>
      <c r="E175" s="87" t="n">
        <f aca="false">SUM(E173:E174)</f>
        <v>0</v>
      </c>
      <c r="F175" s="87" t="n">
        <f aca="false">SUM(F173:F174)</f>
        <v>0</v>
      </c>
      <c r="G175" s="87" t="n">
        <f aca="false">SUM(G173:G174)</f>
        <v>0</v>
      </c>
      <c r="H175" s="87" t="n">
        <f aca="false">SUM(H173:H174)</f>
        <v>0</v>
      </c>
      <c r="I175" s="87" t="n">
        <f aca="false">SUM(I173:I174)</f>
        <v>0</v>
      </c>
      <c r="J175" s="87" t="n">
        <f aca="false">SUM(J173:J174)</f>
        <v>0</v>
      </c>
      <c r="K175" s="87" t="n">
        <f aca="false">SUM(K173:K174)</f>
        <v>0</v>
      </c>
      <c r="L175" s="87" t="n">
        <f aca="false">SUM(L173:L174)</f>
        <v>0</v>
      </c>
      <c r="M175" s="87" t="n">
        <f aca="false">SUM(M173:M174)</f>
        <v>0</v>
      </c>
      <c r="N175" s="87" t="n">
        <f aca="false">SUM(N173:N174)</f>
        <v>0</v>
      </c>
      <c r="O175" s="87" t="n">
        <f aca="false">SUM(O173:O174)</f>
        <v>0</v>
      </c>
      <c r="P175" s="87" t="n">
        <f aca="false">SUM(P173:P174)</f>
        <v>0</v>
      </c>
      <c r="Q175" s="88" t="n">
        <f aca="false">SUM(Q173:Q174)</f>
        <v>0</v>
      </c>
      <c r="R175" s="88" t="n">
        <f aca="false">SUM(R173:R174)</f>
        <v>0</v>
      </c>
      <c r="S175" s="85" t="n">
        <f aca="false">SUM(S173:S174)</f>
        <v>0</v>
      </c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  <c r="CH175" s="82"/>
      <c r="CI175" s="82"/>
      <c r="CJ175" s="82"/>
      <c r="CK175" s="82"/>
      <c r="CL175" s="82"/>
      <c r="CM175" s="82"/>
      <c r="CN175" s="82"/>
      <c r="CO175" s="82"/>
      <c r="CP175" s="82"/>
      <c r="CQ175" s="82"/>
      <c r="CR175" s="82"/>
      <c r="CS175" s="82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82"/>
      <c r="DY175" s="82"/>
      <c r="DZ175" s="82"/>
      <c r="EA175" s="82"/>
      <c r="EB175" s="82"/>
      <c r="EC175" s="82"/>
      <c r="ED175" s="82"/>
      <c r="EE175" s="82"/>
      <c r="EF175" s="82"/>
      <c r="EG175" s="82"/>
      <c r="EH175" s="82"/>
      <c r="EI175" s="82"/>
      <c r="EJ175" s="82"/>
      <c r="EK175" s="82"/>
      <c r="EL175" s="82"/>
      <c r="EM175" s="82"/>
      <c r="EN175" s="82"/>
      <c r="EO175" s="82"/>
      <c r="EP175" s="82"/>
      <c r="EQ175" s="82"/>
      <c r="ER175" s="82"/>
      <c r="ES175" s="82"/>
      <c r="ET175" s="82"/>
      <c r="EU175" s="82"/>
      <c r="EV175" s="82"/>
      <c r="EW175" s="82"/>
      <c r="EX175" s="82"/>
      <c r="EY175" s="82"/>
      <c r="EZ175" s="82"/>
      <c r="FA175" s="82"/>
      <c r="FB175" s="82"/>
      <c r="FC175" s="82"/>
      <c r="FD175" s="82"/>
      <c r="FE175" s="82"/>
      <c r="FF175" s="82"/>
      <c r="FG175" s="82"/>
      <c r="FH175" s="82"/>
      <c r="FI175" s="82"/>
      <c r="FJ175" s="82"/>
      <c r="FK175" s="82"/>
      <c r="FL175" s="82"/>
      <c r="FM175" s="82"/>
      <c r="FN175" s="82"/>
      <c r="FO175" s="82"/>
      <c r="FP175" s="82"/>
      <c r="FQ175" s="82"/>
      <c r="FR175" s="82"/>
      <c r="FS175" s="82"/>
      <c r="FT175" s="82"/>
      <c r="FU175" s="82"/>
      <c r="FV175" s="82"/>
      <c r="FW175" s="82"/>
      <c r="FX175" s="82"/>
      <c r="FY175" s="82"/>
      <c r="FZ175" s="82"/>
      <c r="GA175" s="82"/>
      <c r="GB175" s="82"/>
      <c r="GC175" s="82"/>
      <c r="GD175" s="82"/>
      <c r="GE175" s="82"/>
      <c r="GF175" s="82"/>
      <c r="GG175" s="82"/>
      <c r="GH175" s="82"/>
      <c r="GI175" s="82"/>
      <c r="GJ175" s="82"/>
      <c r="GK175" s="82"/>
      <c r="GL175" s="82"/>
      <c r="GM175" s="82"/>
      <c r="GN175" s="82"/>
      <c r="GO175" s="82"/>
      <c r="GP175" s="82"/>
      <c r="GQ175" s="82"/>
      <c r="GR175" s="82"/>
      <c r="GS175" s="82"/>
      <c r="GT175" s="82"/>
      <c r="GU175" s="82"/>
      <c r="GV175" s="82"/>
      <c r="GW175" s="82"/>
      <c r="GX175" s="82"/>
      <c r="GY175" s="82"/>
      <c r="GZ175" s="82"/>
      <c r="HA175" s="82"/>
      <c r="HB175" s="82"/>
      <c r="HC175" s="82"/>
      <c r="HD175" s="82"/>
      <c r="HE175" s="82"/>
      <c r="HF175" s="82"/>
      <c r="HG175" s="82"/>
      <c r="HH175" s="82"/>
      <c r="HI175" s="82"/>
      <c r="HJ175" s="82"/>
      <c r="HK175" s="82"/>
      <c r="HL175" s="82"/>
      <c r="HM175" s="82"/>
      <c r="HN175" s="82"/>
      <c r="HO175" s="82"/>
      <c r="HP175" s="82"/>
      <c r="HQ175" s="82"/>
      <c r="HR175" s="82"/>
      <c r="HS175" s="82"/>
      <c r="HT175" s="82"/>
      <c r="HU175" s="82"/>
      <c r="HV175" s="82"/>
      <c r="HW175" s="82"/>
      <c r="HX175" s="82"/>
      <c r="HY175" s="82"/>
      <c r="HZ175" s="82"/>
      <c r="IA175" s="82"/>
      <c r="IB175" s="82"/>
      <c r="IC175" s="82"/>
      <c r="ID175" s="82"/>
      <c r="IE175" s="82"/>
      <c r="IF175" s="82"/>
      <c r="IG175" s="82"/>
      <c r="IH175" s="82"/>
      <c r="II175" s="82"/>
      <c r="IJ175" s="82"/>
      <c r="IK175" s="82"/>
      <c r="IL175" s="82"/>
      <c r="IM175" s="82"/>
      <c r="IN175" s="82"/>
      <c r="IO175" s="82"/>
      <c r="IP175" s="82"/>
      <c r="IQ175" s="82"/>
      <c r="IR175" s="82"/>
      <c r="IS175" s="82"/>
      <c r="IT175" s="82"/>
      <c r="IU175" s="82"/>
      <c r="IV175" s="82"/>
      <c r="IW175" s="82"/>
    </row>
    <row r="176" customFormat="false" ht="15" hidden="false" customHeight="false" outlineLevel="0" collapsed="false">
      <c r="A176" s="53"/>
      <c r="C176" s="30"/>
      <c r="D176" s="3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52"/>
      <c r="R176" s="52"/>
      <c r="S176" s="52"/>
    </row>
    <row r="177" customFormat="false" ht="31.5" hidden="false" customHeight="true" outlineLevel="0" collapsed="false">
      <c r="A177" s="93"/>
      <c r="B177" s="94" t="s">
        <v>97</v>
      </c>
      <c r="C177" s="95" t="n">
        <f aca="false">+C24+C28+C32+C65+C169+C175</f>
        <v>0</v>
      </c>
      <c r="D177" s="95" t="n">
        <f aca="false">+D24+D28+D32+D65+D169+D175</f>
        <v>0</v>
      </c>
      <c r="E177" s="96" t="e">
        <f aca="false">+E24+E28+E32+E65+E169+E175</f>
        <v>#VALUE!</v>
      </c>
      <c r="F177" s="96" t="n">
        <f aca="false">+F24+F28+F32+F65+F169+F175</f>
        <v>0</v>
      </c>
      <c r="G177" s="96" t="n">
        <f aca="false">+G24+G28+G32+G65+G169+G175</f>
        <v>0</v>
      </c>
      <c r="H177" s="96" t="n">
        <f aca="false">+H24+H28+H32+H65+H169+H175</f>
        <v>0</v>
      </c>
      <c r="I177" s="96" t="n">
        <f aca="false">+I24+I28+I32+I65+I169+I175</f>
        <v>0</v>
      </c>
      <c r="J177" s="96" t="n">
        <f aca="false">+J24+J28+J32+J65+J169+J175</f>
        <v>0</v>
      </c>
      <c r="K177" s="96" t="n">
        <f aca="false">+K24+K28+K32+K65+K169+K175</f>
        <v>0</v>
      </c>
      <c r="L177" s="96" t="n">
        <f aca="false">+L24+L28+L32+L65+L169+L175</f>
        <v>0</v>
      </c>
      <c r="M177" s="96" t="n">
        <f aca="false">+M24+M28+M32+M65+M169+M175</f>
        <v>0</v>
      </c>
      <c r="N177" s="96" t="n">
        <f aca="false">+N24+N28+N32+N65+N169+N175</f>
        <v>0</v>
      </c>
      <c r="O177" s="96" t="n">
        <f aca="false">+O24+O28+O32+O65+O169+O175</f>
        <v>0</v>
      </c>
      <c r="P177" s="96" t="n">
        <f aca="false">+P24+P28+P32+P65+P169+P175</f>
        <v>0</v>
      </c>
      <c r="Q177" s="97" t="e">
        <f aca="false">+Q24+Q28+Q32+Q65+Q169+Q175</f>
        <v>#VALUE!</v>
      </c>
      <c r="R177" s="97" t="n">
        <f aca="false">+R24+R28+R32+R65+R169+R175</f>
        <v>0</v>
      </c>
      <c r="S177" s="97" t="n">
        <f aca="false">+S24+S28+S32+S65+S169+S175</f>
        <v>0</v>
      </c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  <c r="GP177" s="96"/>
      <c r="GQ177" s="96"/>
      <c r="GR177" s="96"/>
      <c r="GS177" s="96"/>
      <c r="GT177" s="96"/>
      <c r="GU177" s="96"/>
      <c r="GV177" s="96"/>
      <c r="GW177" s="96"/>
      <c r="GX177" s="96"/>
      <c r="GY177" s="96"/>
      <c r="GZ177" s="96"/>
      <c r="HA177" s="96"/>
      <c r="HB177" s="96"/>
      <c r="HC177" s="96"/>
      <c r="HD177" s="96"/>
      <c r="HE177" s="96"/>
      <c r="HF177" s="96"/>
      <c r="HG177" s="96"/>
      <c r="HH177" s="96"/>
      <c r="HI177" s="96"/>
      <c r="HJ177" s="96"/>
      <c r="HK177" s="96"/>
      <c r="HL177" s="96"/>
      <c r="HM177" s="96"/>
      <c r="HN177" s="96"/>
      <c r="HO177" s="96"/>
      <c r="HP177" s="96"/>
      <c r="HQ177" s="96"/>
      <c r="HR177" s="96"/>
      <c r="HS177" s="96"/>
      <c r="HT177" s="96"/>
      <c r="HU177" s="96"/>
      <c r="HV177" s="96"/>
      <c r="HW177" s="96"/>
      <c r="HX177" s="96"/>
      <c r="HY177" s="96"/>
      <c r="HZ177" s="96"/>
      <c r="IA177" s="96"/>
      <c r="IB177" s="96"/>
      <c r="IC177" s="96"/>
      <c r="ID177" s="96"/>
      <c r="IE177" s="96"/>
      <c r="IF177" s="96"/>
      <c r="IG177" s="96"/>
      <c r="IH177" s="96"/>
      <c r="II177" s="96"/>
      <c r="IJ177" s="96"/>
      <c r="IK177" s="96"/>
      <c r="IL177" s="96"/>
      <c r="IM177" s="96"/>
      <c r="IN177" s="96"/>
      <c r="IO177" s="96"/>
      <c r="IP177" s="96"/>
      <c r="IQ177" s="96"/>
      <c r="IR177" s="96"/>
      <c r="IS177" s="96"/>
      <c r="IT177" s="96"/>
      <c r="IU177" s="96"/>
      <c r="IV177" s="96"/>
      <c r="IW177" s="96"/>
    </row>
    <row r="178" customFormat="false" ht="15.75" hidden="false" customHeight="false" outlineLevel="0" collapsed="false">
      <c r="C178" s="30"/>
      <c r="D178" s="3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52"/>
      <c r="R178" s="52"/>
      <c r="S178" s="52"/>
    </row>
    <row r="179" customFormat="false" ht="15" hidden="false" customHeight="false" outlineLevel="0" collapsed="false">
      <c r="C179" s="46"/>
      <c r="D179" s="46"/>
      <c r="E179" s="54"/>
      <c r="F179" s="54"/>
      <c r="G179" s="54"/>
      <c r="H179" s="54"/>
      <c r="I179" s="98" t="s">
        <v>98</v>
      </c>
      <c r="J179" s="54"/>
      <c r="K179" s="54"/>
      <c r="L179" s="54"/>
      <c r="M179" s="54"/>
      <c r="N179" s="54"/>
      <c r="O179" s="54"/>
      <c r="P179" s="54"/>
      <c r="Q179" s="52"/>
      <c r="R179" s="52"/>
      <c r="S179" s="52"/>
    </row>
    <row r="180" customFormat="false" ht="15" hidden="false" customHeight="false" outlineLevel="0" collapsed="false">
      <c r="C180" s="46"/>
      <c r="D180" s="46"/>
      <c r="E180" s="54"/>
      <c r="F180" s="54"/>
      <c r="G180" s="54"/>
      <c r="H180" s="54"/>
      <c r="I180" s="98" t="s">
        <v>99</v>
      </c>
      <c r="J180" s="54"/>
      <c r="K180" s="54"/>
      <c r="L180" s="54"/>
      <c r="M180" s="54"/>
      <c r="N180" s="54"/>
      <c r="O180" s="54"/>
      <c r="P180" s="54"/>
      <c r="Q180" s="52"/>
      <c r="R180" s="52"/>
      <c r="S180" s="52"/>
    </row>
    <row r="181" customFormat="false" ht="15" hidden="false" customHeight="false" outlineLevel="0" collapsed="false">
      <c r="C181" s="30"/>
      <c r="D181" s="30"/>
      <c r="E181" s="0"/>
      <c r="F181" s="0"/>
      <c r="G181" s="0"/>
      <c r="H181" s="0"/>
      <c r="I181" s="99" t="n">
        <v>0.0425</v>
      </c>
      <c r="J181" s="0"/>
      <c r="K181" s="0"/>
      <c r="L181" s="0"/>
      <c r="M181" s="0"/>
      <c r="N181" s="0"/>
      <c r="O181" s="0"/>
      <c r="P181" s="0"/>
      <c r="Q181" s="52"/>
      <c r="R181" s="52"/>
      <c r="S181" s="52"/>
    </row>
    <row r="182" customFormat="false" ht="15" hidden="false" customHeight="false" outlineLevel="0" collapsed="false">
      <c r="C182" s="30"/>
      <c r="D182" s="30"/>
      <c r="E182" s="0"/>
      <c r="F182" s="0"/>
      <c r="G182" s="0"/>
      <c r="H182" s="0"/>
      <c r="I182" s="100"/>
      <c r="J182" s="0"/>
      <c r="K182" s="0"/>
      <c r="L182" s="0"/>
      <c r="M182" s="0"/>
      <c r="N182" s="0"/>
      <c r="O182" s="0"/>
      <c r="P182" s="0"/>
      <c r="Q182" s="52"/>
      <c r="R182" s="52"/>
      <c r="S182" s="52"/>
    </row>
    <row r="183" customFormat="false" ht="15.75" hidden="false" customHeight="false" outlineLevel="0" collapsed="false">
      <c r="B183" s="101" t="s">
        <v>100</v>
      </c>
      <c r="C183" s="30"/>
      <c r="D183" s="3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52"/>
      <c r="R183" s="52"/>
      <c r="S183" s="52"/>
    </row>
    <row r="184" customFormat="false" ht="15" hidden="false" customHeight="false" outlineLevel="0" collapsed="false">
      <c r="A184" s="102"/>
      <c r="B184" s="92" t="s">
        <v>101</v>
      </c>
      <c r="C184" s="61" t="n">
        <v>0</v>
      </c>
      <c r="D184" s="61" t="n">
        <v>0</v>
      </c>
      <c r="E184" s="92" t="n">
        <v>0</v>
      </c>
      <c r="F184" s="103" t="n">
        <f aca="false">ROUND(+E184*1.0425,0)</f>
        <v>0</v>
      </c>
      <c r="G184" s="103" t="n">
        <f aca="false">+F184</f>
        <v>0</v>
      </c>
      <c r="H184" s="103" t="n">
        <f aca="false">+G184</f>
        <v>0</v>
      </c>
      <c r="I184" s="103" t="n">
        <f aca="false">+H184</f>
        <v>0</v>
      </c>
      <c r="J184" s="103" t="n">
        <f aca="false">+I184</f>
        <v>0</v>
      </c>
      <c r="K184" s="103" t="n">
        <f aca="false">+J184</f>
        <v>0</v>
      </c>
      <c r="L184" s="103" t="n">
        <f aca="false">+K184</f>
        <v>0</v>
      </c>
      <c r="M184" s="103" t="n">
        <f aca="false">+L184</f>
        <v>0</v>
      </c>
      <c r="N184" s="103" t="n">
        <f aca="false">+M184</f>
        <v>0</v>
      </c>
      <c r="O184" s="103" t="n">
        <f aca="false">+N184</f>
        <v>0</v>
      </c>
      <c r="P184" s="103" t="n">
        <f aca="false">+O184</f>
        <v>0</v>
      </c>
      <c r="Q184" s="79" t="n">
        <f aca="false">SUM(E184:P184)</f>
        <v>0</v>
      </c>
      <c r="R184" s="61" t="n">
        <f aca="false">ROUND(Q184*1.04,0)</f>
        <v>0</v>
      </c>
      <c r="S184" s="61" t="n">
        <f aca="false">ROUND(R184*1.04,0)</f>
        <v>0</v>
      </c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  <c r="CC184" s="92"/>
      <c r="CD184" s="92"/>
      <c r="CE184" s="92"/>
      <c r="CF184" s="92"/>
      <c r="CG184" s="92"/>
      <c r="CH184" s="92"/>
      <c r="CI184" s="92"/>
      <c r="CJ184" s="92"/>
      <c r="CK184" s="92"/>
      <c r="CL184" s="92"/>
      <c r="CM184" s="92"/>
      <c r="CN184" s="92"/>
      <c r="CO184" s="92"/>
      <c r="CP184" s="92"/>
      <c r="CQ184" s="92"/>
      <c r="CR184" s="92"/>
      <c r="CS184" s="92"/>
      <c r="CT184" s="92"/>
      <c r="CU184" s="92"/>
      <c r="CV184" s="92"/>
      <c r="CW184" s="92"/>
      <c r="CX184" s="92"/>
      <c r="CY184" s="92"/>
      <c r="CZ184" s="92"/>
      <c r="DA184" s="92"/>
      <c r="DB184" s="92"/>
      <c r="DC184" s="92"/>
      <c r="DD184" s="92"/>
      <c r="DE184" s="92"/>
      <c r="DF184" s="92"/>
      <c r="DG184" s="92"/>
      <c r="DH184" s="92"/>
      <c r="DI184" s="92"/>
      <c r="DJ184" s="92"/>
      <c r="DK184" s="92"/>
      <c r="DL184" s="92"/>
      <c r="DM184" s="92"/>
      <c r="DN184" s="92"/>
      <c r="DO184" s="92"/>
      <c r="DP184" s="92"/>
      <c r="DQ184" s="92"/>
      <c r="DR184" s="92"/>
      <c r="DS184" s="92"/>
      <c r="DT184" s="92"/>
      <c r="DU184" s="92"/>
      <c r="DV184" s="92"/>
      <c r="DW184" s="92"/>
      <c r="DX184" s="92"/>
      <c r="DY184" s="92"/>
      <c r="DZ184" s="92"/>
      <c r="EA184" s="92"/>
      <c r="EB184" s="92"/>
      <c r="EC184" s="92"/>
      <c r="ED184" s="92"/>
      <c r="EE184" s="92"/>
      <c r="EF184" s="92"/>
      <c r="EG184" s="92"/>
      <c r="EH184" s="92"/>
      <c r="EI184" s="92"/>
      <c r="EJ184" s="92"/>
      <c r="EK184" s="92"/>
      <c r="EL184" s="92"/>
      <c r="EM184" s="92"/>
      <c r="EN184" s="92"/>
      <c r="EO184" s="92"/>
      <c r="EP184" s="92"/>
      <c r="EQ184" s="92"/>
      <c r="ER184" s="92"/>
      <c r="ES184" s="92"/>
      <c r="ET184" s="92"/>
      <c r="EU184" s="92"/>
      <c r="EV184" s="92"/>
      <c r="EW184" s="92"/>
      <c r="EX184" s="92"/>
      <c r="EY184" s="92"/>
      <c r="EZ184" s="92"/>
      <c r="FA184" s="92"/>
      <c r="FB184" s="92"/>
      <c r="FC184" s="92"/>
      <c r="FD184" s="92"/>
      <c r="FE184" s="92"/>
      <c r="FF184" s="92"/>
      <c r="FG184" s="92"/>
      <c r="FH184" s="92"/>
      <c r="FI184" s="92"/>
      <c r="FJ184" s="92"/>
      <c r="FK184" s="92"/>
      <c r="FL184" s="92"/>
      <c r="FM184" s="92"/>
      <c r="FN184" s="92"/>
      <c r="FO184" s="92"/>
      <c r="FP184" s="92"/>
      <c r="FQ184" s="92"/>
      <c r="FR184" s="92"/>
      <c r="FS184" s="92"/>
      <c r="FT184" s="92"/>
      <c r="FU184" s="92"/>
      <c r="FV184" s="92"/>
      <c r="FW184" s="92"/>
      <c r="FX184" s="92"/>
      <c r="FY184" s="92"/>
      <c r="FZ184" s="92"/>
      <c r="GA184" s="92"/>
      <c r="GB184" s="92"/>
      <c r="GC184" s="92"/>
      <c r="GD184" s="92"/>
      <c r="GE184" s="92"/>
      <c r="GF184" s="92"/>
      <c r="GG184" s="92"/>
      <c r="GH184" s="92"/>
      <c r="GI184" s="92"/>
      <c r="GJ184" s="92"/>
      <c r="GK184" s="92"/>
      <c r="GL184" s="92"/>
      <c r="GM184" s="92"/>
      <c r="GN184" s="92"/>
      <c r="GO184" s="92"/>
      <c r="GP184" s="92"/>
      <c r="GQ184" s="92"/>
      <c r="GR184" s="92"/>
      <c r="GS184" s="92"/>
      <c r="GT184" s="92"/>
      <c r="GU184" s="92"/>
      <c r="GV184" s="92"/>
      <c r="GW184" s="92"/>
      <c r="GX184" s="92"/>
      <c r="GY184" s="92"/>
      <c r="GZ184" s="92"/>
      <c r="HA184" s="92"/>
      <c r="HB184" s="92"/>
      <c r="HC184" s="92"/>
      <c r="HD184" s="92"/>
      <c r="HE184" s="92"/>
      <c r="HF184" s="92"/>
      <c r="HG184" s="92"/>
      <c r="HH184" s="92"/>
      <c r="HI184" s="92"/>
      <c r="HJ184" s="92"/>
      <c r="HK184" s="92"/>
      <c r="HL184" s="92"/>
      <c r="HM184" s="92"/>
      <c r="HN184" s="92"/>
      <c r="HO184" s="92"/>
      <c r="HP184" s="92"/>
      <c r="HQ184" s="92"/>
      <c r="HR184" s="92"/>
      <c r="HS184" s="92"/>
      <c r="HT184" s="92"/>
      <c r="HU184" s="92"/>
      <c r="HV184" s="92"/>
      <c r="HW184" s="92"/>
      <c r="HX184" s="92"/>
      <c r="HY184" s="92"/>
      <c r="HZ184" s="92"/>
      <c r="IA184" s="92"/>
      <c r="IB184" s="92"/>
      <c r="IC184" s="92"/>
      <c r="ID184" s="92"/>
      <c r="IE184" s="92"/>
      <c r="IF184" s="92"/>
      <c r="IG184" s="92"/>
      <c r="IH184" s="92"/>
      <c r="II184" s="92"/>
      <c r="IJ184" s="92"/>
      <c r="IK184" s="92"/>
      <c r="IL184" s="92"/>
      <c r="IM184" s="92"/>
      <c r="IN184" s="92"/>
      <c r="IO184" s="92"/>
      <c r="IP184" s="92"/>
      <c r="IQ184" s="92"/>
      <c r="IR184" s="92"/>
      <c r="IS184" s="92"/>
      <c r="IT184" s="92"/>
      <c r="IU184" s="92"/>
      <c r="IV184" s="92"/>
      <c r="IW184" s="92"/>
    </row>
    <row r="185" customFormat="false" ht="15" hidden="false" customHeight="false" outlineLevel="0" collapsed="false">
      <c r="A185" s="102"/>
      <c r="B185" s="92" t="s">
        <v>102</v>
      </c>
      <c r="C185" s="61" t="n">
        <v>0</v>
      </c>
      <c r="D185" s="61" t="n">
        <v>0</v>
      </c>
      <c r="E185" s="92" t="n">
        <v>0</v>
      </c>
      <c r="F185" s="103" t="n">
        <f aca="false">ROUND(+E185*1.0425,0)</f>
        <v>0</v>
      </c>
      <c r="G185" s="103" t="n">
        <f aca="false">+F185</f>
        <v>0</v>
      </c>
      <c r="H185" s="103" t="n">
        <f aca="false">+G185</f>
        <v>0</v>
      </c>
      <c r="I185" s="103" t="n">
        <f aca="false">+H185</f>
        <v>0</v>
      </c>
      <c r="J185" s="103" t="n">
        <f aca="false">+I185</f>
        <v>0</v>
      </c>
      <c r="K185" s="103" t="n">
        <f aca="false">+J185</f>
        <v>0</v>
      </c>
      <c r="L185" s="103" t="n">
        <f aca="false">+K185</f>
        <v>0</v>
      </c>
      <c r="M185" s="103" t="n">
        <f aca="false">+L185</f>
        <v>0</v>
      </c>
      <c r="N185" s="103" t="n">
        <f aca="false">+M185</f>
        <v>0</v>
      </c>
      <c r="O185" s="103" t="n">
        <f aca="false">+N185</f>
        <v>0</v>
      </c>
      <c r="P185" s="103" t="n">
        <f aca="false">+O185</f>
        <v>0</v>
      </c>
      <c r="Q185" s="79" t="n">
        <f aca="false">SUM(E185:P185)</f>
        <v>0</v>
      </c>
      <c r="R185" s="61" t="n">
        <f aca="false">ROUND(Q185*1.04,0)</f>
        <v>0</v>
      </c>
      <c r="S185" s="61" t="n">
        <f aca="false">ROUND(R185*1.04,0)</f>
        <v>0</v>
      </c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  <c r="CC185" s="92"/>
      <c r="CD185" s="92"/>
      <c r="CE185" s="92"/>
      <c r="CF185" s="92"/>
      <c r="CG185" s="92"/>
      <c r="CH185" s="92"/>
      <c r="CI185" s="92"/>
      <c r="CJ185" s="92"/>
      <c r="CK185" s="92"/>
      <c r="CL185" s="92"/>
      <c r="CM185" s="92"/>
      <c r="CN185" s="92"/>
      <c r="CO185" s="92"/>
      <c r="CP185" s="92"/>
      <c r="CQ185" s="92"/>
      <c r="CR185" s="92"/>
      <c r="CS185" s="92"/>
      <c r="CT185" s="92"/>
      <c r="CU185" s="92"/>
      <c r="CV185" s="92"/>
      <c r="CW185" s="92"/>
      <c r="CX185" s="92"/>
      <c r="CY185" s="92"/>
      <c r="CZ185" s="92"/>
      <c r="DA185" s="92"/>
      <c r="DB185" s="92"/>
      <c r="DC185" s="92"/>
      <c r="DD185" s="92"/>
      <c r="DE185" s="92"/>
      <c r="DF185" s="92"/>
      <c r="DG185" s="92"/>
      <c r="DH185" s="92"/>
      <c r="DI185" s="92"/>
      <c r="DJ185" s="92"/>
      <c r="DK185" s="92"/>
      <c r="DL185" s="92"/>
      <c r="DM185" s="92"/>
      <c r="DN185" s="92"/>
      <c r="DO185" s="92"/>
      <c r="DP185" s="92"/>
      <c r="DQ185" s="92"/>
      <c r="DR185" s="92"/>
      <c r="DS185" s="92"/>
      <c r="DT185" s="92"/>
      <c r="DU185" s="92"/>
      <c r="DV185" s="92"/>
      <c r="DW185" s="92"/>
      <c r="DX185" s="92"/>
      <c r="DY185" s="92"/>
      <c r="DZ185" s="92"/>
      <c r="EA185" s="92"/>
      <c r="EB185" s="92"/>
      <c r="EC185" s="92"/>
      <c r="ED185" s="92"/>
      <c r="EE185" s="92"/>
      <c r="EF185" s="92"/>
      <c r="EG185" s="92"/>
      <c r="EH185" s="92"/>
      <c r="EI185" s="92"/>
      <c r="EJ185" s="92"/>
      <c r="EK185" s="92"/>
      <c r="EL185" s="92"/>
      <c r="EM185" s="92"/>
      <c r="EN185" s="92"/>
      <c r="EO185" s="92"/>
      <c r="EP185" s="92"/>
      <c r="EQ185" s="92"/>
      <c r="ER185" s="92"/>
      <c r="ES185" s="92"/>
      <c r="ET185" s="92"/>
      <c r="EU185" s="92"/>
      <c r="EV185" s="92"/>
      <c r="EW185" s="92"/>
      <c r="EX185" s="92"/>
      <c r="EY185" s="92"/>
      <c r="EZ185" s="92"/>
      <c r="FA185" s="92"/>
      <c r="FB185" s="92"/>
      <c r="FC185" s="92"/>
      <c r="FD185" s="92"/>
      <c r="FE185" s="92"/>
      <c r="FF185" s="92"/>
      <c r="FG185" s="92"/>
      <c r="FH185" s="92"/>
      <c r="FI185" s="92"/>
      <c r="FJ185" s="92"/>
      <c r="FK185" s="92"/>
      <c r="FL185" s="92"/>
      <c r="FM185" s="92"/>
      <c r="FN185" s="92"/>
      <c r="FO185" s="92"/>
      <c r="FP185" s="92"/>
      <c r="FQ185" s="92"/>
      <c r="FR185" s="92"/>
      <c r="FS185" s="92"/>
      <c r="FT185" s="92"/>
      <c r="FU185" s="92"/>
      <c r="FV185" s="92"/>
      <c r="FW185" s="92"/>
      <c r="FX185" s="92"/>
      <c r="FY185" s="92"/>
      <c r="FZ185" s="92"/>
      <c r="GA185" s="92"/>
      <c r="GB185" s="92"/>
      <c r="GC185" s="92"/>
      <c r="GD185" s="92"/>
      <c r="GE185" s="92"/>
      <c r="GF185" s="92"/>
      <c r="GG185" s="92"/>
      <c r="GH185" s="92"/>
      <c r="GI185" s="92"/>
      <c r="GJ185" s="92"/>
      <c r="GK185" s="92"/>
      <c r="GL185" s="92"/>
      <c r="GM185" s="92"/>
      <c r="GN185" s="92"/>
      <c r="GO185" s="92"/>
      <c r="GP185" s="92"/>
      <c r="GQ185" s="92"/>
      <c r="GR185" s="92"/>
      <c r="GS185" s="92"/>
      <c r="GT185" s="92"/>
      <c r="GU185" s="92"/>
      <c r="GV185" s="92"/>
      <c r="GW185" s="92"/>
      <c r="GX185" s="92"/>
      <c r="GY185" s="92"/>
      <c r="GZ185" s="92"/>
      <c r="HA185" s="92"/>
      <c r="HB185" s="92"/>
      <c r="HC185" s="92"/>
      <c r="HD185" s="92"/>
      <c r="HE185" s="92"/>
      <c r="HF185" s="92"/>
      <c r="HG185" s="92"/>
      <c r="HH185" s="92"/>
      <c r="HI185" s="92"/>
      <c r="HJ185" s="92"/>
      <c r="HK185" s="92"/>
      <c r="HL185" s="92"/>
      <c r="HM185" s="92"/>
      <c r="HN185" s="92"/>
      <c r="HO185" s="92"/>
      <c r="HP185" s="92"/>
      <c r="HQ185" s="92"/>
      <c r="HR185" s="92"/>
      <c r="HS185" s="92"/>
      <c r="HT185" s="92"/>
      <c r="HU185" s="92"/>
      <c r="HV185" s="92"/>
      <c r="HW185" s="92"/>
      <c r="HX185" s="92"/>
      <c r="HY185" s="92"/>
      <c r="HZ185" s="92"/>
      <c r="IA185" s="92"/>
      <c r="IB185" s="92"/>
      <c r="IC185" s="92"/>
      <c r="ID185" s="92"/>
      <c r="IE185" s="92"/>
      <c r="IF185" s="92"/>
      <c r="IG185" s="92"/>
      <c r="IH185" s="92"/>
      <c r="II185" s="92"/>
      <c r="IJ185" s="92"/>
      <c r="IK185" s="92"/>
      <c r="IL185" s="92"/>
      <c r="IM185" s="92"/>
      <c r="IN185" s="92"/>
      <c r="IO185" s="92"/>
      <c r="IP185" s="92"/>
      <c r="IQ185" s="92"/>
      <c r="IR185" s="92"/>
      <c r="IS185" s="92"/>
      <c r="IT185" s="92"/>
      <c r="IU185" s="92"/>
      <c r="IV185" s="92"/>
      <c r="IW185" s="92"/>
    </row>
    <row r="186" customFormat="false" ht="15" hidden="false" customHeight="false" outlineLevel="0" collapsed="false">
      <c r="A186" s="102"/>
      <c r="B186" s="92" t="s">
        <v>103</v>
      </c>
      <c r="C186" s="61" t="n">
        <v>0</v>
      </c>
      <c r="D186" s="61" t="n">
        <v>0</v>
      </c>
      <c r="E186" s="92" t="n">
        <v>0</v>
      </c>
      <c r="F186" s="103" t="n">
        <f aca="false">ROUND(+E186*1.0425,0)</f>
        <v>0</v>
      </c>
      <c r="G186" s="103" t="n">
        <f aca="false">+F186</f>
        <v>0</v>
      </c>
      <c r="H186" s="103" t="n">
        <f aca="false">+G186</f>
        <v>0</v>
      </c>
      <c r="I186" s="103" t="n">
        <f aca="false">+H186</f>
        <v>0</v>
      </c>
      <c r="J186" s="103" t="n">
        <f aca="false">+I186</f>
        <v>0</v>
      </c>
      <c r="K186" s="103" t="n">
        <f aca="false">+J186</f>
        <v>0</v>
      </c>
      <c r="L186" s="103" t="n">
        <f aca="false">+K186</f>
        <v>0</v>
      </c>
      <c r="M186" s="103" t="n">
        <f aca="false">+L186</f>
        <v>0</v>
      </c>
      <c r="N186" s="103" t="n">
        <f aca="false">+M186</f>
        <v>0</v>
      </c>
      <c r="O186" s="103" t="n">
        <f aca="false">+N186</f>
        <v>0</v>
      </c>
      <c r="P186" s="103" t="n">
        <f aca="false">+O186</f>
        <v>0</v>
      </c>
      <c r="Q186" s="79" t="n">
        <f aca="false">SUM(E186:P186)</f>
        <v>0</v>
      </c>
      <c r="R186" s="61" t="n">
        <f aca="false">ROUND(Q186*1.04,0)</f>
        <v>0</v>
      </c>
      <c r="S186" s="61" t="n">
        <f aca="false">ROUND(R186*1.04,0)</f>
        <v>0</v>
      </c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  <c r="BZ186" s="92"/>
      <c r="CA186" s="92"/>
      <c r="CB186" s="92"/>
      <c r="CC186" s="92"/>
      <c r="CD186" s="92"/>
      <c r="CE186" s="92"/>
      <c r="CF186" s="92"/>
      <c r="CG186" s="92"/>
      <c r="CH186" s="92"/>
      <c r="CI186" s="92"/>
      <c r="CJ186" s="92"/>
      <c r="CK186" s="92"/>
      <c r="CL186" s="92"/>
      <c r="CM186" s="92"/>
      <c r="CN186" s="92"/>
      <c r="CO186" s="92"/>
      <c r="CP186" s="92"/>
      <c r="CQ186" s="92"/>
      <c r="CR186" s="92"/>
      <c r="CS186" s="92"/>
      <c r="CT186" s="92"/>
      <c r="CU186" s="92"/>
      <c r="CV186" s="92"/>
      <c r="CW186" s="92"/>
      <c r="CX186" s="92"/>
      <c r="CY186" s="92"/>
      <c r="CZ186" s="92"/>
      <c r="DA186" s="92"/>
      <c r="DB186" s="92"/>
      <c r="DC186" s="92"/>
      <c r="DD186" s="92"/>
      <c r="DE186" s="92"/>
      <c r="DF186" s="92"/>
      <c r="DG186" s="92"/>
      <c r="DH186" s="92"/>
      <c r="DI186" s="92"/>
      <c r="DJ186" s="92"/>
      <c r="DK186" s="92"/>
      <c r="DL186" s="92"/>
      <c r="DM186" s="92"/>
      <c r="DN186" s="92"/>
      <c r="DO186" s="92"/>
      <c r="DP186" s="92"/>
      <c r="DQ186" s="92"/>
      <c r="DR186" s="92"/>
      <c r="DS186" s="92"/>
      <c r="DT186" s="92"/>
      <c r="DU186" s="92"/>
      <c r="DV186" s="92"/>
      <c r="DW186" s="92"/>
      <c r="DX186" s="92"/>
      <c r="DY186" s="92"/>
      <c r="DZ186" s="92"/>
      <c r="EA186" s="92"/>
      <c r="EB186" s="92"/>
      <c r="EC186" s="92"/>
      <c r="ED186" s="92"/>
      <c r="EE186" s="92"/>
      <c r="EF186" s="92"/>
      <c r="EG186" s="92"/>
      <c r="EH186" s="92"/>
      <c r="EI186" s="92"/>
      <c r="EJ186" s="92"/>
      <c r="EK186" s="92"/>
      <c r="EL186" s="92"/>
      <c r="EM186" s="92"/>
      <c r="EN186" s="92"/>
      <c r="EO186" s="92"/>
      <c r="EP186" s="92"/>
      <c r="EQ186" s="92"/>
      <c r="ER186" s="92"/>
      <c r="ES186" s="92"/>
      <c r="ET186" s="92"/>
      <c r="EU186" s="92"/>
      <c r="EV186" s="92"/>
      <c r="EW186" s="92"/>
      <c r="EX186" s="92"/>
      <c r="EY186" s="92"/>
      <c r="EZ186" s="92"/>
      <c r="FA186" s="92"/>
      <c r="FB186" s="92"/>
      <c r="FC186" s="92"/>
      <c r="FD186" s="92"/>
      <c r="FE186" s="92"/>
      <c r="FF186" s="92"/>
      <c r="FG186" s="92"/>
      <c r="FH186" s="92"/>
      <c r="FI186" s="92"/>
      <c r="FJ186" s="92"/>
      <c r="FK186" s="92"/>
      <c r="FL186" s="92"/>
      <c r="FM186" s="92"/>
      <c r="FN186" s="92"/>
      <c r="FO186" s="92"/>
      <c r="FP186" s="92"/>
      <c r="FQ186" s="92"/>
      <c r="FR186" s="92"/>
      <c r="FS186" s="92"/>
      <c r="FT186" s="92"/>
      <c r="FU186" s="92"/>
      <c r="FV186" s="92"/>
      <c r="FW186" s="92"/>
      <c r="FX186" s="92"/>
      <c r="FY186" s="92"/>
      <c r="FZ186" s="92"/>
      <c r="GA186" s="92"/>
      <c r="GB186" s="92"/>
      <c r="GC186" s="92"/>
      <c r="GD186" s="92"/>
      <c r="GE186" s="92"/>
      <c r="GF186" s="92"/>
      <c r="GG186" s="92"/>
      <c r="GH186" s="92"/>
      <c r="GI186" s="92"/>
      <c r="GJ186" s="92"/>
      <c r="GK186" s="92"/>
      <c r="GL186" s="92"/>
      <c r="GM186" s="92"/>
      <c r="GN186" s="92"/>
      <c r="GO186" s="92"/>
      <c r="GP186" s="92"/>
      <c r="GQ186" s="92"/>
      <c r="GR186" s="92"/>
      <c r="GS186" s="92"/>
      <c r="GT186" s="92"/>
      <c r="GU186" s="92"/>
      <c r="GV186" s="92"/>
      <c r="GW186" s="92"/>
      <c r="GX186" s="92"/>
      <c r="GY186" s="92"/>
      <c r="GZ186" s="92"/>
      <c r="HA186" s="92"/>
      <c r="HB186" s="92"/>
      <c r="HC186" s="92"/>
      <c r="HD186" s="92"/>
      <c r="HE186" s="92"/>
      <c r="HF186" s="92"/>
      <c r="HG186" s="92"/>
      <c r="HH186" s="92"/>
      <c r="HI186" s="92"/>
      <c r="HJ186" s="92"/>
      <c r="HK186" s="92"/>
      <c r="HL186" s="92"/>
      <c r="HM186" s="92"/>
      <c r="HN186" s="92"/>
      <c r="HO186" s="92"/>
      <c r="HP186" s="92"/>
      <c r="HQ186" s="92"/>
      <c r="HR186" s="92"/>
      <c r="HS186" s="92"/>
      <c r="HT186" s="92"/>
      <c r="HU186" s="92"/>
      <c r="HV186" s="92"/>
      <c r="HW186" s="92"/>
      <c r="HX186" s="92"/>
      <c r="HY186" s="92"/>
      <c r="HZ186" s="92"/>
      <c r="IA186" s="92"/>
      <c r="IB186" s="92"/>
      <c r="IC186" s="92"/>
      <c r="ID186" s="92"/>
      <c r="IE186" s="92"/>
      <c r="IF186" s="92"/>
      <c r="IG186" s="92"/>
      <c r="IH186" s="92"/>
      <c r="II186" s="92"/>
      <c r="IJ186" s="92"/>
      <c r="IK186" s="92"/>
      <c r="IL186" s="92"/>
      <c r="IM186" s="92"/>
      <c r="IN186" s="92"/>
      <c r="IO186" s="92"/>
      <c r="IP186" s="92"/>
      <c r="IQ186" s="92"/>
      <c r="IR186" s="92"/>
      <c r="IS186" s="92"/>
      <c r="IT186" s="92"/>
      <c r="IU186" s="92"/>
      <c r="IV186" s="92"/>
      <c r="IW186" s="92"/>
    </row>
    <row r="187" customFormat="false" ht="15" hidden="false" customHeight="false" outlineLevel="0" collapsed="false">
      <c r="A187" s="102"/>
      <c r="B187" s="92" t="s">
        <v>104</v>
      </c>
      <c r="C187" s="61" t="n">
        <v>0</v>
      </c>
      <c r="D187" s="61" t="n">
        <v>0</v>
      </c>
      <c r="E187" s="92" t="n">
        <v>0</v>
      </c>
      <c r="F187" s="103" t="n">
        <f aca="false">ROUND(+E187*1.0425,0)</f>
        <v>0</v>
      </c>
      <c r="G187" s="103" t="n">
        <f aca="false">+F187</f>
        <v>0</v>
      </c>
      <c r="H187" s="103" t="n">
        <f aca="false">+G187</f>
        <v>0</v>
      </c>
      <c r="I187" s="103" t="n">
        <f aca="false">+H187</f>
        <v>0</v>
      </c>
      <c r="J187" s="103" t="n">
        <f aca="false">+I187</f>
        <v>0</v>
      </c>
      <c r="K187" s="103" t="n">
        <f aca="false">+J187</f>
        <v>0</v>
      </c>
      <c r="L187" s="103" t="n">
        <f aca="false">+K187</f>
        <v>0</v>
      </c>
      <c r="M187" s="103" t="n">
        <f aca="false">+L187</f>
        <v>0</v>
      </c>
      <c r="N187" s="103" t="n">
        <f aca="false">+M187</f>
        <v>0</v>
      </c>
      <c r="O187" s="103" t="n">
        <f aca="false">+N187</f>
        <v>0</v>
      </c>
      <c r="P187" s="103" t="n">
        <f aca="false">+O187</f>
        <v>0</v>
      </c>
      <c r="Q187" s="79" t="n">
        <f aca="false">SUM(E187:P187)</f>
        <v>0</v>
      </c>
      <c r="R187" s="61" t="n">
        <f aca="false">ROUND(Q187*1.04,0)</f>
        <v>0</v>
      </c>
      <c r="S187" s="61" t="n">
        <f aca="false">ROUND(R187*1.04,0)</f>
        <v>0</v>
      </c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  <c r="CC187" s="92"/>
      <c r="CD187" s="92"/>
      <c r="CE187" s="92"/>
      <c r="CF187" s="92"/>
      <c r="CG187" s="92"/>
      <c r="CH187" s="92"/>
      <c r="CI187" s="92"/>
      <c r="CJ187" s="92"/>
      <c r="CK187" s="92"/>
      <c r="CL187" s="92"/>
      <c r="CM187" s="92"/>
      <c r="CN187" s="92"/>
      <c r="CO187" s="92"/>
      <c r="CP187" s="92"/>
      <c r="CQ187" s="92"/>
      <c r="CR187" s="92"/>
      <c r="CS187" s="92"/>
      <c r="CT187" s="92"/>
      <c r="CU187" s="92"/>
      <c r="CV187" s="92"/>
      <c r="CW187" s="92"/>
      <c r="CX187" s="92"/>
      <c r="CY187" s="92"/>
      <c r="CZ187" s="92"/>
      <c r="DA187" s="92"/>
      <c r="DB187" s="92"/>
      <c r="DC187" s="92"/>
      <c r="DD187" s="92"/>
      <c r="DE187" s="92"/>
      <c r="DF187" s="92"/>
      <c r="DG187" s="92"/>
      <c r="DH187" s="92"/>
      <c r="DI187" s="92"/>
      <c r="DJ187" s="92"/>
      <c r="DK187" s="92"/>
      <c r="DL187" s="92"/>
      <c r="DM187" s="92"/>
      <c r="DN187" s="92"/>
      <c r="DO187" s="92"/>
      <c r="DP187" s="92"/>
      <c r="DQ187" s="92"/>
      <c r="DR187" s="92"/>
      <c r="DS187" s="92"/>
      <c r="DT187" s="92"/>
      <c r="DU187" s="92"/>
      <c r="DV187" s="92"/>
      <c r="DW187" s="92"/>
      <c r="DX187" s="92"/>
      <c r="DY187" s="92"/>
      <c r="DZ187" s="92"/>
      <c r="EA187" s="92"/>
      <c r="EB187" s="92"/>
      <c r="EC187" s="92"/>
      <c r="ED187" s="92"/>
      <c r="EE187" s="92"/>
      <c r="EF187" s="92"/>
      <c r="EG187" s="92"/>
      <c r="EH187" s="92"/>
      <c r="EI187" s="92"/>
      <c r="EJ187" s="92"/>
      <c r="EK187" s="92"/>
      <c r="EL187" s="92"/>
      <c r="EM187" s="92"/>
      <c r="EN187" s="92"/>
      <c r="EO187" s="92"/>
      <c r="EP187" s="92"/>
      <c r="EQ187" s="92"/>
      <c r="ER187" s="92"/>
      <c r="ES187" s="92"/>
      <c r="ET187" s="92"/>
      <c r="EU187" s="92"/>
      <c r="EV187" s="92"/>
      <c r="EW187" s="92"/>
      <c r="EX187" s="92"/>
      <c r="EY187" s="92"/>
      <c r="EZ187" s="92"/>
      <c r="FA187" s="92"/>
      <c r="FB187" s="92"/>
      <c r="FC187" s="92"/>
      <c r="FD187" s="92"/>
      <c r="FE187" s="92"/>
      <c r="FF187" s="92"/>
      <c r="FG187" s="92"/>
      <c r="FH187" s="92"/>
      <c r="FI187" s="92"/>
      <c r="FJ187" s="92"/>
      <c r="FK187" s="92"/>
      <c r="FL187" s="92"/>
      <c r="FM187" s="92"/>
      <c r="FN187" s="92"/>
      <c r="FO187" s="92"/>
      <c r="FP187" s="92"/>
      <c r="FQ187" s="92"/>
      <c r="FR187" s="92"/>
      <c r="FS187" s="92"/>
      <c r="FT187" s="92"/>
      <c r="FU187" s="92"/>
      <c r="FV187" s="92"/>
      <c r="FW187" s="92"/>
      <c r="FX187" s="92"/>
      <c r="FY187" s="92"/>
      <c r="FZ187" s="92"/>
      <c r="GA187" s="92"/>
      <c r="GB187" s="92"/>
      <c r="GC187" s="92"/>
      <c r="GD187" s="92"/>
      <c r="GE187" s="92"/>
      <c r="GF187" s="92"/>
      <c r="GG187" s="92"/>
      <c r="GH187" s="92"/>
      <c r="GI187" s="92"/>
      <c r="GJ187" s="92"/>
      <c r="GK187" s="92"/>
      <c r="GL187" s="92"/>
      <c r="GM187" s="92"/>
      <c r="GN187" s="92"/>
      <c r="GO187" s="92"/>
      <c r="GP187" s="92"/>
      <c r="GQ187" s="92"/>
      <c r="GR187" s="92"/>
      <c r="GS187" s="92"/>
      <c r="GT187" s="92"/>
      <c r="GU187" s="92"/>
      <c r="GV187" s="92"/>
      <c r="GW187" s="92"/>
      <c r="GX187" s="92"/>
      <c r="GY187" s="92"/>
      <c r="GZ187" s="92"/>
      <c r="HA187" s="92"/>
      <c r="HB187" s="92"/>
      <c r="HC187" s="92"/>
      <c r="HD187" s="92"/>
      <c r="HE187" s="92"/>
      <c r="HF187" s="92"/>
      <c r="HG187" s="92"/>
      <c r="HH187" s="92"/>
      <c r="HI187" s="92"/>
      <c r="HJ187" s="92"/>
      <c r="HK187" s="92"/>
      <c r="HL187" s="92"/>
      <c r="HM187" s="92"/>
      <c r="HN187" s="92"/>
      <c r="HO187" s="92"/>
      <c r="HP187" s="92"/>
      <c r="HQ187" s="92"/>
      <c r="HR187" s="92"/>
      <c r="HS187" s="92"/>
      <c r="HT187" s="92"/>
      <c r="HU187" s="92"/>
      <c r="HV187" s="92"/>
      <c r="HW187" s="92"/>
      <c r="HX187" s="92"/>
      <c r="HY187" s="92"/>
      <c r="HZ187" s="92"/>
      <c r="IA187" s="92"/>
      <c r="IB187" s="92"/>
      <c r="IC187" s="92"/>
      <c r="ID187" s="92"/>
      <c r="IE187" s="92"/>
      <c r="IF187" s="92"/>
      <c r="IG187" s="92"/>
      <c r="IH187" s="92"/>
      <c r="II187" s="92"/>
      <c r="IJ187" s="92"/>
      <c r="IK187" s="92"/>
      <c r="IL187" s="92"/>
      <c r="IM187" s="92"/>
      <c r="IN187" s="92"/>
      <c r="IO187" s="92"/>
      <c r="IP187" s="92"/>
      <c r="IQ187" s="92"/>
      <c r="IR187" s="92"/>
      <c r="IS187" s="92"/>
      <c r="IT187" s="92"/>
      <c r="IU187" s="92"/>
      <c r="IV187" s="92"/>
      <c r="IW187" s="92"/>
    </row>
    <row r="188" customFormat="false" ht="15" hidden="false" customHeight="false" outlineLevel="0" collapsed="false">
      <c r="A188" s="102"/>
      <c r="B188" s="92" t="s">
        <v>105</v>
      </c>
      <c r="C188" s="61" t="n">
        <v>0</v>
      </c>
      <c r="D188" s="61" t="n">
        <v>0</v>
      </c>
      <c r="E188" s="92" t="n">
        <v>0</v>
      </c>
      <c r="F188" s="103" t="n">
        <f aca="false">ROUND(+E188*1.0425,0)</f>
        <v>0</v>
      </c>
      <c r="G188" s="103" t="n">
        <f aca="false">+F188</f>
        <v>0</v>
      </c>
      <c r="H188" s="103" t="n">
        <f aca="false">+G188</f>
        <v>0</v>
      </c>
      <c r="I188" s="103" t="n">
        <f aca="false">+H188</f>
        <v>0</v>
      </c>
      <c r="J188" s="103" t="n">
        <f aca="false">+I188</f>
        <v>0</v>
      </c>
      <c r="K188" s="103" t="n">
        <f aca="false">+J188</f>
        <v>0</v>
      </c>
      <c r="L188" s="103" t="n">
        <f aca="false">+K188</f>
        <v>0</v>
      </c>
      <c r="M188" s="103" t="n">
        <f aca="false">+L188</f>
        <v>0</v>
      </c>
      <c r="N188" s="103" t="n">
        <f aca="false">+M188</f>
        <v>0</v>
      </c>
      <c r="O188" s="103" t="n">
        <f aca="false">+N188</f>
        <v>0</v>
      </c>
      <c r="P188" s="103" t="n">
        <f aca="false">+O188</f>
        <v>0</v>
      </c>
      <c r="Q188" s="79" t="n">
        <f aca="false">SUM(E188:P188)</f>
        <v>0</v>
      </c>
      <c r="R188" s="61" t="n">
        <f aca="false">ROUND(Q188*1.04,0)</f>
        <v>0</v>
      </c>
      <c r="S188" s="61" t="n">
        <f aca="false">ROUND(R188*1.04,0)</f>
        <v>0</v>
      </c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  <c r="CC188" s="92"/>
      <c r="CD188" s="92"/>
      <c r="CE188" s="92"/>
      <c r="CF188" s="92"/>
      <c r="CG188" s="92"/>
      <c r="CH188" s="92"/>
      <c r="CI188" s="92"/>
      <c r="CJ188" s="92"/>
      <c r="CK188" s="92"/>
      <c r="CL188" s="92"/>
      <c r="CM188" s="92"/>
      <c r="CN188" s="92"/>
      <c r="CO188" s="92"/>
      <c r="CP188" s="92"/>
      <c r="CQ188" s="92"/>
      <c r="CR188" s="92"/>
      <c r="CS188" s="92"/>
      <c r="CT188" s="92"/>
      <c r="CU188" s="92"/>
      <c r="CV188" s="92"/>
      <c r="CW188" s="92"/>
      <c r="CX188" s="92"/>
      <c r="CY188" s="92"/>
      <c r="CZ188" s="92"/>
      <c r="DA188" s="92"/>
      <c r="DB188" s="92"/>
      <c r="DC188" s="92"/>
      <c r="DD188" s="92"/>
      <c r="DE188" s="92"/>
      <c r="DF188" s="92"/>
      <c r="DG188" s="92"/>
      <c r="DH188" s="92"/>
      <c r="DI188" s="92"/>
      <c r="DJ188" s="92"/>
      <c r="DK188" s="92"/>
      <c r="DL188" s="92"/>
      <c r="DM188" s="92"/>
      <c r="DN188" s="92"/>
      <c r="DO188" s="92"/>
      <c r="DP188" s="92"/>
      <c r="DQ188" s="92"/>
      <c r="DR188" s="92"/>
      <c r="DS188" s="92"/>
      <c r="DT188" s="92"/>
      <c r="DU188" s="92"/>
      <c r="DV188" s="92"/>
      <c r="DW188" s="92"/>
      <c r="DX188" s="92"/>
      <c r="DY188" s="92"/>
      <c r="DZ188" s="92"/>
      <c r="EA188" s="92"/>
      <c r="EB188" s="92"/>
      <c r="EC188" s="92"/>
      <c r="ED188" s="92"/>
      <c r="EE188" s="92"/>
      <c r="EF188" s="92"/>
      <c r="EG188" s="92"/>
      <c r="EH188" s="92"/>
      <c r="EI188" s="92"/>
      <c r="EJ188" s="92"/>
      <c r="EK188" s="92"/>
      <c r="EL188" s="92"/>
      <c r="EM188" s="92"/>
      <c r="EN188" s="92"/>
      <c r="EO188" s="92"/>
      <c r="EP188" s="92"/>
      <c r="EQ188" s="92"/>
      <c r="ER188" s="92"/>
      <c r="ES188" s="92"/>
      <c r="ET188" s="92"/>
      <c r="EU188" s="92"/>
      <c r="EV188" s="92"/>
      <c r="EW188" s="92"/>
      <c r="EX188" s="92"/>
      <c r="EY188" s="92"/>
      <c r="EZ188" s="92"/>
      <c r="FA188" s="92"/>
      <c r="FB188" s="92"/>
      <c r="FC188" s="92"/>
      <c r="FD188" s="92"/>
      <c r="FE188" s="92"/>
      <c r="FF188" s="92"/>
      <c r="FG188" s="92"/>
      <c r="FH188" s="92"/>
      <c r="FI188" s="92"/>
      <c r="FJ188" s="92"/>
      <c r="FK188" s="92"/>
      <c r="FL188" s="92"/>
      <c r="FM188" s="92"/>
      <c r="FN188" s="92"/>
      <c r="FO188" s="92"/>
      <c r="FP188" s="92"/>
      <c r="FQ188" s="92"/>
      <c r="FR188" s="92"/>
      <c r="FS188" s="92"/>
      <c r="FT188" s="92"/>
      <c r="FU188" s="92"/>
      <c r="FV188" s="92"/>
      <c r="FW188" s="92"/>
      <c r="FX188" s="92"/>
      <c r="FY188" s="92"/>
      <c r="FZ188" s="92"/>
      <c r="GA188" s="92"/>
      <c r="GB188" s="92"/>
      <c r="GC188" s="92"/>
      <c r="GD188" s="92"/>
      <c r="GE188" s="92"/>
      <c r="GF188" s="92"/>
      <c r="GG188" s="92"/>
      <c r="GH188" s="92"/>
      <c r="GI188" s="92"/>
      <c r="GJ188" s="92"/>
      <c r="GK188" s="92"/>
      <c r="GL188" s="92"/>
      <c r="GM188" s="92"/>
      <c r="GN188" s="92"/>
      <c r="GO188" s="92"/>
      <c r="GP188" s="92"/>
      <c r="GQ188" s="92"/>
      <c r="GR188" s="92"/>
      <c r="GS188" s="92"/>
      <c r="GT188" s="92"/>
      <c r="GU188" s="92"/>
      <c r="GV188" s="92"/>
      <c r="GW188" s="92"/>
      <c r="GX188" s="92"/>
      <c r="GY188" s="92"/>
      <c r="GZ188" s="92"/>
      <c r="HA188" s="92"/>
      <c r="HB188" s="92"/>
      <c r="HC188" s="92"/>
      <c r="HD188" s="92"/>
      <c r="HE188" s="92"/>
      <c r="HF188" s="92"/>
      <c r="HG188" s="92"/>
      <c r="HH188" s="92"/>
      <c r="HI188" s="92"/>
      <c r="HJ188" s="92"/>
      <c r="HK188" s="92"/>
      <c r="HL188" s="92"/>
      <c r="HM188" s="92"/>
      <c r="HN188" s="92"/>
      <c r="HO188" s="92"/>
      <c r="HP188" s="92"/>
      <c r="HQ188" s="92"/>
      <c r="HR188" s="92"/>
      <c r="HS188" s="92"/>
      <c r="HT188" s="92"/>
      <c r="HU188" s="92"/>
      <c r="HV188" s="92"/>
      <c r="HW188" s="92"/>
      <c r="HX188" s="92"/>
      <c r="HY188" s="92"/>
      <c r="HZ188" s="92"/>
      <c r="IA188" s="92"/>
      <c r="IB188" s="92"/>
      <c r="IC188" s="92"/>
      <c r="ID188" s="92"/>
      <c r="IE188" s="92"/>
      <c r="IF188" s="92"/>
      <c r="IG188" s="92"/>
      <c r="IH188" s="92"/>
      <c r="II188" s="92"/>
      <c r="IJ188" s="92"/>
      <c r="IK188" s="92"/>
      <c r="IL188" s="92"/>
      <c r="IM188" s="92"/>
      <c r="IN188" s="92"/>
      <c r="IO188" s="92"/>
      <c r="IP188" s="92"/>
      <c r="IQ188" s="92"/>
      <c r="IR188" s="92"/>
      <c r="IS188" s="92"/>
      <c r="IT188" s="92"/>
      <c r="IU188" s="92"/>
      <c r="IV188" s="92"/>
      <c r="IW188" s="92"/>
    </row>
    <row r="189" customFormat="false" ht="15" hidden="false" customHeight="false" outlineLevel="0" collapsed="false">
      <c r="A189" s="102"/>
      <c r="B189" s="92" t="s">
        <v>106</v>
      </c>
      <c r="C189" s="61" t="n">
        <v>0</v>
      </c>
      <c r="D189" s="61" t="n">
        <v>0</v>
      </c>
      <c r="E189" s="92" t="n">
        <v>0</v>
      </c>
      <c r="F189" s="103" t="n">
        <f aca="false">ROUND(+E189*1.0425,0)</f>
        <v>0</v>
      </c>
      <c r="G189" s="103" t="n">
        <f aca="false">+F189</f>
        <v>0</v>
      </c>
      <c r="H189" s="103" t="n">
        <f aca="false">+G189</f>
        <v>0</v>
      </c>
      <c r="I189" s="103" t="n">
        <f aca="false">+H189</f>
        <v>0</v>
      </c>
      <c r="J189" s="103" t="n">
        <f aca="false">+I189</f>
        <v>0</v>
      </c>
      <c r="K189" s="103" t="n">
        <f aca="false">+J189</f>
        <v>0</v>
      </c>
      <c r="L189" s="103" t="n">
        <f aca="false">+K189</f>
        <v>0</v>
      </c>
      <c r="M189" s="103" t="n">
        <f aca="false">+L189</f>
        <v>0</v>
      </c>
      <c r="N189" s="103" t="n">
        <f aca="false">+M189</f>
        <v>0</v>
      </c>
      <c r="O189" s="103" t="n">
        <f aca="false">+N189</f>
        <v>0</v>
      </c>
      <c r="P189" s="103" t="n">
        <f aca="false">+O189</f>
        <v>0</v>
      </c>
      <c r="Q189" s="79" t="n">
        <f aca="false">SUM(E189:P189)</f>
        <v>0</v>
      </c>
      <c r="R189" s="61" t="n">
        <f aca="false">ROUND(Q189*1.04,0)</f>
        <v>0</v>
      </c>
      <c r="S189" s="61" t="n">
        <f aca="false">ROUND(R189*1.04,0)</f>
        <v>0</v>
      </c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  <c r="BZ189" s="92"/>
      <c r="CA189" s="92"/>
      <c r="CB189" s="92"/>
      <c r="CC189" s="92"/>
      <c r="CD189" s="92"/>
      <c r="CE189" s="92"/>
      <c r="CF189" s="92"/>
      <c r="CG189" s="92"/>
      <c r="CH189" s="92"/>
      <c r="CI189" s="92"/>
      <c r="CJ189" s="92"/>
      <c r="CK189" s="92"/>
      <c r="CL189" s="92"/>
      <c r="CM189" s="92"/>
      <c r="CN189" s="92"/>
      <c r="CO189" s="92"/>
      <c r="CP189" s="92"/>
      <c r="CQ189" s="92"/>
      <c r="CR189" s="92"/>
      <c r="CS189" s="92"/>
      <c r="CT189" s="92"/>
      <c r="CU189" s="92"/>
      <c r="CV189" s="92"/>
      <c r="CW189" s="92"/>
      <c r="CX189" s="92"/>
      <c r="CY189" s="92"/>
      <c r="CZ189" s="92"/>
      <c r="DA189" s="92"/>
      <c r="DB189" s="92"/>
      <c r="DC189" s="92"/>
      <c r="DD189" s="92"/>
      <c r="DE189" s="92"/>
      <c r="DF189" s="92"/>
      <c r="DG189" s="92"/>
      <c r="DH189" s="92"/>
      <c r="DI189" s="92"/>
      <c r="DJ189" s="92"/>
      <c r="DK189" s="92"/>
      <c r="DL189" s="92"/>
      <c r="DM189" s="92"/>
      <c r="DN189" s="92"/>
      <c r="DO189" s="92"/>
      <c r="DP189" s="92"/>
      <c r="DQ189" s="92"/>
      <c r="DR189" s="92"/>
      <c r="DS189" s="92"/>
      <c r="DT189" s="92"/>
      <c r="DU189" s="92"/>
      <c r="DV189" s="92"/>
      <c r="DW189" s="92"/>
      <c r="DX189" s="92"/>
      <c r="DY189" s="92"/>
      <c r="DZ189" s="92"/>
      <c r="EA189" s="92"/>
      <c r="EB189" s="92"/>
      <c r="EC189" s="92"/>
      <c r="ED189" s="92"/>
      <c r="EE189" s="92"/>
      <c r="EF189" s="92"/>
      <c r="EG189" s="92"/>
      <c r="EH189" s="92"/>
      <c r="EI189" s="92"/>
      <c r="EJ189" s="92"/>
      <c r="EK189" s="92"/>
      <c r="EL189" s="92"/>
      <c r="EM189" s="92"/>
      <c r="EN189" s="92"/>
      <c r="EO189" s="92"/>
      <c r="EP189" s="92"/>
      <c r="EQ189" s="92"/>
      <c r="ER189" s="92"/>
      <c r="ES189" s="92"/>
      <c r="ET189" s="92"/>
      <c r="EU189" s="92"/>
      <c r="EV189" s="92"/>
      <c r="EW189" s="92"/>
      <c r="EX189" s="92"/>
      <c r="EY189" s="92"/>
      <c r="EZ189" s="92"/>
      <c r="FA189" s="92"/>
      <c r="FB189" s="92"/>
      <c r="FC189" s="92"/>
      <c r="FD189" s="92"/>
      <c r="FE189" s="92"/>
      <c r="FF189" s="92"/>
      <c r="FG189" s="92"/>
      <c r="FH189" s="92"/>
      <c r="FI189" s="92"/>
      <c r="FJ189" s="92"/>
      <c r="FK189" s="92"/>
      <c r="FL189" s="92"/>
      <c r="FM189" s="92"/>
      <c r="FN189" s="92"/>
      <c r="FO189" s="92"/>
      <c r="FP189" s="92"/>
      <c r="FQ189" s="92"/>
      <c r="FR189" s="92"/>
      <c r="FS189" s="92"/>
      <c r="FT189" s="92"/>
      <c r="FU189" s="92"/>
      <c r="FV189" s="92"/>
      <c r="FW189" s="92"/>
      <c r="FX189" s="92"/>
      <c r="FY189" s="92"/>
      <c r="FZ189" s="92"/>
      <c r="GA189" s="92"/>
      <c r="GB189" s="92"/>
      <c r="GC189" s="92"/>
      <c r="GD189" s="92"/>
      <c r="GE189" s="92"/>
      <c r="GF189" s="92"/>
      <c r="GG189" s="92"/>
      <c r="GH189" s="92"/>
      <c r="GI189" s="92"/>
      <c r="GJ189" s="92"/>
      <c r="GK189" s="92"/>
      <c r="GL189" s="92"/>
      <c r="GM189" s="92"/>
      <c r="GN189" s="92"/>
      <c r="GO189" s="92"/>
      <c r="GP189" s="92"/>
      <c r="GQ189" s="92"/>
      <c r="GR189" s="92"/>
      <c r="GS189" s="92"/>
      <c r="GT189" s="92"/>
      <c r="GU189" s="92"/>
      <c r="GV189" s="92"/>
      <c r="GW189" s="92"/>
      <c r="GX189" s="92"/>
      <c r="GY189" s="92"/>
      <c r="GZ189" s="92"/>
      <c r="HA189" s="92"/>
      <c r="HB189" s="92"/>
      <c r="HC189" s="92"/>
      <c r="HD189" s="92"/>
      <c r="HE189" s="92"/>
      <c r="HF189" s="92"/>
      <c r="HG189" s="92"/>
      <c r="HH189" s="92"/>
      <c r="HI189" s="92"/>
      <c r="HJ189" s="92"/>
      <c r="HK189" s="92"/>
      <c r="HL189" s="92"/>
      <c r="HM189" s="92"/>
      <c r="HN189" s="92"/>
      <c r="HO189" s="92"/>
      <c r="HP189" s="92"/>
      <c r="HQ189" s="92"/>
      <c r="HR189" s="92"/>
      <c r="HS189" s="92"/>
      <c r="HT189" s="92"/>
      <c r="HU189" s="92"/>
      <c r="HV189" s="92"/>
      <c r="HW189" s="92"/>
      <c r="HX189" s="92"/>
      <c r="HY189" s="92"/>
      <c r="HZ189" s="92"/>
      <c r="IA189" s="92"/>
      <c r="IB189" s="92"/>
      <c r="IC189" s="92"/>
      <c r="ID189" s="92"/>
      <c r="IE189" s="92"/>
      <c r="IF189" s="92"/>
      <c r="IG189" s="92"/>
      <c r="IH189" s="92"/>
      <c r="II189" s="92"/>
      <c r="IJ189" s="92"/>
      <c r="IK189" s="92"/>
      <c r="IL189" s="92"/>
      <c r="IM189" s="92"/>
      <c r="IN189" s="92"/>
      <c r="IO189" s="92"/>
      <c r="IP189" s="92"/>
      <c r="IQ189" s="92"/>
      <c r="IR189" s="92"/>
      <c r="IS189" s="92"/>
      <c r="IT189" s="92"/>
      <c r="IU189" s="92"/>
      <c r="IV189" s="92"/>
      <c r="IW189" s="92"/>
    </row>
    <row r="190" customFormat="false" ht="15" hidden="false" customHeight="false" outlineLevel="0" collapsed="false">
      <c r="A190" s="102"/>
      <c r="B190" s="92" t="s">
        <v>107</v>
      </c>
      <c r="C190" s="61" t="n">
        <v>0</v>
      </c>
      <c r="D190" s="61" t="n">
        <v>0</v>
      </c>
      <c r="E190" s="92" t="n">
        <v>0</v>
      </c>
      <c r="F190" s="103" t="n">
        <f aca="false">ROUND(+E190*1.0425,0)</f>
        <v>0</v>
      </c>
      <c r="G190" s="103" t="n">
        <f aca="false">+F190</f>
        <v>0</v>
      </c>
      <c r="H190" s="103" t="n">
        <f aca="false">+G190</f>
        <v>0</v>
      </c>
      <c r="I190" s="103" t="n">
        <f aca="false">+H190</f>
        <v>0</v>
      </c>
      <c r="J190" s="103" t="n">
        <f aca="false">+I190</f>
        <v>0</v>
      </c>
      <c r="K190" s="103" t="n">
        <f aca="false">+J190</f>
        <v>0</v>
      </c>
      <c r="L190" s="103" t="n">
        <f aca="false">+K190</f>
        <v>0</v>
      </c>
      <c r="M190" s="103" t="n">
        <f aca="false">+L190</f>
        <v>0</v>
      </c>
      <c r="N190" s="103" t="n">
        <f aca="false">+M190</f>
        <v>0</v>
      </c>
      <c r="O190" s="103" t="n">
        <f aca="false">+N190</f>
        <v>0</v>
      </c>
      <c r="P190" s="103" t="n">
        <f aca="false">+O190</f>
        <v>0</v>
      </c>
      <c r="Q190" s="79" t="n">
        <f aca="false">SUM(E190:P190)</f>
        <v>0</v>
      </c>
      <c r="R190" s="61" t="n">
        <f aca="false">ROUND(Q190*1.04,0)</f>
        <v>0</v>
      </c>
      <c r="S190" s="61" t="n">
        <f aca="false">ROUND(R190*1.04,0)</f>
        <v>0</v>
      </c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  <c r="BZ190" s="92"/>
      <c r="CA190" s="92"/>
      <c r="CB190" s="92"/>
      <c r="CC190" s="92"/>
      <c r="CD190" s="92"/>
      <c r="CE190" s="92"/>
      <c r="CF190" s="92"/>
      <c r="CG190" s="92"/>
      <c r="CH190" s="92"/>
      <c r="CI190" s="92"/>
      <c r="CJ190" s="92"/>
      <c r="CK190" s="92"/>
      <c r="CL190" s="92"/>
      <c r="CM190" s="92"/>
      <c r="CN190" s="92"/>
      <c r="CO190" s="92"/>
      <c r="CP190" s="92"/>
      <c r="CQ190" s="92"/>
      <c r="CR190" s="92"/>
      <c r="CS190" s="92"/>
      <c r="CT190" s="92"/>
      <c r="CU190" s="92"/>
      <c r="CV190" s="92"/>
      <c r="CW190" s="92"/>
      <c r="CX190" s="92"/>
      <c r="CY190" s="92"/>
      <c r="CZ190" s="92"/>
      <c r="DA190" s="92"/>
      <c r="DB190" s="92"/>
      <c r="DC190" s="92"/>
      <c r="DD190" s="92"/>
      <c r="DE190" s="92"/>
      <c r="DF190" s="92"/>
      <c r="DG190" s="92"/>
      <c r="DH190" s="92"/>
      <c r="DI190" s="92"/>
      <c r="DJ190" s="92"/>
      <c r="DK190" s="92"/>
      <c r="DL190" s="92"/>
      <c r="DM190" s="92"/>
      <c r="DN190" s="92"/>
      <c r="DO190" s="92"/>
      <c r="DP190" s="92"/>
      <c r="DQ190" s="92"/>
      <c r="DR190" s="92"/>
      <c r="DS190" s="92"/>
      <c r="DT190" s="92"/>
      <c r="DU190" s="92"/>
      <c r="DV190" s="92"/>
      <c r="DW190" s="92"/>
      <c r="DX190" s="92"/>
      <c r="DY190" s="92"/>
      <c r="DZ190" s="92"/>
      <c r="EA190" s="92"/>
      <c r="EB190" s="92"/>
      <c r="EC190" s="92"/>
      <c r="ED190" s="92"/>
      <c r="EE190" s="92"/>
      <c r="EF190" s="92"/>
      <c r="EG190" s="92"/>
      <c r="EH190" s="92"/>
      <c r="EI190" s="92"/>
      <c r="EJ190" s="92"/>
      <c r="EK190" s="92"/>
      <c r="EL190" s="92"/>
      <c r="EM190" s="92"/>
      <c r="EN190" s="92"/>
      <c r="EO190" s="92"/>
      <c r="EP190" s="92"/>
      <c r="EQ190" s="92"/>
      <c r="ER190" s="92"/>
      <c r="ES190" s="92"/>
      <c r="ET190" s="92"/>
      <c r="EU190" s="92"/>
      <c r="EV190" s="92"/>
      <c r="EW190" s="92"/>
      <c r="EX190" s="92"/>
      <c r="EY190" s="92"/>
      <c r="EZ190" s="92"/>
      <c r="FA190" s="92"/>
      <c r="FB190" s="92"/>
      <c r="FC190" s="92"/>
      <c r="FD190" s="92"/>
      <c r="FE190" s="92"/>
      <c r="FF190" s="92"/>
      <c r="FG190" s="92"/>
      <c r="FH190" s="92"/>
      <c r="FI190" s="92"/>
      <c r="FJ190" s="92"/>
      <c r="FK190" s="92"/>
      <c r="FL190" s="92"/>
      <c r="FM190" s="92"/>
      <c r="FN190" s="92"/>
      <c r="FO190" s="92"/>
      <c r="FP190" s="92"/>
      <c r="FQ190" s="92"/>
      <c r="FR190" s="92"/>
      <c r="FS190" s="92"/>
      <c r="FT190" s="92"/>
      <c r="FU190" s="92"/>
      <c r="FV190" s="92"/>
      <c r="FW190" s="92"/>
      <c r="FX190" s="92"/>
      <c r="FY190" s="92"/>
      <c r="FZ190" s="92"/>
      <c r="GA190" s="92"/>
      <c r="GB190" s="92"/>
      <c r="GC190" s="92"/>
      <c r="GD190" s="92"/>
      <c r="GE190" s="92"/>
      <c r="GF190" s="92"/>
      <c r="GG190" s="92"/>
      <c r="GH190" s="92"/>
      <c r="GI190" s="92"/>
      <c r="GJ190" s="92"/>
      <c r="GK190" s="92"/>
      <c r="GL190" s="92"/>
      <c r="GM190" s="92"/>
      <c r="GN190" s="92"/>
      <c r="GO190" s="92"/>
      <c r="GP190" s="92"/>
      <c r="GQ190" s="92"/>
      <c r="GR190" s="92"/>
      <c r="GS190" s="92"/>
      <c r="GT190" s="92"/>
      <c r="GU190" s="92"/>
      <c r="GV190" s="92"/>
      <c r="GW190" s="92"/>
      <c r="GX190" s="92"/>
      <c r="GY190" s="92"/>
      <c r="GZ190" s="92"/>
      <c r="HA190" s="92"/>
      <c r="HB190" s="92"/>
      <c r="HC190" s="92"/>
      <c r="HD190" s="92"/>
      <c r="HE190" s="92"/>
      <c r="HF190" s="92"/>
      <c r="HG190" s="92"/>
      <c r="HH190" s="92"/>
      <c r="HI190" s="92"/>
      <c r="HJ190" s="92"/>
      <c r="HK190" s="92"/>
      <c r="HL190" s="92"/>
      <c r="HM190" s="92"/>
      <c r="HN190" s="92"/>
      <c r="HO190" s="92"/>
      <c r="HP190" s="92"/>
      <c r="HQ190" s="92"/>
      <c r="HR190" s="92"/>
      <c r="HS190" s="92"/>
      <c r="HT190" s="92"/>
      <c r="HU190" s="92"/>
      <c r="HV190" s="92"/>
      <c r="HW190" s="92"/>
      <c r="HX190" s="92"/>
      <c r="HY190" s="92"/>
      <c r="HZ190" s="92"/>
      <c r="IA190" s="92"/>
      <c r="IB190" s="92"/>
      <c r="IC190" s="92"/>
      <c r="ID190" s="92"/>
      <c r="IE190" s="92"/>
      <c r="IF190" s="92"/>
      <c r="IG190" s="92"/>
      <c r="IH190" s="92"/>
      <c r="II190" s="92"/>
      <c r="IJ190" s="92"/>
      <c r="IK190" s="92"/>
      <c r="IL190" s="92"/>
      <c r="IM190" s="92"/>
      <c r="IN190" s="92"/>
      <c r="IO190" s="92"/>
      <c r="IP190" s="92"/>
      <c r="IQ190" s="92"/>
      <c r="IR190" s="92"/>
      <c r="IS190" s="92"/>
      <c r="IT190" s="92"/>
      <c r="IU190" s="92"/>
      <c r="IV190" s="92"/>
      <c r="IW190" s="92"/>
    </row>
    <row r="191" customFormat="false" ht="15" hidden="false" customHeight="false" outlineLevel="0" collapsed="false">
      <c r="A191" s="102"/>
      <c r="B191" s="92" t="s">
        <v>108</v>
      </c>
      <c r="C191" s="61" t="n">
        <v>0</v>
      </c>
      <c r="D191" s="61" t="n">
        <v>0</v>
      </c>
      <c r="E191" s="92" t="n">
        <v>0</v>
      </c>
      <c r="F191" s="103" t="n">
        <f aca="false">ROUND(+E191*1.0425,0)</f>
        <v>0</v>
      </c>
      <c r="G191" s="103" t="n">
        <f aca="false">+F191</f>
        <v>0</v>
      </c>
      <c r="H191" s="103" t="n">
        <f aca="false">+G191</f>
        <v>0</v>
      </c>
      <c r="I191" s="103" t="n">
        <f aca="false">+H191</f>
        <v>0</v>
      </c>
      <c r="J191" s="103" t="n">
        <f aca="false">+I191</f>
        <v>0</v>
      </c>
      <c r="K191" s="103" t="n">
        <f aca="false">+J191</f>
        <v>0</v>
      </c>
      <c r="L191" s="103" t="n">
        <f aca="false">+K191</f>
        <v>0</v>
      </c>
      <c r="M191" s="103" t="n">
        <f aca="false">+L191</f>
        <v>0</v>
      </c>
      <c r="N191" s="103" t="n">
        <f aca="false">+M191</f>
        <v>0</v>
      </c>
      <c r="O191" s="103" t="n">
        <f aca="false">+N191</f>
        <v>0</v>
      </c>
      <c r="P191" s="103" t="n">
        <f aca="false">+O191</f>
        <v>0</v>
      </c>
      <c r="Q191" s="79" t="n">
        <f aca="false">SUM(E191:P191)</f>
        <v>0</v>
      </c>
      <c r="R191" s="61" t="n">
        <f aca="false">ROUND(Q191*1.04,0)</f>
        <v>0</v>
      </c>
      <c r="S191" s="61" t="n">
        <f aca="false">ROUND(R191*1.04,0)</f>
        <v>0</v>
      </c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  <c r="DC191" s="92"/>
      <c r="DD191" s="92"/>
      <c r="DE191" s="92"/>
      <c r="DF191" s="92"/>
      <c r="DG191" s="92"/>
      <c r="DH191" s="92"/>
      <c r="DI191" s="92"/>
      <c r="DJ191" s="92"/>
      <c r="DK191" s="92"/>
      <c r="DL191" s="92"/>
      <c r="DM191" s="92"/>
      <c r="DN191" s="92"/>
      <c r="DO191" s="92"/>
      <c r="DP191" s="92"/>
      <c r="DQ191" s="92"/>
      <c r="DR191" s="92"/>
      <c r="DS191" s="92"/>
      <c r="DT191" s="92"/>
      <c r="DU191" s="92"/>
      <c r="DV191" s="92"/>
      <c r="DW191" s="92"/>
      <c r="DX191" s="92"/>
      <c r="DY191" s="92"/>
      <c r="DZ191" s="92"/>
      <c r="EA191" s="92"/>
      <c r="EB191" s="92"/>
      <c r="EC191" s="92"/>
      <c r="ED191" s="92"/>
      <c r="EE191" s="92"/>
      <c r="EF191" s="92"/>
      <c r="EG191" s="92"/>
      <c r="EH191" s="92"/>
      <c r="EI191" s="92"/>
      <c r="EJ191" s="92"/>
      <c r="EK191" s="92"/>
      <c r="EL191" s="92"/>
      <c r="EM191" s="92"/>
      <c r="EN191" s="92"/>
      <c r="EO191" s="92"/>
      <c r="EP191" s="92"/>
      <c r="EQ191" s="92"/>
      <c r="ER191" s="92"/>
      <c r="ES191" s="92"/>
      <c r="ET191" s="92"/>
      <c r="EU191" s="92"/>
      <c r="EV191" s="92"/>
      <c r="EW191" s="92"/>
      <c r="EX191" s="92"/>
      <c r="EY191" s="92"/>
      <c r="EZ191" s="92"/>
      <c r="FA191" s="92"/>
      <c r="FB191" s="92"/>
      <c r="FC191" s="92"/>
      <c r="FD191" s="92"/>
      <c r="FE191" s="92"/>
      <c r="FF191" s="92"/>
      <c r="FG191" s="92"/>
      <c r="FH191" s="92"/>
      <c r="FI191" s="92"/>
      <c r="FJ191" s="92"/>
      <c r="FK191" s="92"/>
      <c r="FL191" s="92"/>
      <c r="FM191" s="92"/>
      <c r="FN191" s="92"/>
      <c r="FO191" s="92"/>
      <c r="FP191" s="92"/>
      <c r="FQ191" s="92"/>
      <c r="FR191" s="92"/>
      <c r="FS191" s="92"/>
      <c r="FT191" s="92"/>
      <c r="FU191" s="92"/>
      <c r="FV191" s="92"/>
      <c r="FW191" s="92"/>
      <c r="FX191" s="92"/>
      <c r="FY191" s="92"/>
      <c r="FZ191" s="92"/>
      <c r="GA191" s="92"/>
      <c r="GB191" s="92"/>
      <c r="GC191" s="92"/>
      <c r="GD191" s="92"/>
      <c r="GE191" s="92"/>
      <c r="GF191" s="92"/>
      <c r="GG191" s="92"/>
      <c r="GH191" s="92"/>
      <c r="GI191" s="92"/>
      <c r="GJ191" s="92"/>
      <c r="GK191" s="92"/>
      <c r="GL191" s="92"/>
      <c r="GM191" s="92"/>
      <c r="GN191" s="92"/>
      <c r="GO191" s="92"/>
      <c r="GP191" s="92"/>
      <c r="GQ191" s="92"/>
      <c r="GR191" s="92"/>
      <c r="GS191" s="92"/>
      <c r="GT191" s="92"/>
      <c r="GU191" s="92"/>
      <c r="GV191" s="92"/>
      <c r="GW191" s="92"/>
      <c r="GX191" s="92"/>
      <c r="GY191" s="92"/>
      <c r="GZ191" s="92"/>
      <c r="HA191" s="92"/>
      <c r="HB191" s="92"/>
      <c r="HC191" s="92"/>
      <c r="HD191" s="92"/>
      <c r="HE191" s="92"/>
      <c r="HF191" s="92"/>
      <c r="HG191" s="92"/>
      <c r="HH191" s="92"/>
      <c r="HI191" s="92"/>
      <c r="HJ191" s="92"/>
      <c r="HK191" s="92"/>
      <c r="HL191" s="92"/>
      <c r="HM191" s="92"/>
      <c r="HN191" s="92"/>
      <c r="HO191" s="92"/>
      <c r="HP191" s="92"/>
      <c r="HQ191" s="92"/>
      <c r="HR191" s="92"/>
      <c r="HS191" s="92"/>
      <c r="HT191" s="92"/>
      <c r="HU191" s="92"/>
      <c r="HV191" s="92"/>
      <c r="HW191" s="92"/>
      <c r="HX191" s="92"/>
      <c r="HY191" s="92"/>
      <c r="HZ191" s="92"/>
      <c r="IA191" s="92"/>
      <c r="IB191" s="92"/>
      <c r="IC191" s="92"/>
      <c r="ID191" s="92"/>
      <c r="IE191" s="92"/>
      <c r="IF191" s="92"/>
      <c r="IG191" s="92"/>
      <c r="IH191" s="92"/>
      <c r="II191" s="92"/>
      <c r="IJ191" s="92"/>
      <c r="IK191" s="92"/>
      <c r="IL191" s="92"/>
      <c r="IM191" s="92"/>
      <c r="IN191" s="92"/>
      <c r="IO191" s="92"/>
      <c r="IP191" s="92"/>
      <c r="IQ191" s="92"/>
      <c r="IR191" s="92"/>
      <c r="IS191" s="92"/>
      <c r="IT191" s="92"/>
      <c r="IU191" s="92"/>
      <c r="IV191" s="92"/>
      <c r="IW191" s="92"/>
    </row>
    <row r="192" customFormat="false" ht="15" hidden="false" customHeight="false" outlineLevel="0" collapsed="false">
      <c r="A192" s="102"/>
      <c r="B192" s="92" t="s">
        <v>109</v>
      </c>
      <c r="C192" s="61" t="n">
        <v>0</v>
      </c>
      <c r="D192" s="61" t="n">
        <v>0</v>
      </c>
      <c r="E192" s="92" t="n">
        <v>0</v>
      </c>
      <c r="F192" s="103" t="n">
        <f aca="false">ROUND(+E192*1.0425,0)</f>
        <v>0</v>
      </c>
      <c r="G192" s="103" t="n">
        <f aca="false">+F192</f>
        <v>0</v>
      </c>
      <c r="H192" s="103" t="n">
        <f aca="false">+G192</f>
        <v>0</v>
      </c>
      <c r="I192" s="103" t="n">
        <f aca="false">+H192</f>
        <v>0</v>
      </c>
      <c r="J192" s="103" t="n">
        <f aca="false">+I192</f>
        <v>0</v>
      </c>
      <c r="K192" s="103" t="n">
        <f aca="false">+J192</f>
        <v>0</v>
      </c>
      <c r="L192" s="103" t="n">
        <f aca="false">+K192</f>
        <v>0</v>
      </c>
      <c r="M192" s="103" t="n">
        <f aca="false">+L192</f>
        <v>0</v>
      </c>
      <c r="N192" s="103" t="n">
        <f aca="false">+M192</f>
        <v>0</v>
      </c>
      <c r="O192" s="103" t="n">
        <f aca="false">+N192</f>
        <v>0</v>
      </c>
      <c r="P192" s="103" t="n">
        <f aca="false">+O192</f>
        <v>0</v>
      </c>
      <c r="Q192" s="79" t="n">
        <f aca="false">SUM(E192:P192)</f>
        <v>0</v>
      </c>
      <c r="R192" s="61" t="n">
        <f aca="false">ROUND(Q192*1.04,0)</f>
        <v>0</v>
      </c>
      <c r="S192" s="61" t="n">
        <f aca="false">ROUND(R192*1.04,0)</f>
        <v>0</v>
      </c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  <c r="CC192" s="92"/>
      <c r="CD192" s="92"/>
      <c r="CE192" s="92"/>
      <c r="CF192" s="92"/>
      <c r="CG192" s="92"/>
      <c r="CH192" s="92"/>
      <c r="CI192" s="92"/>
      <c r="CJ192" s="92"/>
      <c r="CK192" s="92"/>
      <c r="CL192" s="92"/>
      <c r="CM192" s="92"/>
      <c r="CN192" s="92"/>
      <c r="CO192" s="92"/>
      <c r="CP192" s="92"/>
      <c r="CQ192" s="92"/>
      <c r="CR192" s="92"/>
      <c r="CS192" s="92"/>
      <c r="CT192" s="92"/>
      <c r="CU192" s="92"/>
      <c r="CV192" s="92"/>
      <c r="CW192" s="92"/>
      <c r="CX192" s="92"/>
      <c r="CY192" s="92"/>
      <c r="CZ192" s="92"/>
      <c r="DA192" s="92"/>
      <c r="DB192" s="92"/>
      <c r="DC192" s="92"/>
      <c r="DD192" s="92"/>
      <c r="DE192" s="92"/>
      <c r="DF192" s="92"/>
      <c r="DG192" s="92"/>
      <c r="DH192" s="92"/>
      <c r="DI192" s="92"/>
      <c r="DJ192" s="92"/>
      <c r="DK192" s="92"/>
      <c r="DL192" s="92"/>
      <c r="DM192" s="92"/>
      <c r="DN192" s="92"/>
      <c r="DO192" s="92"/>
      <c r="DP192" s="92"/>
      <c r="DQ192" s="92"/>
      <c r="DR192" s="92"/>
      <c r="DS192" s="92"/>
      <c r="DT192" s="92"/>
      <c r="DU192" s="92"/>
      <c r="DV192" s="92"/>
      <c r="DW192" s="92"/>
      <c r="DX192" s="92"/>
      <c r="DY192" s="92"/>
      <c r="DZ192" s="92"/>
      <c r="EA192" s="92"/>
      <c r="EB192" s="92"/>
      <c r="EC192" s="92"/>
      <c r="ED192" s="92"/>
      <c r="EE192" s="92"/>
      <c r="EF192" s="92"/>
      <c r="EG192" s="92"/>
      <c r="EH192" s="92"/>
      <c r="EI192" s="92"/>
      <c r="EJ192" s="92"/>
      <c r="EK192" s="92"/>
      <c r="EL192" s="92"/>
      <c r="EM192" s="92"/>
      <c r="EN192" s="92"/>
      <c r="EO192" s="92"/>
      <c r="EP192" s="92"/>
      <c r="EQ192" s="92"/>
      <c r="ER192" s="92"/>
      <c r="ES192" s="92"/>
      <c r="ET192" s="92"/>
      <c r="EU192" s="92"/>
      <c r="EV192" s="92"/>
      <c r="EW192" s="92"/>
      <c r="EX192" s="92"/>
      <c r="EY192" s="92"/>
      <c r="EZ192" s="92"/>
      <c r="FA192" s="92"/>
      <c r="FB192" s="92"/>
      <c r="FC192" s="92"/>
      <c r="FD192" s="92"/>
      <c r="FE192" s="92"/>
      <c r="FF192" s="92"/>
      <c r="FG192" s="92"/>
      <c r="FH192" s="92"/>
      <c r="FI192" s="92"/>
      <c r="FJ192" s="92"/>
      <c r="FK192" s="92"/>
      <c r="FL192" s="92"/>
      <c r="FM192" s="92"/>
      <c r="FN192" s="92"/>
      <c r="FO192" s="92"/>
      <c r="FP192" s="92"/>
      <c r="FQ192" s="92"/>
      <c r="FR192" s="92"/>
      <c r="FS192" s="92"/>
      <c r="FT192" s="92"/>
      <c r="FU192" s="92"/>
      <c r="FV192" s="92"/>
      <c r="FW192" s="92"/>
      <c r="FX192" s="92"/>
      <c r="FY192" s="92"/>
      <c r="FZ192" s="92"/>
      <c r="GA192" s="92"/>
      <c r="GB192" s="92"/>
      <c r="GC192" s="92"/>
      <c r="GD192" s="92"/>
      <c r="GE192" s="92"/>
      <c r="GF192" s="92"/>
      <c r="GG192" s="92"/>
      <c r="GH192" s="92"/>
      <c r="GI192" s="92"/>
      <c r="GJ192" s="92"/>
      <c r="GK192" s="92"/>
      <c r="GL192" s="92"/>
      <c r="GM192" s="92"/>
      <c r="GN192" s="92"/>
      <c r="GO192" s="92"/>
      <c r="GP192" s="92"/>
      <c r="GQ192" s="92"/>
      <c r="GR192" s="92"/>
      <c r="GS192" s="92"/>
      <c r="GT192" s="92"/>
      <c r="GU192" s="92"/>
      <c r="GV192" s="92"/>
      <c r="GW192" s="92"/>
      <c r="GX192" s="92"/>
      <c r="GY192" s="92"/>
      <c r="GZ192" s="92"/>
      <c r="HA192" s="92"/>
      <c r="HB192" s="92"/>
      <c r="HC192" s="92"/>
      <c r="HD192" s="92"/>
      <c r="HE192" s="92"/>
      <c r="HF192" s="92"/>
      <c r="HG192" s="92"/>
      <c r="HH192" s="92"/>
      <c r="HI192" s="92"/>
      <c r="HJ192" s="92"/>
      <c r="HK192" s="92"/>
      <c r="HL192" s="92"/>
      <c r="HM192" s="92"/>
      <c r="HN192" s="92"/>
      <c r="HO192" s="92"/>
      <c r="HP192" s="92"/>
      <c r="HQ192" s="92"/>
      <c r="HR192" s="92"/>
      <c r="HS192" s="92"/>
      <c r="HT192" s="92"/>
      <c r="HU192" s="92"/>
      <c r="HV192" s="92"/>
      <c r="HW192" s="92"/>
      <c r="HX192" s="92"/>
      <c r="HY192" s="92"/>
      <c r="HZ192" s="92"/>
      <c r="IA192" s="92"/>
      <c r="IB192" s="92"/>
      <c r="IC192" s="92"/>
      <c r="ID192" s="92"/>
      <c r="IE192" s="92"/>
      <c r="IF192" s="92"/>
      <c r="IG192" s="92"/>
      <c r="IH192" s="92"/>
      <c r="II192" s="92"/>
      <c r="IJ192" s="92"/>
      <c r="IK192" s="92"/>
      <c r="IL192" s="92"/>
      <c r="IM192" s="92"/>
      <c r="IN192" s="92"/>
      <c r="IO192" s="92"/>
      <c r="IP192" s="92"/>
      <c r="IQ192" s="92"/>
      <c r="IR192" s="92"/>
      <c r="IS192" s="92"/>
      <c r="IT192" s="92"/>
      <c r="IU192" s="92"/>
      <c r="IV192" s="92"/>
      <c r="IW192" s="92"/>
    </row>
    <row r="193" customFormat="false" ht="15" hidden="false" customHeight="false" outlineLevel="0" collapsed="false">
      <c r="A193" s="102"/>
      <c r="B193" s="92" t="s">
        <v>110</v>
      </c>
      <c r="C193" s="61" t="n">
        <v>0</v>
      </c>
      <c r="D193" s="61" t="n">
        <v>0</v>
      </c>
      <c r="E193" s="104" t="n">
        <v>0</v>
      </c>
      <c r="F193" s="103" t="n">
        <f aca="false">ROUND(+E193*1.0425,0)</f>
        <v>0</v>
      </c>
      <c r="G193" s="105" t="n">
        <f aca="false">+F193</f>
        <v>0</v>
      </c>
      <c r="H193" s="105" t="n">
        <f aca="false">+G193</f>
        <v>0</v>
      </c>
      <c r="I193" s="105" t="n">
        <f aca="false">+H193</f>
        <v>0</v>
      </c>
      <c r="J193" s="105" t="n">
        <f aca="false">+I193</f>
        <v>0</v>
      </c>
      <c r="K193" s="105" t="n">
        <f aca="false">+J193</f>
        <v>0</v>
      </c>
      <c r="L193" s="105" t="n">
        <f aca="false">+K193</f>
        <v>0</v>
      </c>
      <c r="M193" s="105" t="n">
        <f aca="false">+L193</f>
        <v>0</v>
      </c>
      <c r="N193" s="105" t="n">
        <f aca="false">+M193</f>
        <v>0</v>
      </c>
      <c r="O193" s="105" t="n">
        <f aca="false">+N193</f>
        <v>0</v>
      </c>
      <c r="P193" s="105" t="n">
        <f aca="false">+O193</f>
        <v>0</v>
      </c>
      <c r="Q193" s="79" t="n">
        <f aca="false">SUM(E193:P193)</f>
        <v>0</v>
      </c>
      <c r="R193" s="61" t="n">
        <f aca="false">ROUND(Q193*1.04,0)</f>
        <v>0</v>
      </c>
      <c r="S193" s="61" t="n">
        <f aca="false">ROUND(R193*1.04,0)</f>
        <v>0</v>
      </c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  <c r="CC193" s="92"/>
      <c r="CD193" s="92"/>
      <c r="CE193" s="92"/>
      <c r="CF193" s="92"/>
      <c r="CG193" s="92"/>
      <c r="CH193" s="92"/>
      <c r="CI193" s="92"/>
      <c r="CJ193" s="92"/>
      <c r="CK193" s="92"/>
      <c r="CL193" s="92"/>
      <c r="CM193" s="92"/>
      <c r="CN193" s="92"/>
      <c r="CO193" s="92"/>
      <c r="CP193" s="92"/>
      <c r="CQ193" s="92"/>
      <c r="CR193" s="92"/>
      <c r="CS193" s="92"/>
      <c r="CT193" s="92"/>
      <c r="CU193" s="92"/>
      <c r="CV193" s="92"/>
      <c r="CW193" s="92"/>
      <c r="CX193" s="92"/>
      <c r="CY193" s="92"/>
      <c r="CZ193" s="92"/>
      <c r="DA193" s="92"/>
      <c r="DB193" s="92"/>
      <c r="DC193" s="92"/>
      <c r="DD193" s="92"/>
      <c r="DE193" s="92"/>
      <c r="DF193" s="92"/>
      <c r="DG193" s="92"/>
      <c r="DH193" s="92"/>
      <c r="DI193" s="92"/>
      <c r="DJ193" s="92"/>
      <c r="DK193" s="92"/>
      <c r="DL193" s="92"/>
      <c r="DM193" s="92"/>
      <c r="DN193" s="92"/>
      <c r="DO193" s="92"/>
      <c r="DP193" s="92"/>
      <c r="DQ193" s="92"/>
      <c r="DR193" s="92"/>
      <c r="DS193" s="92"/>
      <c r="DT193" s="92"/>
      <c r="DU193" s="92"/>
      <c r="DV193" s="92"/>
      <c r="DW193" s="92"/>
      <c r="DX193" s="92"/>
      <c r="DY193" s="92"/>
      <c r="DZ193" s="92"/>
      <c r="EA193" s="92"/>
      <c r="EB193" s="92"/>
      <c r="EC193" s="92"/>
      <c r="ED193" s="92"/>
      <c r="EE193" s="92"/>
      <c r="EF193" s="92"/>
      <c r="EG193" s="92"/>
      <c r="EH193" s="92"/>
      <c r="EI193" s="92"/>
      <c r="EJ193" s="92"/>
      <c r="EK193" s="92"/>
      <c r="EL193" s="92"/>
      <c r="EM193" s="92"/>
      <c r="EN193" s="92"/>
      <c r="EO193" s="92"/>
      <c r="EP193" s="92"/>
      <c r="EQ193" s="92"/>
      <c r="ER193" s="92"/>
      <c r="ES193" s="92"/>
      <c r="ET193" s="92"/>
      <c r="EU193" s="92"/>
      <c r="EV193" s="92"/>
      <c r="EW193" s="92"/>
      <c r="EX193" s="92"/>
      <c r="EY193" s="92"/>
      <c r="EZ193" s="92"/>
      <c r="FA193" s="92"/>
      <c r="FB193" s="92"/>
      <c r="FC193" s="92"/>
      <c r="FD193" s="92"/>
      <c r="FE193" s="92"/>
      <c r="FF193" s="92"/>
      <c r="FG193" s="92"/>
      <c r="FH193" s="92"/>
      <c r="FI193" s="92"/>
      <c r="FJ193" s="92"/>
      <c r="FK193" s="92"/>
      <c r="FL193" s="92"/>
      <c r="FM193" s="92"/>
      <c r="FN193" s="92"/>
      <c r="FO193" s="92"/>
      <c r="FP193" s="92"/>
      <c r="FQ193" s="92"/>
      <c r="FR193" s="92"/>
      <c r="FS193" s="92"/>
      <c r="FT193" s="92"/>
      <c r="FU193" s="92"/>
      <c r="FV193" s="92"/>
      <c r="FW193" s="92"/>
      <c r="FX193" s="92"/>
      <c r="FY193" s="92"/>
      <c r="FZ193" s="92"/>
      <c r="GA193" s="92"/>
      <c r="GB193" s="92"/>
      <c r="GC193" s="92"/>
      <c r="GD193" s="92"/>
      <c r="GE193" s="92"/>
      <c r="GF193" s="92"/>
      <c r="GG193" s="92"/>
      <c r="GH193" s="92"/>
      <c r="GI193" s="92"/>
      <c r="GJ193" s="92"/>
      <c r="GK193" s="92"/>
      <c r="GL193" s="92"/>
      <c r="GM193" s="92"/>
      <c r="GN193" s="92"/>
      <c r="GO193" s="92"/>
      <c r="GP193" s="92"/>
      <c r="GQ193" s="92"/>
      <c r="GR193" s="92"/>
      <c r="GS193" s="92"/>
      <c r="GT193" s="92"/>
      <c r="GU193" s="92"/>
      <c r="GV193" s="92"/>
      <c r="GW193" s="92"/>
      <c r="GX193" s="92"/>
      <c r="GY193" s="92"/>
      <c r="GZ193" s="92"/>
      <c r="HA193" s="92"/>
      <c r="HB193" s="92"/>
      <c r="HC193" s="92"/>
      <c r="HD193" s="92"/>
      <c r="HE193" s="92"/>
      <c r="HF193" s="92"/>
      <c r="HG193" s="92"/>
      <c r="HH193" s="92"/>
      <c r="HI193" s="92"/>
      <c r="HJ193" s="92"/>
      <c r="HK193" s="92"/>
      <c r="HL193" s="92"/>
      <c r="HM193" s="92"/>
      <c r="HN193" s="92"/>
      <c r="HO193" s="92"/>
      <c r="HP193" s="92"/>
      <c r="HQ193" s="92"/>
      <c r="HR193" s="92"/>
      <c r="HS193" s="92"/>
      <c r="HT193" s="92"/>
      <c r="HU193" s="92"/>
      <c r="HV193" s="92"/>
      <c r="HW193" s="92"/>
      <c r="HX193" s="92"/>
      <c r="HY193" s="92"/>
      <c r="HZ193" s="92"/>
      <c r="IA193" s="92"/>
      <c r="IB193" s="92"/>
      <c r="IC193" s="92"/>
      <c r="ID193" s="92"/>
      <c r="IE193" s="92"/>
      <c r="IF193" s="92"/>
      <c r="IG193" s="92"/>
      <c r="IH193" s="92"/>
      <c r="II193" s="92"/>
      <c r="IJ193" s="92"/>
      <c r="IK193" s="92"/>
      <c r="IL193" s="92"/>
      <c r="IM193" s="92"/>
      <c r="IN193" s="92"/>
      <c r="IO193" s="92"/>
      <c r="IP193" s="92"/>
      <c r="IQ193" s="92"/>
      <c r="IR193" s="92"/>
      <c r="IS193" s="92"/>
      <c r="IT193" s="92"/>
      <c r="IU193" s="92"/>
      <c r="IV193" s="92"/>
      <c r="IW193" s="92"/>
    </row>
    <row r="194" customFormat="false" ht="15" hidden="false" customHeight="false" outlineLevel="0" collapsed="false">
      <c r="A194" s="102"/>
      <c r="B194" s="92" t="s">
        <v>111</v>
      </c>
      <c r="C194" s="61" t="n">
        <v>0</v>
      </c>
      <c r="D194" s="61" t="n">
        <v>0</v>
      </c>
      <c r="E194" s="104" t="n">
        <v>0</v>
      </c>
      <c r="F194" s="103" t="n">
        <f aca="false">ROUND(+E194*1.0425,0)</f>
        <v>0</v>
      </c>
      <c r="G194" s="105" t="n">
        <f aca="false">+F194</f>
        <v>0</v>
      </c>
      <c r="H194" s="105" t="n">
        <f aca="false">+G194</f>
        <v>0</v>
      </c>
      <c r="I194" s="105" t="n">
        <f aca="false">+H194</f>
        <v>0</v>
      </c>
      <c r="J194" s="105" t="n">
        <f aca="false">+I194</f>
        <v>0</v>
      </c>
      <c r="K194" s="105" t="n">
        <f aca="false">+J194</f>
        <v>0</v>
      </c>
      <c r="L194" s="105" t="n">
        <f aca="false">+K194</f>
        <v>0</v>
      </c>
      <c r="M194" s="105" t="n">
        <f aca="false">+L194</f>
        <v>0</v>
      </c>
      <c r="N194" s="105" t="n">
        <f aca="false">+M194</f>
        <v>0</v>
      </c>
      <c r="O194" s="105" t="n">
        <f aca="false">+N194</f>
        <v>0</v>
      </c>
      <c r="P194" s="105" t="n">
        <f aca="false">+O194</f>
        <v>0</v>
      </c>
      <c r="Q194" s="79" t="n">
        <f aca="false">SUM(E194:P194)</f>
        <v>0</v>
      </c>
      <c r="R194" s="61" t="n">
        <f aca="false">ROUND(Q194*1.04,0)</f>
        <v>0</v>
      </c>
      <c r="S194" s="61" t="n">
        <f aca="false">ROUND(R194*1.04,0)</f>
        <v>0</v>
      </c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92"/>
      <c r="CG194" s="92"/>
      <c r="CH194" s="92"/>
      <c r="CI194" s="92"/>
      <c r="CJ194" s="92"/>
      <c r="CK194" s="92"/>
      <c r="CL194" s="92"/>
      <c r="CM194" s="92"/>
      <c r="CN194" s="92"/>
      <c r="CO194" s="92"/>
      <c r="CP194" s="92"/>
      <c r="CQ194" s="92"/>
      <c r="CR194" s="92"/>
      <c r="CS194" s="92"/>
      <c r="CT194" s="92"/>
      <c r="CU194" s="92"/>
      <c r="CV194" s="92"/>
      <c r="CW194" s="92"/>
      <c r="CX194" s="92"/>
      <c r="CY194" s="92"/>
      <c r="CZ194" s="92"/>
      <c r="DA194" s="92"/>
      <c r="DB194" s="92"/>
      <c r="DC194" s="92"/>
      <c r="DD194" s="92"/>
      <c r="DE194" s="92"/>
      <c r="DF194" s="92"/>
      <c r="DG194" s="92"/>
      <c r="DH194" s="92"/>
      <c r="DI194" s="92"/>
      <c r="DJ194" s="92"/>
      <c r="DK194" s="92"/>
      <c r="DL194" s="92"/>
      <c r="DM194" s="92"/>
      <c r="DN194" s="92"/>
      <c r="DO194" s="92"/>
      <c r="DP194" s="92"/>
      <c r="DQ194" s="92"/>
      <c r="DR194" s="92"/>
      <c r="DS194" s="92"/>
      <c r="DT194" s="92"/>
      <c r="DU194" s="92"/>
      <c r="DV194" s="92"/>
      <c r="DW194" s="92"/>
      <c r="DX194" s="92"/>
      <c r="DY194" s="92"/>
      <c r="DZ194" s="92"/>
      <c r="EA194" s="92"/>
      <c r="EB194" s="92"/>
      <c r="EC194" s="92"/>
      <c r="ED194" s="92"/>
      <c r="EE194" s="92"/>
      <c r="EF194" s="92"/>
      <c r="EG194" s="92"/>
      <c r="EH194" s="92"/>
      <c r="EI194" s="92"/>
      <c r="EJ194" s="92"/>
      <c r="EK194" s="92"/>
      <c r="EL194" s="92"/>
      <c r="EM194" s="92"/>
      <c r="EN194" s="92"/>
      <c r="EO194" s="92"/>
      <c r="EP194" s="92"/>
      <c r="EQ194" s="92"/>
      <c r="ER194" s="92"/>
      <c r="ES194" s="92"/>
      <c r="ET194" s="92"/>
      <c r="EU194" s="92"/>
      <c r="EV194" s="92"/>
      <c r="EW194" s="92"/>
      <c r="EX194" s="92"/>
      <c r="EY194" s="92"/>
      <c r="EZ194" s="92"/>
      <c r="FA194" s="92"/>
      <c r="FB194" s="92"/>
      <c r="FC194" s="92"/>
      <c r="FD194" s="92"/>
      <c r="FE194" s="92"/>
      <c r="FF194" s="92"/>
      <c r="FG194" s="92"/>
      <c r="FH194" s="92"/>
      <c r="FI194" s="92"/>
      <c r="FJ194" s="92"/>
      <c r="FK194" s="92"/>
      <c r="FL194" s="92"/>
      <c r="FM194" s="92"/>
      <c r="FN194" s="92"/>
      <c r="FO194" s="92"/>
      <c r="FP194" s="92"/>
      <c r="FQ194" s="92"/>
      <c r="FR194" s="92"/>
      <c r="FS194" s="92"/>
      <c r="FT194" s="92"/>
      <c r="FU194" s="92"/>
      <c r="FV194" s="92"/>
      <c r="FW194" s="92"/>
      <c r="FX194" s="92"/>
      <c r="FY194" s="92"/>
      <c r="FZ194" s="92"/>
      <c r="GA194" s="92"/>
      <c r="GB194" s="92"/>
      <c r="GC194" s="92"/>
      <c r="GD194" s="92"/>
      <c r="GE194" s="92"/>
      <c r="GF194" s="92"/>
      <c r="GG194" s="92"/>
      <c r="GH194" s="92"/>
      <c r="GI194" s="92"/>
      <c r="GJ194" s="92"/>
      <c r="GK194" s="92"/>
      <c r="GL194" s="92"/>
      <c r="GM194" s="92"/>
      <c r="GN194" s="92"/>
      <c r="GO194" s="92"/>
      <c r="GP194" s="92"/>
      <c r="GQ194" s="92"/>
      <c r="GR194" s="92"/>
      <c r="GS194" s="92"/>
      <c r="GT194" s="92"/>
      <c r="GU194" s="92"/>
      <c r="GV194" s="92"/>
      <c r="GW194" s="92"/>
      <c r="GX194" s="92"/>
      <c r="GY194" s="92"/>
      <c r="GZ194" s="92"/>
      <c r="HA194" s="92"/>
      <c r="HB194" s="92"/>
      <c r="HC194" s="92"/>
      <c r="HD194" s="92"/>
      <c r="HE194" s="92"/>
      <c r="HF194" s="92"/>
      <c r="HG194" s="92"/>
      <c r="HH194" s="92"/>
      <c r="HI194" s="92"/>
      <c r="HJ194" s="92"/>
      <c r="HK194" s="92"/>
      <c r="HL194" s="92"/>
      <c r="HM194" s="92"/>
      <c r="HN194" s="92"/>
      <c r="HO194" s="92"/>
      <c r="HP194" s="92"/>
      <c r="HQ194" s="92"/>
      <c r="HR194" s="92"/>
      <c r="HS194" s="92"/>
      <c r="HT194" s="92"/>
      <c r="HU194" s="92"/>
      <c r="HV194" s="92"/>
      <c r="HW194" s="92"/>
      <c r="HX194" s="92"/>
      <c r="HY194" s="92"/>
      <c r="HZ194" s="92"/>
      <c r="IA194" s="92"/>
      <c r="IB194" s="92"/>
      <c r="IC194" s="92"/>
      <c r="ID194" s="92"/>
      <c r="IE194" s="92"/>
      <c r="IF194" s="92"/>
      <c r="IG194" s="92"/>
      <c r="IH194" s="92"/>
      <c r="II194" s="92"/>
      <c r="IJ194" s="92"/>
      <c r="IK194" s="92"/>
      <c r="IL194" s="92"/>
      <c r="IM194" s="92"/>
      <c r="IN194" s="92"/>
      <c r="IO194" s="92"/>
      <c r="IP194" s="92"/>
      <c r="IQ194" s="92"/>
      <c r="IR194" s="92"/>
      <c r="IS194" s="92"/>
      <c r="IT194" s="92"/>
      <c r="IU194" s="92"/>
      <c r="IV194" s="92"/>
      <c r="IW194" s="92"/>
    </row>
    <row r="195" customFormat="false" ht="15" hidden="false" customHeight="false" outlineLevel="0" collapsed="false">
      <c r="A195" s="102"/>
      <c r="B195" s="92" t="s">
        <v>112</v>
      </c>
      <c r="C195" s="61" t="n">
        <v>0</v>
      </c>
      <c r="D195" s="61" t="n">
        <v>0</v>
      </c>
      <c r="E195" s="104" t="n">
        <v>0</v>
      </c>
      <c r="F195" s="103" t="n">
        <f aca="false">ROUND(+E195*1.0425,0)</f>
        <v>0</v>
      </c>
      <c r="G195" s="105" t="n">
        <f aca="false">+F195</f>
        <v>0</v>
      </c>
      <c r="H195" s="105" t="n">
        <f aca="false">+G195</f>
        <v>0</v>
      </c>
      <c r="I195" s="105" t="n">
        <f aca="false">+H195</f>
        <v>0</v>
      </c>
      <c r="J195" s="105" t="n">
        <f aca="false">+I195</f>
        <v>0</v>
      </c>
      <c r="K195" s="105" t="n">
        <f aca="false">+J195</f>
        <v>0</v>
      </c>
      <c r="L195" s="105" t="n">
        <f aca="false">+K195</f>
        <v>0</v>
      </c>
      <c r="M195" s="105" t="n">
        <f aca="false">+L195</f>
        <v>0</v>
      </c>
      <c r="N195" s="105" t="n">
        <f aca="false">+M195</f>
        <v>0</v>
      </c>
      <c r="O195" s="105" t="n">
        <f aca="false">+N195</f>
        <v>0</v>
      </c>
      <c r="P195" s="105" t="n">
        <f aca="false">+O195</f>
        <v>0</v>
      </c>
      <c r="Q195" s="79" t="n">
        <f aca="false">SUM(E195:P195)</f>
        <v>0</v>
      </c>
      <c r="R195" s="61" t="n">
        <f aca="false">ROUND(Q195*1.04,0)</f>
        <v>0</v>
      </c>
      <c r="S195" s="61" t="n">
        <f aca="false">ROUND(R195*1.04,0)</f>
        <v>0</v>
      </c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  <c r="CC195" s="92"/>
      <c r="CD195" s="92"/>
      <c r="CE195" s="92"/>
      <c r="CF195" s="92"/>
      <c r="CG195" s="92"/>
      <c r="CH195" s="92"/>
      <c r="CI195" s="92"/>
      <c r="CJ195" s="92"/>
      <c r="CK195" s="92"/>
      <c r="CL195" s="92"/>
      <c r="CM195" s="92"/>
      <c r="CN195" s="92"/>
      <c r="CO195" s="92"/>
      <c r="CP195" s="92"/>
      <c r="CQ195" s="92"/>
      <c r="CR195" s="92"/>
      <c r="CS195" s="92"/>
      <c r="CT195" s="92"/>
      <c r="CU195" s="92"/>
      <c r="CV195" s="92"/>
      <c r="CW195" s="92"/>
      <c r="CX195" s="92"/>
      <c r="CY195" s="92"/>
      <c r="CZ195" s="92"/>
      <c r="DA195" s="92"/>
      <c r="DB195" s="92"/>
      <c r="DC195" s="92"/>
      <c r="DD195" s="92"/>
      <c r="DE195" s="92"/>
      <c r="DF195" s="92"/>
      <c r="DG195" s="92"/>
      <c r="DH195" s="92"/>
      <c r="DI195" s="92"/>
      <c r="DJ195" s="92"/>
      <c r="DK195" s="92"/>
      <c r="DL195" s="92"/>
      <c r="DM195" s="92"/>
      <c r="DN195" s="92"/>
      <c r="DO195" s="92"/>
      <c r="DP195" s="92"/>
      <c r="DQ195" s="92"/>
      <c r="DR195" s="92"/>
      <c r="DS195" s="92"/>
      <c r="DT195" s="92"/>
      <c r="DU195" s="92"/>
      <c r="DV195" s="92"/>
      <c r="DW195" s="92"/>
      <c r="DX195" s="92"/>
      <c r="DY195" s="92"/>
      <c r="DZ195" s="92"/>
      <c r="EA195" s="92"/>
      <c r="EB195" s="92"/>
      <c r="EC195" s="92"/>
      <c r="ED195" s="92"/>
      <c r="EE195" s="92"/>
      <c r="EF195" s="92"/>
      <c r="EG195" s="92"/>
      <c r="EH195" s="92"/>
      <c r="EI195" s="92"/>
      <c r="EJ195" s="92"/>
      <c r="EK195" s="92"/>
      <c r="EL195" s="92"/>
      <c r="EM195" s="92"/>
      <c r="EN195" s="92"/>
      <c r="EO195" s="92"/>
      <c r="EP195" s="92"/>
      <c r="EQ195" s="92"/>
      <c r="ER195" s="92"/>
      <c r="ES195" s="92"/>
      <c r="ET195" s="92"/>
      <c r="EU195" s="92"/>
      <c r="EV195" s="92"/>
      <c r="EW195" s="92"/>
      <c r="EX195" s="92"/>
      <c r="EY195" s="92"/>
      <c r="EZ195" s="92"/>
      <c r="FA195" s="92"/>
      <c r="FB195" s="92"/>
      <c r="FC195" s="92"/>
      <c r="FD195" s="92"/>
      <c r="FE195" s="92"/>
      <c r="FF195" s="92"/>
      <c r="FG195" s="92"/>
      <c r="FH195" s="92"/>
      <c r="FI195" s="92"/>
      <c r="FJ195" s="92"/>
      <c r="FK195" s="92"/>
      <c r="FL195" s="92"/>
      <c r="FM195" s="92"/>
      <c r="FN195" s="92"/>
      <c r="FO195" s="92"/>
      <c r="FP195" s="92"/>
      <c r="FQ195" s="92"/>
      <c r="FR195" s="92"/>
      <c r="FS195" s="92"/>
      <c r="FT195" s="92"/>
      <c r="FU195" s="92"/>
      <c r="FV195" s="92"/>
      <c r="FW195" s="92"/>
      <c r="FX195" s="92"/>
      <c r="FY195" s="92"/>
      <c r="FZ195" s="92"/>
      <c r="GA195" s="92"/>
      <c r="GB195" s="92"/>
      <c r="GC195" s="92"/>
      <c r="GD195" s="92"/>
      <c r="GE195" s="92"/>
      <c r="GF195" s="92"/>
      <c r="GG195" s="92"/>
      <c r="GH195" s="92"/>
      <c r="GI195" s="92"/>
      <c r="GJ195" s="92"/>
      <c r="GK195" s="92"/>
      <c r="GL195" s="92"/>
      <c r="GM195" s="92"/>
      <c r="GN195" s="92"/>
      <c r="GO195" s="92"/>
      <c r="GP195" s="92"/>
      <c r="GQ195" s="92"/>
      <c r="GR195" s="92"/>
      <c r="GS195" s="92"/>
      <c r="GT195" s="92"/>
      <c r="GU195" s="92"/>
      <c r="GV195" s="92"/>
      <c r="GW195" s="92"/>
      <c r="GX195" s="92"/>
      <c r="GY195" s="92"/>
      <c r="GZ195" s="92"/>
      <c r="HA195" s="92"/>
      <c r="HB195" s="92"/>
      <c r="HC195" s="92"/>
      <c r="HD195" s="92"/>
      <c r="HE195" s="92"/>
      <c r="HF195" s="92"/>
      <c r="HG195" s="92"/>
      <c r="HH195" s="92"/>
      <c r="HI195" s="92"/>
      <c r="HJ195" s="92"/>
      <c r="HK195" s="92"/>
      <c r="HL195" s="92"/>
      <c r="HM195" s="92"/>
      <c r="HN195" s="92"/>
      <c r="HO195" s="92"/>
      <c r="HP195" s="92"/>
      <c r="HQ195" s="92"/>
      <c r="HR195" s="92"/>
      <c r="HS195" s="92"/>
      <c r="HT195" s="92"/>
      <c r="HU195" s="92"/>
      <c r="HV195" s="92"/>
      <c r="HW195" s="92"/>
      <c r="HX195" s="92"/>
      <c r="HY195" s="92"/>
      <c r="HZ195" s="92"/>
      <c r="IA195" s="92"/>
      <c r="IB195" s="92"/>
      <c r="IC195" s="92"/>
      <c r="ID195" s="92"/>
      <c r="IE195" s="92"/>
      <c r="IF195" s="92"/>
      <c r="IG195" s="92"/>
      <c r="IH195" s="92"/>
      <c r="II195" s="92"/>
      <c r="IJ195" s="92"/>
      <c r="IK195" s="92"/>
      <c r="IL195" s="92"/>
      <c r="IM195" s="92"/>
      <c r="IN195" s="92"/>
      <c r="IO195" s="92"/>
      <c r="IP195" s="92"/>
      <c r="IQ195" s="92"/>
      <c r="IR195" s="92"/>
      <c r="IS195" s="92"/>
      <c r="IT195" s="92"/>
      <c r="IU195" s="92"/>
      <c r="IV195" s="92"/>
      <c r="IW195" s="92"/>
    </row>
    <row r="196" customFormat="false" ht="15" hidden="false" customHeight="false" outlineLevel="0" collapsed="false">
      <c r="A196" s="102"/>
      <c r="B196" s="92" t="s">
        <v>113</v>
      </c>
      <c r="C196" s="61" t="n">
        <v>0</v>
      </c>
      <c r="D196" s="61" t="n">
        <v>0</v>
      </c>
      <c r="E196" s="104" t="n">
        <v>0</v>
      </c>
      <c r="F196" s="103" t="n">
        <f aca="false">ROUND(+E196*1.0425,0)</f>
        <v>0</v>
      </c>
      <c r="G196" s="105" t="n">
        <f aca="false">+F196</f>
        <v>0</v>
      </c>
      <c r="H196" s="105" t="n">
        <f aca="false">+G196</f>
        <v>0</v>
      </c>
      <c r="I196" s="105" t="n">
        <f aca="false">+H196</f>
        <v>0</v>
      </c>
      <c r="J196" s="105" t="n">
        <f aca="false">+I196</f>
        <v>0</v>
      </c>
      <c r="K196" s="105" t="n">
        <f aca="false">+J196</f>
        <v>0</v>
      </c>
      <c r="L196" s="105" t="n">
        <f aca="false">+K196</f>
        <v>0</v>
      </c>
      <c r="M196" s="105" t="n">
        <f aca="false">+L196</f>
        <v>0</v>
      </c>
      <c r="N196" s="105" t="n">
        <f aca="false">+M196</f>
        <v>0</v>
      </c>
      <c r="O196" s="105" t="n">
        <f aca="false">+N196</f>
        <v>0</v>
      </c>
      <c r="P196" s="105" t="n">
        <f aca="false">+O196</f>
        <v>0</v>
      </c>
      <c r="Q196" s="79" t="n">
        <f aca="false">SUM(E196:P196)</f>
        <v>0</v>
      </c>
      <c r="R196" s="61" t="n">
        <f aca="false">ROUND(Q196*1.04,0)</f>
        <v>0</v>
      </c>
      <c r="S196" s="61" t="n">
        <f aca="false">ROUND(R196*1.04,0)</f>
        <v>0</v>
      </c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  <c r="CC196" s="92"/>
      <c r="CD196" s="92"/>
      <c r="CE196" s="92"/>
      <c r="CF196" s="92"/>
      <c r="CG196" s="92"/>
      <c r="CH196" s="92"/>
      <c r="CI196" s="92"/>
      <c r="CJ196" s="92"/>
      <c r="CK196" s="92"/>
      <c r="CL196" s="92"/>
      <c r="CM196" s="92"/>
      <c r="CN196" s="92"/>
      <c r="CO196" s="92"/>
      <c r="CP196" s="92"/>
      <c r="CQ196" s="92"/>
      <c r="CR196" s="92"/>
      <c r="CS196" s="92"/>
      <c r="CT196" s="92"/>
      <c r="CU196" s="92"/>
      <c r="CV196" s="92"/>
      <c r="CW196" s="92"/>
      <c r="CX196" s="92"/>
      <c r="CY196" s="92"/>
      <c r="CZ196" s="92"/>
      <c r="DA196" s="92"/>
      <c r="DB196" s="92"/>
      <c r="DC196" s="92"/>
      <c r="DD196" s="92"/>
      <c r="DE196" s="92"/>
      <c r="DF196" s="92"/>
      <c r="DG196" s="92"/>
      <c r="DH196" s="92"/>
      <c r="DI196" s="92"/>
      <c r="DJ196" s="92"/>
      <c r="DK196" s="92"/>
      <c r="DL196" s="92"/>
      <c r="DM196" s="92"/>
      <c r="DN196" s="92"/>
      <c r="DO196" s="92"/>
      <c r="DP196" s="92"/>
      <c r="DQ196" s="92"/>
      <c r="DR196" s="92"/>
      <c r="DS196" s="92"/>
      <c r="DT196" s="92"/>
      <c r="DU196" s="92"/>
      <c r="DV196" s="92"/>
      <c r="DW196" s="92"/>
      <c r="DX196" s="92"/>
      <c r="DY196" s="92"/>
      <c r="DZ196" s="92"/>
      <c r="EA196" s="92"/>
      <c r="EB196" s="92"/>
      <c r="EC196" s="92"/>
      <c r="ED196" s="92"/>
      <c r="EE196" s="92"/>
      <c r="EF196" s="92"/>
      <c r="EG196" s="92"/>
      <c r="EH196" s="92"/>
      <c r="EI196" s="92"/>
      <c r="EJ196" s="92"/>
      <c r="EK196" s="92"/>
      <c r="EL196" s="92"/>
      <c r="EM196" s="92"/>
      <c r="EN196" s="92"/>
      <c r="EO196" s="92"/>
      <c r="EP196" s="92"/>
      <c r="EQ196" s="92"/>
      <c r="ER196" s="92"/>
      <c r="ES196" s="92"/>
      <c r="ET196" s="92"/>
      <c r="EU196" s="92"/>
      <c r="EV196" s="92"/>
      <c r="EW196" s="92"/>
      <c r="EX196" s="92"/>
      <c r="EY196" s="92"/>
      <c r="EZ196" s="92"/>
      <c r="FA196" s="92"/>
      <c r="FB196" s="92"/>
      <c r="FC196" s="92"/>
      <c r="FD196" s="92"/>
      <c r="FE196" s="92"/>
      <c r="FF196" s="92"/>
      <c r="FG196" s="92"/>
      <c r="FH196" s="92"/>
      <c r="FI196" s="92"/>
      <c r="FJ196" s="92"/>
      <c r="FK196" s="92"/>
      <c r="FL196" s="92"/>
      <c r="FM196" s="92"/>
      <c r="FN196" s="92"/>
      <c r="FO196" s="92"/>
      <c r="FP196" s="92"/>
      <c r="FQ196" s="92"/>
      <c r="FR196" s="92"/>
      <c r="FS196" s="92"/>
      <c r="FT196" s="92"/>
      <c r="FU196" s="92"/>
      <c r="FV196" s="92"/>
      <c r="FW196" s="92"/>
      <c r="FX196" s="92"/>
      <c r="FY196" s="92"/>
      <c r="FZ196" s="92"/>
      <c r="GA196" s="92"/>
      <c r="GB196" s="92"/>
      <c r="GC196" s="92"/>
      <c r="GD196" s="92"/>
      <c r="GE196" s="92"/>
      <c r="GF196" s="92"/>
      <c r="GG196" s="92"/>
      <c r="GH196" s="92"/>
      <c r="GI196" s="92"/>
      <c r="GJ196" s="92"/>
      <c r="GK196" s="92"/>
      <c r="GL196" s="92"/>
      <c r="GM196" s="92"/>
      <c r="GN196" s="92"/>
      <c r="GO196" s="92"/>
      <c r="GP196" s="92"/>
      <c r="GQ196" s="92"/>
      <c r="GR196" s="92"/>
      <c r="GS196" s="92"/>
      <c r="GT196" s="92"/>
      <c r="GU196" s="92"/>
      <c r="GV196" s="92"/>
      <c r="GW196" s="92"/>
      <c r="GX196" s="92"/>
      <c r="GY196" s="92"/>
      <c r="GZ196" s="92"/>
      <c r="HA196" s="92"/>
      <c r="HB196" s="92"/>
      <c r="HC196" s="92"/>
      <c r="HD196" s="92"/>
      <c r="HE196" s="92"/>
      <c r="HF196" s="92"/>
      <c r="HG196" s="92"/>
      <c r="HH196" s="92"/>
      <c r="HI196" s="92"/>
      <c r="HJ196" s="92"/>
      <c r="HK196" s="92"/>
      <c r="HL196" s="92"/>
      <c r="HM196" s="92"/>
      <c r="HN196" s="92"/>
      <c r="HO196" s="92"/>
      <c r="HP196" s="92"/>
      <c r="HQ196" s="92"/>
      <c r="HR196" s="92"/>
      <c r="HS196" s="92"/>
      <c r="HT196" s="92"/>
      <c r="HU196" s="92"/>
      <c r="HV196" s="92"/>
      <c r="HW196" s="92"/>
      <c r="HX196" s="92"/>
      <c r="HY196" s="92"/>
      <c r="HZ196" s="92"/>
      <c r="IA196" s="92"/>
      <c r="IB196" s="92"/>
      <c r="IC196" s="92"/>
      <c r="ID196" s="92"/>
      <c r="IE196" s="92"/>
      <c r="IF196" s="92"/>
      <c r="IG196" s="92"/>
      <c r="IH196" s="92"/>
      <c r="II196" s="92"/>
      <c r="IJ196" s="92"/>
      <c r="IK196" s="92"/>
      <c r="IL196" s="92"/>
      <c r="IM196" s="92"/>
      <c r="IN196" s="92"/>
      <c r="IO196" s="92"/>
      <c r="IP196" s="92"/>
      <c r="IQ196" s="92"/>
      <c r="IR196" s="92"/>
      <c r="IS196" s="92"/>
      <c r="IT196" s="92"/>
      <c r="IU196" s="92"/>
      <c r="IV196" s="92"/>
      <c r="IW196" s="92"/>
    </row>
    <row r="197" customFormat="false" ht="15" hidden="false" customHeight="false" outlineLevel="0" collapsed="false">
      <c r="A197" s="102"/>
      <c r="B197" s="92" t="s">
        <v>114</v>
      </c>
      <c r="C197" s="61" t="n">
        <v>0</v>
      </c>
      <c r="D197" s="61" t="n">
        <v>0</v>
      </c>
      <c r="E197" s="104" t="n">
        <v>0</v>
      </c>
      <c r="F197" s="103" t="n">
        <f aca="false">ROUND(+E197*1.0425,0)</f>
        <v>0</v>
      </c>
      <c r="G197" s="105" t="n">
        <f aca="false">+F197</f>
        <v>0</v>
      </c>
      <c r="H197" s="105" t="n">
        <f aca="false">+G197</f>
        <v>0</v>
      </c>
      <c r="I197" s="105" t="n">
        <f aca="false">+H197</f>
        <v>0</v>
      </c>
      <c r="J197" s="105" t="n">
        <f aca="false">+I197</f>
        <v>0</v>
      </c>
      <c r="K197" s="105" t="n">
        <f aca="false">+J197</f>
        <v>0</v>
      </c>
      <c r="L197" s="105" t="n">
        <f aca="false">+K197</f>
        <v>0</v>
      </c>
      <c r="M197" s="105" t="n">
        <f aca="false">+L197</f>
        <v>0</v>
      </c>
      <c r="N197" s="105" t="n">
        <f aca="false">+M197</f>
        <v>0</v>
      </c>
      <c r="O197" s="105" t="n">
        <f aca="false">+N197</f>
        <v>0</v>
      </c>
      <c r="P197" s="105" t="n">
        <f aca="false">+O197</f>
        <v>0</v>
      </c>
      <c r="Q197" s="79" t="n">
        <f aca="false">SUM(E197:P197)</f>
        <v>0</v>
      </c>
      <c r="R197" s="61" t="n">
        <f aca="false">ROUND(Q197*1.04,0)</f>
        <v>0</v>
      </c>
      <c r="S197" s="61" t="n">
        <f aca="false">ROUND(R197*1.04,0)</f>
        <v>0</v>
      </c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  <c r="CA197" s="92"/>
      <c r="CB197" s="92"/>
      <c r="CC197" s="92"/>
      <c r="CD197" s="92"/>
      <c r="CE197" s="92"/>
      <c r="CF197" s="92"/>
      <c r="CG197" s="92"/>
      <c r="CH197" s="92"/>
      <c r="CI197" s="92"/>
      <c r="CJ197" s="92"/>
      <c r="CK197" s="92"/>
      <c r="CL197" s="92"/>
      <c r="CM197" s="92"/>
      <c r="CN197" s="92"/>
      <c r="CO197" s="92"/>
      <c r="CP197" s="92"/>
      <c r="CQ197" s="92"/>
      <c r="CR197" s="92"/>
      <c r="CS197" s="92"/>
      <c r="CT197" s="92"/>
      <c r="CU197" s="92"/>
      <c r="CV197" s="92"/>
      <c r="CW197" s="92"/>
      <c r="CX197" s="92"/>
      <c r="CY197" s="92"/>
      <c r="CZ197" s="92"/>
      <c r="DA197" s="92"/>
      <c r="DB197" s="92"/>
      <c r="DC197" s="92"/>
      <c r="DD197" s="92"/>
      <c r="DE197" s="92"/>
      <c r="DF197" s="92"/>
      <c r="DG197" s="92"/>
      <c r="DH197" s="92"/>
      <c r="DI197" s="92"/>
      <c r="DJ197" s="92"/>
      <c r="DK197" s="92"/>
      <c r="DL197" s="92"/>
      <c r="DM197" s="92"/>
      <c r="DN197" s="92"/>
      <c r="DO197" s="92"/>
      <c r="DP197" s="92"/>
      <c r="DQ197" s="92"/>
      <c r="DR197" s="92"/>
      <c r="DS197" s="92"/>
      <c r="DT197" s="92"/>
      <c r="DU197" s="92"/>
      <c r="DV197" s="92"/>
      <c r="DW197" s="92"/>
      <c r="DX197" s="92"/>
      <c r="DY197" s="92"/>
      <c r="DZ197" s="92"/>
      <c r="EA197" s="92"/>
      <c r="EB197" s="92"/>
      <c r="EC197" s="92"/>
      <c r="ED197" s="92"/>
      <c r="EE197" s="92"/>
      <c r="EF197" s="92"/>
      <c r="EG197" s="92"/>
      <c r="EH197" s="92"/>
      <c r="EI197" s="92"/>
      <c r="EJ197" s="92"/>
      <c r="EK197" s="92"/>
      <c r="EL197" s="92"/>
      <c r="EM197" s="92"/>
      <c r="EN197" s="92"/>
      <c r="EO197" s="92"/>
      <c r="EP197" s="92"/>
      <c r="EQ197" s="92"/>
      <c r="ER197" s="92"/>
      <c r="ES197" s="92"/>
      <c r="ET197" s="92"/>
      <c r="EU197" s="92"/>
      <c r="EV197" s="92"/>
      <c r="EW197" s="92"/>
      <c r="EX197" s="92"/>
      <c r="EY197" s="92"/>
      <c r="EZ197" s="92"/>
      <c r="FA197" s="92"/>
      <c r="FB197" s="92"/>
      <c r="FC197" s="92"/>
      <c r="FD197" s="92"/>
      <c r="FE197" s="92"/>
      <c r="FF197" s="92"/>
      <c r="FG197" s="92"/>
      <c r="FH197" s="92"/>
      <c r="FI197" s="92"/>
      <c r="FJ197" s="92"/>
      <c r="FK197" s="92"/>
      <c r="FL197" s="92"/>
      <c r="FM197" s="92"/>
      <c r="FN197" s="92"/>
      <c r="FO197" s="92"/>
      <c r="FP197" s="92"/>
      <c r="FQ197" s="92"/>
      <c r="FR197" s="92"/>
      <c r="FS197" s="92"/>
      <c r="FT197" s="92"/>
      <c r="FU197" s="92"/>
      <c r="FV197" s="92"/>
      <c r="FW197" s="92"/>
      <c r="FX197" s="92"/>
      <c r="FY197" s="92"/>
      <c r="FZ197" s="92"/>
      <c r="GA197" s="92"/>
      <c r="GB197" s="92"/>
      <c r="GC197" s="92"/>
      <c r="GD197" s="92"/>
      <c r="GE197" s="92"/>
      <c r="GF197" s="92"/>
      <c r="GG197" s="92"/>
      <c r="GH197" s="92"/>
      <c r="GI197" s="92"/>
      <c r="GJ197" s="92"/>
      <c r="GK197" s="92"/>
      <c r="GL197" s="92"/>
      <c r="GM197" s="92"/>
      <c r="GN197" s="92"/>
      <c r="GO197" s="92"/>
      <c r="GP197" s="92"/>
      <c r="GQ197" s="92"/>
      <c r="GR197" s="92"/>
      <c r="GS197" s="92"/>
      <c r="GT197" s="92"/>
      <c r="GU197" s="92"/>
      <c r="GV197" s="92"/>
      <c r="GW197" s="92"/>
      <c r="GX197" s="92"/>
      <c r="GY197" s="92"/>
      <c r="GZ197" s="92"/>
      <c r="HA197" s="92"/>
      <c r="HB197" s="92"/>
      <c r="HC197" s="92"/>
      <c r="HD197" s="92"/>
      <c r="HE197" s="92"/>
      <c r="HF197" s="92"/>
      <c r="HG197" s="92"/>
      <c r="HH197" s="92"/>
      <c r="HI197" s="92"/>
      <c r="HJ197" s="92"/>
      <c r="HK197" s="92"/>
      <c r="HL197" s="92"/>
      <c r="HM197" s="92"/>
      <c r="HN197" s="92"/>
      <c r="HO197" s="92"/>
      <c r="HP197" s="92"/>
      <c r="HQ197" s="92"/>
      <c r="HR197" s="92"/>
      <c r="HS197" s="92"/>
      <c r="HT197" s="92"/>
      <c r="HU197" s="92"/>
      <c r="HV197" s="92"/>
      <c r="HW197" s="92"/>
      <c r="HX197" s="92"/>
      <c r="HY197" s="92"/>
      <c r="HZ197" s="92"/>
      <c r="IA197" s="92"/>
      <c r="IB197" s="92"/>
      <c r="IC197" s="92"/>
      <c r="ID197" s="92"/>
      <c r="IE197" s="92"/>
      <c r="IF197" s="92"/>
      <c r="IG197" s="92"/>
      <c r="IH197" s="92"/>
      <c r="II197" s="92"/>
      <c r="IJ197" s="92"/>
      <c r="IK197" s="92"/>
      <c r="IL197" s="92"/>
      <c r="IM197" s="92"/>
      <c r="IN197" s="92"/>
      <c r="IO197" s="92"/>
      <c r="IP197" s="92"/>
      <c r="IQ197" s="92"/>
      <c r="IR197" s="92"/>
      <c r="IS197" s="92"/>
      <c r="IT197" s="92"/>
      <c r="IU197" s="92"/>
      <c r="IV197" s="92"/>
      <c r="IW197" s="92"/>
    </row>
    <row r="198" customFormat="false" ht="15" hidden="false" customHeight="false" outlineLevel="0" collapsed="false">
      <c r="A198" s="102"/>
      <c r="B198" s="92" t="s">
        <v>115</v>
      </c>
      <c r="C198" s="61" t="n">
        <v>0</v>
      </c>
      <c r="D198" s="61" t="n">
        <v>0</v>
      </c>
      <c r="E198" s="104" t="n">
        <v>0</v>
      </c>
      <c r="F198" s="103" t="n">
        <f aca="false">ROUND(+E198*1.0425,0)</f>
        <v>0</v>
      </c>
      <c r="G198" s="105" t="n">
        <f aca="false">+F198</f>
        <v>0</v>
      </c>
      <c r="H198" s="105" t="n">
        <f aca="false">+G198</f>
        <v>0</v>
      </c>
      <c r="I198" s="105" t="n">
        <f aca="false">+H198</f>
        <v>0</v>
      </c>
      <c r="J198" s="105" t="n">
        <f aca="false">+I198</f>
        <v>0</v>
      </c>
      <c r="K198" s="105" t="n">
        <f aca="false">+J198</f>
        <v>0</v>
      </c>
      <c r="L198" s="105" t="n">
        <f aca="false">+K198</f>
        <v>0</v>
      </c>
      <c r="M198" s="105" t="n">
        <f aca="false">+L198</f>
        <v>0</v>
      </c>
      <c r="N198" s="105" t="n">
        <f aca="false">+M198</f>
        <v>0</v>
      </c>
      <c r="O198" s="105" t="n">
        <f aca="false">+N198</f>
        <v>0</v>
      </c>
      <c r="P198" s="105" t="n">
        <f aca="false">+O198</f>
        <v>0</v>
      </c>
      <c r="Q198" s="79" t="n">
        <f aca="false">SUM(E198:P198)</f>
        <v>0</v>
      </c>
      <c r="R198" s="61" t="n">
        <f aca="false">ROUND(Q198*1.04,0)</f>
        <v>0</v>
      </c>
      <c r="S198" s="61" t="n">
        <f aca="false">ROUND(R198*1.04,0)</f>
        <v>0</v>
      </c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  <c r="CA198" s="92"/>
      <c r="CB198" s="92"/>
      <c r="CC198" s="92"/>
      <c r="CD198" s="92"/>
      <c r="CE198" s="92"/>
      <c r="CF198" s="92"/>
      <c r="CG198" s="92"/>
      <c r="CH198" s="92"/>
      <c r="CI198" s="92"/>
      <c r="CJ198" s="92"/>
      <c r="CK198" s="92"/>
      <c r="CL198" s="92"/>
      <c r="CM198" s="92"/>
      <c r="CN198" s="92"/>
      <c r="CO198" s="92"/>
      <c r="CP198" s="92"/>
      <c r="CQ198" s="92"/>
      <c r="CR198" s="92"/>
      <c r="CS198" s="92"/>
      <c r="CT198" s="92"/>
      <c r="CU198" s="92"/>
      <c r="CV198" s="92"/>
      <c r="CW198" s="92"/>
      <c r="CX198" s="92"/>
      <c r="CY198" s="92"/>
      <c r="CZ198" s="92"/>
      <c r="DA198" s="92"/>
      <c r="DB198" s="92"/>
      <c r="DC198" s="92"/>
      <c r="DD198" s="92"/>
      <c r="DE198" s="92"/>
      <c r="DF198" s="92"/>
      <c r="DG198" s="92"/>
      <c r="DH198" s="92"/>
      <c r="DI198" s="92"/>
      <c r="DJ198" s="92"/>
      <c r="DK198" s="92"/>
      <c r="DL198" s="92"/>
      <c r="DM198" s="92"/>
      <c r="DN198" s="92"/>
      <c r="DO198" s="92"/>
      <c r="DP198" s="92"/>
      <c r="DQ198" s="92"/>
      <c r="DR198" s="92"/>
      <c r="DS198" s="92"/>
      <c r="DT198" s="92"/>
      <c r="DU198" s="92"/>
      <c r="DV198" s="92"/>
      <c r="DW198" s="92"/>
      <c r="DX198" s="92"/>
      <c r="DY198" s="92"/>
      <c r="DZ198" s="92"/>
      <c r="EA198" s="92"/>
      <c r="EB198" s="92"/>
      <c r="EC198" s="92"/>
      <c r="ED198" s="92"/>
      <c r="EE198" s="92"/>
      <c r="EF198" s="92"/>
      <c r="EG198" s="92"/>
      <c r="EH198" s="92"/>
      <c r="EI198" s="92"/>
      <c r="EJ198" s="92"/>
      <c r="EK198" s="92"/>
      <c r="EL198" s="92"/>
      <c r="EM198" s="92"/>
      <c r="EN198" s="92"/>
      <c r="EO198" s="92"/>
      <c r="EP198" s="92"/>
      <c r="EQ198" s="92"/>
      <c r="ER198" s="92"/>
      <c r="ES198" s="92"/>
      <c r="ET198" s="92"/>
      <c r="EU198" s="92"/>
      <c r="EV198" s="92"/>
      <c r="EW198" s="92"/>
      <c r="EX198" s="92"/>
      <c r="EY198" s="92"/>
      <c r="EZ198" s="92"/>
      <c r="FA198" s="92"/>
      <c r="FB198" s="92"/>
      <c r="FC198" s="92"/>
      <c r="FD198" s="92"/>
      <c r="FE198" s="92"/>
      <c r="FF198" s="92"/>
      <c r="FG198" s="92"/>
      <c r="FH198" s="92"/>
      <c r="FI198" s="92"/>
      <c r="FJ198" s="92"/>
      <c r="FK198" s="92"/>
      <c r="FL198" s="92"/>
      <c r="FM198" s="92"/>
      <c r="FN198" s="92"/>
      <c r="FO198" s="92"/>
      <c r="FP198" s="92"/>
      <c r="FQ198" s="92"/>
      <c r="FR198" s="92"/>
      <c r="FS198" s="92"/>
      <c r="FT198" s="92"/>
      <c r="FU198" s="92"/>
      <c r="FV198" s="92"/>
      <c r="FW198" s="92"/>
      <c r="FX198" s="92"/>
      <c r="FY198" s="92"/>
      <c r="FZ198" s="92"/>
      <c r="GA198" s="92"/>
      <c r="GB198" s="92"/>
      <c r="GC198" s="92"/>
      <c r="GD198" s="92"/>
      <c r="GE198" s="92"/>
      <c r="GF198" s="92"/>
      <c r="GG198" s="92"/>
      <c r="GH198" s="92"/>
      <c r="GI198" s="92"/>
      <c r="GJ198" s="92"/>
      <c r="GK198" s="92"/>
      <c r="GL198" s="92"/>
      <c r="GM198" s="92"/>
      <c r="GN198" s="92"/>
      <c r="GO198" s="92"/>
      <c r="GP198" s="92"/>
      <c r="GQ198" s="92"/>
      <c r="GR198" s="92"/>
      <c r="GS198" s="92"/>
      <c r="GT198" s="92"/>
      <c r="GU198" s="92"/>
      <c r="GV198" s="92"/>
      <c r="GW198" s="92"/>
      <c r="GX198" s="92"/>
      <c r="GY198" s="92"/>
      <c r="GZ198" s="92"/>
      <c r="HA198" s="92"/>
      <c r="HB198" s="92"/>
      <c r="HC198" s="92"/>
      <c r="HD198" s="92"/>
      <c r="HE198" s="92"/>
      <c r="HF198" s="92"/>
      <c r="HG198" s="92"/>
      <c r="HH198" s="92"/>
      <c r="HI198" s="92"/>
      <c r="HJ198" s="92"/>
      <c r="HK198" s="92"/>
      <c r="HL198" s="92"/>
      <c r="HM198" s="92"/>
      <c r="HN198" s="92"/>
      <c r="HO198" s="92"/>
      <c r="HP198" s="92"/>
      <c r="HQ198" s="92"/>
      <c r="HR198" s="92"/>
      <c r="HS198" s="92"/>
      <c r="HT198" s="92"/>
      <c r="HU198" s="92"/>
      <c r="HV198" s="92"/>
      <c r="HW198" s="92"/>
      <c r="HX198" s="92"/>
      <c r="HY198" s="92"/>
      <c r="HZ198" s="92"/>
      <c r="IA198" s="92"/>
      <c r="IB198" s="92"/>
      <c r="IC198" s="92"/>
      <c r="ID198" s="92"/>
      <c r="IE198" s="92"/>
      <c r="IF198" s="92"/>
      <c r="IG198" s="92"/>
      <c r="IH198" s="92"/>
      <c r="II198" s="92"/>
      <c r="IJ198" s="92"/>
      <c r="IK198" s="92"/>
      <c r="IL198" s="92"/>
      <c r="IM198" s="92"/>
      <c r="IN198" s="92"/>
      <c r="IO198" s="92"/>
      <c r="IP198" s="92"/>
      <c r="IQ198" s="92"/>
      <c r="IR198" s="92"/>
      <c r="IS198" s="92"/>
      <c r="IT198" s="92"/>
      <c r="IU198" s="92"/>
      <c r="IV198" s="92"/>
      <c r="IW198" s="92"/>
    </row>
    <row r="199" customFormat="false" ht="15" hidden="false" customHeight="false" outlineLevel="0" collapsed="false">
      <c r="A199" s="102"/>
      <c r="B199" s="92" t="s">
        <v>116</v>
      </c>
      <c r="C199" s="61" t="n">
        <v>0</v>
      </c>
      <c r="D199" s="61" t="n">
        <v>0</v>
      </c>
      <c r="E199" s="104" t="n">
        <v>0</v>
      </c>
      <c r="F199" s="103" t="n">
        <f aca="false">ROUND(+E199*1.0425,0)</f>
        <v>0</v>
      </c>
      <c r="G199" s="105" t="n">
        <f aca="false">+F199</f>
        <v>0</v>
      </c>
      <c r="H199" s="105" t="n">
        <f aca="false">+G199</f>
        <v>0</v>
      </c>
      <c r="I199" s="105" t="n">
        <f aca="false">+H199</f>
        <v>0</v>
      </c>
      <c r="J199" s="105" t="n">
        <f aca="false">+I199</f>
        <v>0</v>
      </c>
      <c r="K199" s="105" t="n">
        <f aca="false">+J199</f>
        <v>0</v>
      </c>
      <c r="L199" s="105" t="n">
        <f aca="false">+K199</f>
        <v>0</v>
      </c>
      <c r="M199" s="105" t="n">
        <f aca="false">+L199</f>
        <v>0</v>
      </c>
      <c r="N199" s="105" t="n">
        <f aca="false">+M199</f>
        <v>0</v>
      </c>
      <c r="O199" s="105" t="n">
        <f aca="false">+N199</f>
        <v>0</v>
      </c>
      <c r="P199" s="105" t="n">
        <f aca="false">+O199</f>
        <v>0</v>
      </c>
      <c r="Q199" s="79" t="n">
        <f aca="false">SUM(E199:P199)</f>
        <v>0</v>
      </c>
      <c r="R199" s="61" t="n">
        <f aca="false">ROUND(Q199*1.04,0)</f>
        <v>0</v>
      </c>
      <c r="S199" s="61" t="n">
        <f aca="false">ROUND(R199*1.04,0)</f>
        <v>0</v>
      </c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  <c r="CC199" s="92"/>
      <c r="CD199" s="92"/>
      <c r="CE199" s="92"/>
      <c r="CF199" s="92"/>
      <c r="CG199" s="92"/>
      <c r="CH199" s="92"/>
      <c r="CI199" s="92"/>
      <c r="CJ199" s="92"/>
      <c r="CK199" s="92"/>
      <c r="CL199" s="92"/>
      <c r="CM199" s="92"/>
      <c r="CN199" s="92"/>
      <c r="CO199" s="92"/>
      <c r="CP199" s="92"/>
      <c r="CQ199" s="92"/>
      <c r="CR199" s="92"/>
      <c r="CS199" s="92"/>
      <c r="CT199" s="92"/>
      <c r="CU199" s="92"/>
      <c r="CV199" s="92"/>
      <c r="CW199" s="92"/>
      <c r="CX199" s="92"/>
      <c r="CY199" s="92"/>
      <c r="CZ199" s="92"/>
      <c r="DA199" s="92"/>
      <c r="DB199" s="92"/>
      <c r="DC199" s="92"/>
      <c r="DD199" s="92"/>
      <c r="DE199" s="92"/>
      <c r="DF199" s="92"/>
      <c r="DG199" s="92"/>
      <c r="DH199" s="92"/>
      <c r="DI199" s="92"/>
      <c r="DJ199" s="92"/>
      <c r="DK199" s="92"/>
      <c r="DL199" s="92"/>
      <c r="DM199" s="92"/>
      <c r="DN199" s="92"/>
      <c r="DO199" s="92"/>
      <c r="DP199" s="92"/>
      <c r="DQ199" s="92"/>
      <c r="DR199" s="92"/>
      <c r="DS199" s="92"/>
      <c r="DT199" s="92"/>
      <c r="DU199" s="92"/>
      <c r="DV199" s="92"/>
      <c r="DW199" s="92"/>
      <c r="DX199" s="92"/>
      <c r="DY199" s="92"/>
      <c r="DZ199" s="92"/>
      <c r="EA199" s="92"/>
      <c r="EB199" s="92"/>
      <c r="EC199" s="92"/>
      <c r="ED199" s="92"/>
      <c r="EE199" s="92"/>
      <c r="EF199" s="92"/>
      <c r="EG199" s="92"/>
      <c r="EH199" s="92"/>
      <c r="EI199" s="92"/>
      <c r="EJ199" s="92"/>
      <c r="EK199" s="92"/>
      <c r="EL199" s="92"/>
      <c r="EM199" s="92"/>
      <c r="EN199" s="92"/>
      <c r="EO199" s="92"/>
      <c r="EP199" s="92"/>
      <c r="EQ199" s="92"/>
      <c r="ER199" s="92"/>
      <c r="ES199" s="92"/>
      <c r="ET199" s="92"/>
      <c r="EU199" s="92"/>
      <c r="EV199" s="92"/>
      <c r="EW199" s="92"/>
      <c r="EX199" s="92"/>
      <c r="EY199" s="92"/>
      <c r="EZ199" s="92"/>
      <c r="FA199" s="92"/>
      <c r="FB199" s="92"/>
      <c r="FC199" s="92"/>
      <c r="FD199" s="92"/>
      <c r="FE199" s="92"/>
      <c r="FF199" s="92"/>
      <c r="FG199" s="92"/>
      <c r="FH199" s="92"/>
      <c r="FI199" s="92"/>
      <c r="FJ199" s="92"/>
      <c r="FK199" s="92"/>
      <c r="FL199" s="92"/>
      <c r="FM199" s="92"/>
      <c r="FN199" s="92"/>
      <c r="FO199" s="92"/>
      <c r="FP199" s="92"/>
      <c r="FQ199" s="92"/>
      <c r="FR199" s="92"/>
      <c r="FS199" s="92"/>
      <c r="FT199" s="92"/>
      <c r="FU199" s="92"/>
      <c r="FV199" s="92"/>
      <c r="FW199" s="92"/>
      <c r="FX199" s="92"/>
      <c r="FY199" s="92"/>
      <c r="FZ199" s="92"/>
      <c r="GA199" s="92"/>
      <c r="GB199" s="92"/>
      <c r="GC199" s="92"/>
      <c r="GD199" s="92"/>
      <c r="GE199" s="92"/>
      <c r="GF199" s="92"/>
      <c r="GG199" s="92"/>
      <c r="GH199" s="92"/>
      <c r="GI199" s="92"/>
      <c r="GJ199" s="92"/>
      <c r="GK199" s="92"/>
      <c r="GL199" s="92"/>
      <c r="GM199" s="92"/>
      <c r="GN199" s="92"/>
      <c r="GO199" s="92"/>
      <c r="GP199" s="92"/>
      <c r="GQ199" s="92"/>
      <c r="GR199" s="92"/>
      <c r="GS199" s="92"/>
      <c r="GT199" s="92"/>
      <c r="GU199" s="92"/>
      <c r="GV199" s="92"/>
      <c r="GW199" s="92"/>
      <c r="GX199" s="92"/>
      <c r="GY199" s="92"/>
      <c r="GZ199" s="92"/>
      <c r="HA199" s="92"/>
      <c r="HB199" s="92"/>
      <c r="HC199" s="92"/>
      <c r="HD199" s="92"/>
      <c r="HE199" s="92"/>
      <c r="HF199" s="92"/>
      <c r="HG199" s="92"/>
      <c r="HH199" s="92"/>
      <c r="HI199" s="92"/>
      <c r="HJ199" s="92"/>
      <c r="HK199" s="92"/>
      <c r="HL199" s="92"/>
      <c r="HM199" s="92"/>
      <c r="HN199" s="92"/>
      <c r="HO199" s="92"/>
      <c r="HP199" s="92"/>
      <c r="HQ199" s="92"/>
      <c r="HR199" s="92"/>
      <c r="HS199" s="92"/>
      <c r="HT199" s="92"/>
      <c r="HU199" s="92"/>
      <c r="HV199" s="92"/>
      <c r="HW199" s="92"/>
      <c r="HX199" s="92"/>
      <c r="HY199" s="92"/>
      <c r="HZ199" s="92"/>
      <c r="IA199" s="92"/>
      <c r="IB199" s="92"/>
      <c r="IC199" s="92"/>
      <c r="ID199" s="92"/>
      <c r="IE199" s="92"/>
      <c r="IF199" s="92"/>
      <c r="IG199" s="92"/>
      <c r="IH199" s="92"/>
      <c r="II199" s="92"/>
      <c r="IJ199" s="92"/>
      <c r="IK199" s="92"/>
      <c r="IL199" s="92"/>
      <c r="IM199" s="92"/>
      <c r="IN199" s="92"/>
      <c r="IO199" s="92"/>
      <c r="IP199" s="92"/>
      <c r="IQ199" s="92"/>
      <c r="IR199" s="92"/>
      <c r="IS199" s="92"/>
      <c r="IT199" s="92"/>
      <c r="IU199" s="92"/>
      <c r="IV199" s="92"/>
      <c r="IW199" s="92"/>
    </row>
    <row r="200" customFormat="false" ht="15" hidden="false" customHeight="false" outlineLevel="0" collapsed="false">
      <c r="A200" s="102"/>
      <c r="B200" s="92" t="s">
        <v>117</v>
      </c>
      <c r="C200" s="61" t="n">
        <v>0</v>
      </c>
      <c r="D200" s="61" t="n">
        <v>0</v>
      </c>
      <c r="E200" s="104" t="n">
        <v>0</v>
      </c>
      <c r="F200" s="103" t="n">
        <f aca="false">ROUND(+E200*1.0425,0)</f>
        <v>0</v>
      </c>
      <c r="G200" s="105" t="n">
        <f aca="false">+F200</f>
        <v>0</v>
      </c>
      <c r="H200" s="105" t="n">
        <f aca="false">+G200</f>
        <v>0</v>
      </c>
      <c r="I200" s="105" t="n">
        <f aca="false">+H200</f>
        <v>0</v>
      </c>
      <c r="J200" s="105" t="n">
        <f aca="false">+I200</f>
        <v>0</v>
      </c>
      <c r="K200" s="105" t="n">
        <f aca="false">+J200</f>
        <v>0</v>
      </c>
      <c r="L200" s="105" t="n">
        <f aca="false">+K200</f>
        <v>0</v>
      </c>
      <c r="M200" s="105" t="n">
        <f aca="false">+L200</f>
        <v>0</v>
      </c>
      <c r="N200" s="105" t="n">
        <f aca="false">+M200</f>
        <v>0</v>
      </c>
      <c r="O200" s="105" t="n">
        <f aca="false">+N200</f>
        <v>0</v>
      </c>
      <c r="P200" s="105" t="n">
        <f aca="false">+O200</f>
        <v>0</v>
      </c>
      <c r="Q200" s="79" t="n">
        <f aca="false">SUM(E200:P200)</f>
        <v>0</v>
      </c>
      <c r="R200" s="61" t="n">
        <f aca="false">ROUND(Q200*1.04,0)</f>
        <v>0</v>
      </c>
      <c r="S200" s="61" t="n">
        <f aca="false">ROUND(R200*1.04,0)</f>
        <v>0</v>
      </c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  <c r="CC200" s="92"/>
      <c r="CD200" s="92"/>
      <c r="CE200" s="92"/>
      <c r="CF200" s="92"/>
      <c r="CG200" s="92"/>
      <c r="CH200" s="92"/>
      <c r="CI200" s="92"/>
      <c r="CJ200" s="92"/>
      <c r="CK200" s="92"/>
      <c r="CL200" s="92"/>
      <c r="CM200" s="92"/>
      <c r="CN200" s="92"/>
      <c r="CO200" s="92"/>
      <c r="CP200" s="92"/>
      <c r="CQ200" s="92"/>
      <c r="CR200" s="92"/>
      <c r="CS200" s="92"/>
      <c r="CT200" s="92"/>
      <c r="CU200" s="92"/>
      <c r="CV200" s="92"/>
      <c r="CW200" s="92"/>
      <c r="CX200" s="92"/>
      <c r="CY200" s="92"/>
      <c r="CZ200" s="92"/>
      <c r="DA200" s="92"/>
      <c r="DB200" s="92"/>
      <c r="DC200" s="92"/>
      <c r="DD200" s="92"/>
      <c r="DE200" s="92"/>
      <c r="DF200" s="92"/>
      <c r="DG200" s="92"/>
      <c r="DH200" s="92"/>
      <c r="DI200" s="92"/>
      <c r="DJ200" s="92"/>
      <c r="DK200" s="92"/>
      <c r="DL200" s="92"/>
      <c r="DM200" s="92"/>
      <c r="DN200" s="92"/>
      <c r="DO200" s="92"/>
      <c r="DP200" s="92"/>
      <c r="DQ200" s="92"/>
      <c r="DR200" s="92"/>
      <c r="DS200" s="92"/>
      <c r="DT200" s="92"/>
      <c r="DU200" s="92"/>
      <c r="DV200" s="92"/>
      <c r="DW200" s="92"/>
      <c r="DX200" s="92"/>
      <c r="DY200" s="92"/>
      <c r="DZ200" s="92"/>
      <c r="EA200" s="92"/>
      <c r="EB200" s="92"/>
      <c r="EC200" s="92"/>
      <c r="ED200" s="92"/>
      <c r="EE200" s="92"/>
      <c r="EF200" s="92"/>
      <c r="EG200" s="92"/>
      <c r="EH200" s="92"/>
      <c r="EI200" s="92"/>
      <c r="EJ200" s="92"/>
      <c r="EK200" s="92"/>
      <c r="EL200" s="92"/>
      <c r="EM200" s="92"/>
      <c r="EN200" s="92"/>
      <c r="EO200" s="92"/>
      <c r="EP200" s="92"/>
      <c r="EQ200" s="92"/>
      <c r="ER200" s="92"/>
      <c r="ES200" s="92"/>
      <c r="ET200" s="92"/>
      <c r="EU200" s="92"/>
      <c r="EV200" s="92"/>
      <c r="EW200" s="92"/>
      <c r="EX200" s="92"/>
      <c r="EY200" s="92"/>
      <c r="EZ200" s="92"/>
      <c r="FA200" s="92"/>
      <c r="FB200" s="92"/>
      <c r="FC200" s="92"/>
      <c r="FD200" s="92"/>
      <c r="FE200" s="92"/>
      <c r="FF200" s="92"/>
      <c r="FG200" s="92"/>
      <c r="FH200" s="92"/>
      <c r="FI200" s="92"/>
      <c r="FJ200" s="92"/>
      <c r="FK200" s="92"/>
      <c r="FL200" s="92"/>
      <c r="FM200" s="92"/>
      <c r="FN200" s="92"/>
      <c r="FO200" s="92"/>
      <c r="FP200" s="92"/>
      <c r="FQ200" s="92"/>
      <c r="FR200" s="92"/>
      <c r="FS200" s="92"/>
      <c r="FT200" s="92"/>
      <c r="FU200" s="92"/>
      <c r="FV200" s="92"/>
      <c r="FW200" s="92"/>
      <c r="FX200" s="92"/>
      <c r="FY200" s="92"/>
      <c r="FZ200" s="92"/>
      <c r="GA200" s="92"/>
      <c r="GB200" s="92"/>
      <c r="GC200" s="92"/>
      <c r="GD200" s="92"/>
      <c r="GE200" s="92"/>
      <c r="GF200" s="92"/>
      <c r="GG200" s="92"/>
      <c r="GH200" s="92"/>
      <c r="GI200" s="92"/>
      <c r="GJ200" s="92"/>
      <c r="GK200" s="92"/>
      <c r="GL200" s="92"/>
      <c r="GM200" s="92"/>
      <c r="GN200" s="92"/>
      <c r="GO200" s="92"/>
      <c r="GP200" s="92"/>
      <c r="GQ200" s="92"/>
      <c r="GR200" s="92"/>
      <c r="GS200" s="92"/>
      <c r="GT200" s="92"/>
      <c r="GU200" s="92"/>
      <c r="GV200" s="92"/>
      <c r="GW200" s="92"/>
      <c r="GX200" s="92"/>
      <c r="GY200" s="92"/>
      <c r="GZ200" s="92"/>
      <c r="HA200" s="92"/>
      <c r="HB200" s="92"/>
      <c r="HC200" s="92"/>
      <c r="HD200" s="92"/>
      <c r="HE200" s="92"/>
      <c r="HF200" s="92"/>
      <c r="HG200" s="92"/>
      <c r="HH200" s="92"/>
      <c r="HI200" s="92"/>
      <c r="HJ200" s="92"/>
      <c r="HK200" s="92"/>
      <c r="HL200" s="92"/>
      <c r="HM200" s="92"/>
      <c r="HN200" s="92"/>
      <c r="HO200" s="92"/>
      <c r="HP200" s="92"/>
      <c r="HQ200" s="92"/>
      <c r="HR200" s="92"/>
      <c r="HS200" s="92"/>
      <c r="HT200" s="92"/>
      <c r="HU200" s="92"/>
      <c r="HV200" s="92"/>
      <c r="HW200" s="92"/>
      <c r="HX200" s="92"/>
      <c r="HY200" s="92"/>
      <c r="HZ200" s="92"/>
      <c r="IA200" s="92"/>
      <c r="IB200" s="92"/>
      <c r="IC200" s="92"/>
      <c r="ID200" s="92"/>
      <c r="IE200" s="92"/>
      <c r="IF200" s="92"/>
      <c r="IG200" s="92"/>
      <c r="IH200" s="92"/>
      <c r="II200" s="92"/>
      <c r="IJ200" s="92"/>
      <c r="IK200" s="92"/>
      <c r="IL200" s="92"/>
      <c r="IM200" s="92"/>
      <c r="IN200" s="92"/>
      <c r="IO200" s="92"/>
      <c r="IP200" s="92"/>
      <c r="IQ200" s="92"/>
      <c r="IR200" s="92"/>
      <c r="IS200" s="92"/>
      <c r="IT200" s="92"/>
      <c r="IU200" s="92"/>
      <c r="IV200" s="92"/>
      <c r="IW200" s="92"/>
    </row>
    <row r="201" customFormat="false" ht="15" hidden="false" customHeight="false" outlineLevel="0" collapsed="false">
      <c r="A201" s="102"/>
      <c r="B201" s="92" t="s">
        <v>118</v>
      </c>
      <c r="C201" s="61" t="n">
        <v>0</v>
      </c>
      <c r="D201" s="61" t="n">
        <v>0</v>
      </c>
      <c r="E201" s="104" t="n">
        <v>0</v>
      </c>
      <c r="F201" s="103" t="n">
        <f aca="false">ROUND(+E201*1.0425,0)</f>
        <v>0</v>
      </c>
      <c r="G201" s="105" t="n">
        <f aca="false">+F201</f>
        <v>0</v>
      </c>
      <c r="H201" s="105" t="n">
        <f aca="false">+G201</f>
        <v>0</v>
      </c>
      <c r="I201" s="105" t="n">
        <f aca="false">+H201</f>
        <v>0</v>
      </c>
      <c r="J201" s="105" t="n">
        <f aca="false">+I201</f>
        <v>0</v>
      </c>
      <c r="K201" s="105" t="n">
        <f aca="false">+J201</f>
        <v>0</v>
      </c>
      <c r="L201" s="105" t="n">
        <f aca="false">+K201</f>
        <v>0</v>
      </c>
      <c r="M201" s="105" t="n">
        <f aca="false">+L201</f>
        <v>0</v>
      </c>
      <c r="N201" s="105" t="n">
        <f aca="false">+M201</f>
        <v>0</v>
      </c>
      <c r="O201" s="105" t="n">
        <f aca="false">+N201</f>
        <v>0</v>
      </c>
      <c r="P201" s="105" t="n">
        <f aca="false">+O201</f>
        <v>0</v>
      </c>
      <c r="Q201" s="79" t="n">
        <f aca="false">SUM(E201:P201)</f>
        <v>0</v>
      </c>
      <c r="R201" s="61" t="n">
        <f aca="false">ROUND(Q201*1.04,0)</f>
        <v>0</v>
      </c>
      <c r="S201" s="61" t="n">
        <f aca="false">ROUND(R201*1.04,0)</f>
        <v>0</v>
      </c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  <c r="CC201" s="92"/>
      <c r="CD201" s="92"/>
      <c r="CE201" s="92"/>
      <c r="CF201" s="92"/>
      <c r="CG201" s="92"/>
      <c r="CH201" s="92"/>
      <c r="CI201" s="92"/>
      <c r="CJ201" s="92"/>
      <c r="CK201" s="92"/>
      <c r="CL201" s="92"/>
      <c r="CM201" s="92"/>
      <c r="CN201" s="92"/>
      <c r="CO201" s="92"/>
      <c r="CP201" s="92"/>
      <c r="CQ201" s="92"/>
      <c r="CR201" s="92"/>
      <c r="CS201" s="92"/>
      <c r="CT201" s="92"/>
      <c r="CU201" s="92"/>
      <c r="CV201" s="92"/>
      <c r="CW201" s="92"/>
      <c r="CX201" s="92"/>
      <c r="CY201" s="92"/>
      <c r="CZ201" s="92"/>
      <c r="DA201" s="92"/>
      <c r="DB201" s="92"/>
      <c r="DC201" s="92"/>
      <c r="DD201" s="92"/>
      <c r="DE201" s="92"/>
      <c r="DF201" s="92"/>
      <c r="DG201" s="92"/>
      <c r="DH201" s="92"/>
      <c r="DI201" s="92"/>
      <c r="DJ201" s="92"/>
      <c r="DK201" s="92"/>
      <c r="DL201" s="92"/>
      <c r="DM201" s="92"/>
      <c r="DN201" s="92"/>
      <c r="DO201" s="92"/>
      <c r="DP201" s="92"/>
      <c r="DQ201" s="92"/>
      <c r="DR201" s="92"/>
      <c r="DS201" s="92"/>
      <c r="DT201" s="92"/>
      <c r="DU201" s="92"/>
      <c r="DV201" s="92"/>
      <c r="DW201" s="92"/>
      <c r="DX201" s="92"/>
      <c r="DY201" s="92"/>
      <c r="DZ201" s="92"/>
      <c r="EA201" s="92"/>
      <c r="EB201" s="92"/>
      <c r="EC201" s="92"/>
      <c r="ED201" s="92"/>
      <c r="EE201" s="92"/>
      <c r="EF201" s="92"/>
      <c r="EG201" s="92"/>
      <c r="EH201" s="92"/>
      <c r="EI201" s="92"/>
      <c r="EJ201" s="92"/>
      <c r="EK201" s="92"/>
      <c r="EL201" s="92"/>
      <c r="EM201" s="92"/>
      <c r="EN201" s="92"/>
      <c r="EO201" s="92"/>
      <c r="EP201" s="92"/>
      <c r="EQ201" s="92"/>
      <c r="ER201" s="92"/>
      <c r="ES201" s="92"/>
      <c r="ET201" s="92"/>
      <c r="EU201" s="92"/>
      <c r="EV201" s="92"/>
      <c r="EW201" s="92"/>
      <c r="EX201" s="92"/>
      <c r="EY201" s="92"/>
      <c r="EZ201" s="92"/>
      <c r="FA201" s="92"/>
      <c r="FB201" s="92"/>
      <c r="FC201" s="92"/>
      <c r="FD201" s="92"/>
      <c r="FE201" s="92"/>
      <c r="FF201" s="92"/>
      <c r="FG201" s="92"/>
      <c r="FH201" s="92"/>
      <c r="FI201" s="92"/>
      <c r="FJ201" s="92"/>
      <c r="FK201" s="92"/>
      <c r="FL201" s="92"/>
      <c r="FM201" s="92"/>
      <c r="FN201" s="92"/>
      <c r="FO201" s="92"/>
      <c r="FP201" s="92"/>
      <c r="FQ201" s="92"/>
      <c r="FR201" s="92"/>
      <c r="FS201" s="92"/>
      <c r="FT201" s="92"/>
      <c r="FU201" s="92"/>
      <c r="FV201" s="92"/>
      <c r="FW201" s="92"/>
      <c r="FX201" s="92"/>
      <c r="FY201" s="92"/>
      <c r="FZ201" s="92"/>
      <c r="GA201" s="92"/>
      <c r="GB201" s="92"/>
      <c r="GC201" s="92"/>
      <c r="GD201" s="92"/>
      <c r="GE201" s="92"/>
      <c r="GF201" s="92"/>
      <c r="GG201" s="92"/>
      <c r="GH201" s="92"/>
      <c r="GI201" s="92"/>
      <c r="GJ201" s="92"/>
      <c r="GK201" s="92"/>
      <c r="GL201" s="92"/>
      <c r="GM201" s="92"/>
      <c r="GN201" s="92"/>
      <c r="GO201" s="92"/>
      <c r="GP201" s="92"/>
      <c r="GQ201" s="92"/>
      <c r="GR201" s="92"/>
      <c r="GS201" s="92"/>
      <c r="GT201" s="92"/>
      <c r="GU201" s="92"/>
      <c r="GV201" s="92"/>
      <c r="GW201" s="92"/>
      <c r="GX201" s="92"/>
      <c r="GY201" s="92"/>
      <c r="GZ201" s="92"/>
      <c r="HA201" s="92"/>
      <c r="HB201" s="92"/>
      <c r="HC201" s="92"/>
      <c r="HD201" s="92"/>
      <c r="HE201" s="92"/>
      <c r="HF201" s="92"/>
      <c r="HG201" s="92"/>
      <c r="HH201" s="92"/>
      <c r="HI201" s="92"/>
      <c r="HJ201" s="92"/>
      <c r="HK201" s="92"/>
      <c r="HL201" s="92"/>
      <c r="HM201" s="92"/>
      <c r="HN201" s="92"/>
      <c r="HO201" s="92"/>
      <c r="HP201" s="92"/>
      <c r="HQ201" s="92"/>
      <c r="HR201" s="92"/>
      <c r="HS201" s="92"/>
      <c r="HT201" s="92"/>
      <c r="HU201" s="92"/>
      <c r="HV201" s="92"/>
      <c r="HW201" s="92"/>
      <c r="HX201" s="92"/>
      <c r="HY201" s="92"/>
      <c r="HZ201" s="92"/>
      <c r="IA201" s="92"/>
      <c r="IB201" s="92"/>
      <c r="IC201" s="92"/>
      <c r="ID201" s="92"/>
      <c r="IE201" s="92"/>
      <c r="IF201" s="92"/>
      <c r="IG201" s="92"/>
      <c r="IH201" s="92"/>
      <c r="II201" s="92"/>
      <c r="IJ201" s="92"/>
      <c r="IK201" s="92"/>
      <c r="IL201" s="92"/>
      <c r="IM201" s="92"/>
      <c r="IN201" s="92"/>
      <c r="IO201" s="92"/>
      <c r="IP201" s="92"/>
      <c r="IQ201" s="92"/>
      <c r="IR201" s="92"/>
      <c r="IS201" s="92"/>
      <c r="IT201" s="92"/>
      <c r="IU201" s="92"/>
      <c r="IV201" s="92"/>
      <c r="IW201" s="92"/>
    </row>
    <row r="202" customFormat="false" ht="15" hidden="false" customHeight="false" outlineLevel="0" collapsed="false">
      <c r="A202" s="102"/>
      <c r="B202" s="92" t="s">
        <v>119</v>
      </c>
      <c r="C202" s="61" t="n">
        <v>0</v>
      </c>
      <c r="D202" s="61" t="n">
        <v>0</v>
      </c>
      <c r="E202" s="104" t="n">
        <v>0</v>
      </c>
      <c r="F202" s="103" t="n">
        <f aca="false">ROUND(+E202*1.0425,0)</f>
        <v>0</v>
      </c>
      <c r="G202" s="105" t="n">
        <f aca="false">+F202</f>
        <v>0</v>
      </c>
      <c r="H202" s="105" t="n">
        <f aca="false">+G202</f>
        <v>0</v>
      </c>
      <c r="I202" s="105" t="n">
        <f aca="false">+H202</f>
        <v>0</v>
      </c>
      <c r="J202" s="105" t="n">
        <f aca="false">+I202</f>
        <v>0</v>
      </c>
      <c r="K202" s="105" t="n">
        <f aca="false">+J202</f>
        <v>0</v>
      </c>
      <c r="L202" s="105" t="n">
        <f aca="false">+K202</f>
        <v>0</v>
      </c>
      <c r="M202" s="105" t="n">
        <f aca="false">+L202</f>
        <v>0</v>
      </c>
      <c r="N202" s="105" t="n">
        <f aca="false">+M202</f>
        <v>0</v>
      </c>
      <c r="O202" s="105" t="n">
        <f aca="false">+N202</f>
        <v>0</v>
      </c>
      <c r="P202" s="105" t="n">
        <f aca="false">+O202</f>
        <v>0</v>
      </c>
      <c r="Q202" s="79" t="n">
        <f aca="false">SUM(E202:P202)</f>
        <v>0</v>
      </c>
      <c r="R202" s="61" t="n">
        <f aca="false">ROUND(Q202*1.04,0)</f>
        <v>0</v>
      </c>
      <c r="S202" s="61" t="n">
        <f aca="false">ROUND(R202*1.04,0)</f>
        <v>0</v>
      </c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  <c r="CC202" s="92"/>
      <c r="CD202" s="92"/>
      <c r="CE202" s="92"/>
      <c r="CF202" s="92"/>
      <c r="CG202" s="92"/>
      <c r="CH202" s="92"/>
      <c r="CI202" s="92"/>
      <c r="CJ202" s="92"/>
      <c r="CK202" s="92"/>
      <c r="CL202" s="92"/>
      <c r="CM202" s="92"/>
      <c r="CN202" s="92"/>
      <c r="CO202" s="92"/>
      <c r="CP202" s="92"/>
      <c r="CQ202" s="92"/>
      <c r="CR202" s="92"/>
      <c r="CS202" s="92"/>
      <c r="CT202" s="92"/>
      <c r="CU202" s="92"/>
      <c r="CV202" s="92"/>
      <c r="CW202" s="92"/>
      <c r="CX202" s="92"/>
      <c r="CY202" s="92"/>
      <c r="CZ202" s="92"/>
      <c r="DA202" s="92"/>
      <c r="DB202" s="92"/>
      <c r="DC202" s="92"/>
      <c r="DD202" s="92"/>
      <c r="DE202" s="92"/>
      <c r="DF202" s="92"/>
      <c r="DG202" s="92"/>
      <c r="DH202" s="92"/>
      <c r="DI202" s="92"/>
      <c r="DJ202" s="92"/>
      <c r="DK202" s="92"/>
      <c r="DL202" s="92"/>
      <c r="DM202" s="92"/>
      <c r="DN202" s="92"/>
      <c r="DO202" s="92"/>
      <c r="DP202" s="92"/>
      <c r="DQ202" s="92"/>
      <c r="DR202" s="92"/>
      <c r="DS202" s="92"/>
      <c r="DT202" s="92"/>
      <c r="DU202" s="92"/>
      <c r="DV202" s="92"/>
      <c r="DW202" s="92"/>
      <c r="DX202" s="92"/>
      <c r="DY202" s="92"/>
      <c r="DZ202" s="92"/>
      <c r="EA202" s="92"/>
      <c r="EB202" s="92"/>
      <c r="EC202" s="92"/>
      <c r="ED202" s="92"/>
      <c r="EE202" s="92"/>
      <c r="EF202" s="92"/>
      <c r="EG202" s="92"/>
      <c r="EH202" s="92"/>
      <c r="EI202" s="92"/>
      <c r="EJ202" s="92"/>
      <c r="EK202" s="92"/>
      <c r="EL202" s="92"/>
      <c r="EM202" s="92"/>
      <c r="EN202" s="92"/>
      <c r="EO202" s="92"/>
      <c r="EP202" s="92"/>
      <c r="EQ202" s="92"/>
      <c r="ER202" s="92"/>
      <c r="ES202" s="92"/>
      <c r="ET202" s="92"/>
      <c r="EU202" s="92"/>
      <c r="EV202" s="92"/>
      <c r="EW202" s="92"/>
      <c r="EX202" s="92"/>
      <c r="EY202" s="92"/>
      <c r="EZ202" s="92"/>
      <c r="FA202" s="92"/>
      <c r="FB202" s="92"/>
      <c r="FC202" s="92"/>
      <c r="FD202" s="92"/>
      <c r="FE202" s="92"/>
      <c r="FF202" s="92"/>
      <c r="FG202" s="92"/>
      <c r="FH202" s="92"/>
      <c r="FI202" s="92"/>
      <c r="FJ202" s="92"/>
      <c r="FK202" s="92"/>
      <c r="FL202" s="92"/>
      <c r="FM202" s="92"/>
      <c r="FN202" s="92"/>
      <c r="FO202" s="92"/>
      <c r="FP202" s="92"/>
      <c r="FQ202" s="92"/>
      <c r="FR202" s="92"/>
      <c r="FS202" s="92"/>
      <c r="FT202" s="92"/>
      <c r="FU202" s="92"/>
      <c r="FV202" s="92"/>
      <c r="FW202" s="92"/>
      <c r="FX202" s="92"/>
      <c r="FY202" s="92"/>
      <c r="FZ202" s="92"/>
      <c r="GA202" s="92"/>
      <c r="GB202" s="92"/>
      <c r="GC202" s="92"/>
      <c r="GD202" s="92"/>
      <c r="GE202" s="92"/>
      <c r="GF202" s="92"/>
      <c r="GG202" s="92"/>
      <c r="GH202" s="92"/>
      <c r="GI202" s="92"/>
      <c r="GJ202" s="92"/>
      <c r="GK202" s="92"/>
      <c r="GL202" s="92"/>
      <c r="GM202" s="92"/>
      <c r="GN202" s="92"/>
      <c r="GO202" s="92"/>
      <c r="GP202" s="92"/>
      <c r="GQ202" s="92"/>
      <c r="GR202" s="92"/>
      <c r="GS202" s="92"/>
      <c r="GT202" s="92"/>
      <c r="GU202" s="92"/>
      <c r="GV202" s="92"/>
      <c r="GW202" s="92"/>
      <c r="GX202" s="92"/>
      <c r="GY202" s="92"/>
      <c r="GZ202" s="92"/>
      <c r="HA202" s="92"/>
      <c r="HB202" s="92"/>
      <c r="HC202" s="92"/>
      <c r="HD202" s="92"/>
      <c r="HE202" s="92"/>
      <c r="HF202" s="92"/>
      <c r="HG202" s="92"/>
      <c r="HH202" s="92"/>
      <c r="HI202" s="92"/>
      <c r="HJ202" s="92"/>
      <c r="HK202" s="92"/>
      <c r="HL202" s="92"/>
      <c r="HM202" s="92"/>
      <c r="HN202" s="92"/>
      <c r="HO202" s="92"/>
      <c r="HP202" s="92"/>
      <c r="HQ202" s="92"/>
      <c r="HR202" s="92"/>
      <c r="HS202" s="92"/>
      <c r="HT202" s="92"/>
      <c r="HU202" s="92"/>
      <c r="HV202" s="92"/>
      <c r="HW202" s="92"/>
      <c r="HX202" s="92"/>
      <c r="HY202" s="92"/>
      <c r="HZ202" s="92"/>
      <c r="IA202" s="92"/>
      <c r="IB202" s="92"/>
      <c r="IC202" s="92"/>
      <c r="ID202" s="92"/>
      <c r="IE202" s="92"/>
      <c r="IF202" s="92"/>
      <c r="IG202" s="92"/>
      <c r="IH202" s="92"/>
      <c r="II202" s="92"/>
      <c r="IJ202" s="92"/>
      <c r="IK202" s="92"/>
      <c r="IL202" s="92"/>
      <c r="IM202" s="92"/>
      <c r="IN202" s="92"/>
      <c r="IO202" s="92"/>
      <c r="IP202" s="92"/>
      <c r="IQ202" s="92"/>
      <c r="IR202" s="92"/>
      <c r="IS202" s="92"/>
      <c r="IT202" s="92"/>
      <c r="IU202" s="92"/>
      <c r="IV202" s="92"/>
      <c r="IW202" s="92"/>
    </row>
    <row r="203" customFormat="false" ht="15" hidden="false" customHeight="false" outlineLevel="0" collapsed="false">
      <c r="A203" s="102"/>
      <c r="B203" s="92" t="s">
        <v>120</v>
      </c>
      <c r="C203" s="61" t="n">
        <v>0</v>
      </c>
      <c r="D203" s="61" t="n">
        <v>0</v>
      </c>
      <c r="E203" s="104" t="n">
        <v>0</v>
      </c>
      <c r="F203" s="103" t="n">
        <f aca="false">ROUND(+E203*1.0425,0)</f>
        <v>0</v>
      </c>
      <c r="G203" s="105" t="n">
        <f aca="false">+F203</f>
        <v>0</v>
      </c>
      <c r="H203" s="105" t="n">
        <f aca="false">+G203</f>
        <v>0</v>
      </c>
      <c r="I203" s="105" t="n">
        <f aca="false">+H203</f>
        <v>0</v>
      </c>
      <c r="J203" s="105" t="n">
        <f aca="false">+I203</f>
        <v>0</v>
      </c>
      <c r="K203" s="105" t="n">
        <f aca="false">+J203</f>
        <v>0</v>
      </c>
      <c r="L203" s="105" t="n">
        <f aca="false">+K203</f>
        <v>0</v>
      </c>
      <c r="M203" s="105" t="n">
        <f aca="false">+L203</f>
        <v>0</v>
      </c>
      <c r="N203" s="105" t="n">
        <f aca="false">+M203</f>
        <v>0</v>
      </c>
      <c r="O203" s="105" t="n">
        <f aca="false">+N203</f>
        <v>0</v>
      </c>
      <c r="P203" s="105" t="n">
        <f aca="false">+O203</f>
        <v>0</v>
      </c>
      <c r="Q203" s="79" t="n">
        <f aca="false">SUM(E203:P203)</f>
        <v>0</v>
      </c>
      <c r="R203" s="61" t="n">
        <f aca="false">ROUND(Q203*1.04,0)</f>
        <v>0</v>
      </c>
      <c r="S203" s="61" t="n">
        <f aca="false">ROUND(R203*1.04,0)</f>
        <v>0</v>
      </c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  <c r="CC203" s="92"/>
      <c r="CD203" s="92"/>
      <c r="CE203" s="92"/>
      <c r="CF203" s="92"/>
      <c r="CG203" s="92"/>
      <c r="CH203" s="92"/>
      <c r="CI203" s="92"/>
      <c r="CJ203" s="92"/>
      <c r="CK203" s="92"/>
      <c r="CL203" s="92"/>
      <c r="CM203" s="92"/>
      <c r="CN203" s="92"/>
      <c r="CO203" s="92"/>
      <c r="CP203" s="92"/>
      <c r="CQ203" s="92"/>
      <c r="CR203" s="92"/>
      <c r="CS203" s="92"/>
      <c r="CT203" s="92"/>
      <c r="CU203" s="92"/>
      <c r="CV203" s="92"/>
      <c r="CW203" s="92"/>
      <c r="CX203" s="92"/>
      <c r="CY203" s="92"/>
      <c r="CZ203" s="92"/>
      <c r="DA203" s="92"/>
      <c r="DB203" s="92"/>
      <c r="DC203" s="92"/>
      <c r="DD203" s="92"/>
      <c r="DE203" s="92"/>
      <c r="DF203" s="92"/>
      <c r="DG203" s="92"/>
      <c r="DH203" s="92"/>
      <c r="DI203" s="92"/>
      <c r="DJ203" s="92"/>
      <c r="DK203" s="92"/>
      <c r="DL203" s="92"/>
      <c r="DM203" s="92"/>
      <c r="DN203" s="92"/>
      <c r="DO203" s="92"/>
      <c r="DP203" s="92"/>
      <c r="DQ203" s="92"/>
      <c r="DR203" s="92"/>
      <c r="DS203" s="92"/>
      <c r="DT203" s="92"/>
      <c r="DU203" s="92"/>
      <c r="DV203" s="92"/>
      <c r="DW203" s="92"/>
      <c r="DX203" s="92"/>
      <c r="DY203" s="92"/>
      <c r="DZ203" s="92"/>
      <c r="EA203" s="92"/>
      <c r="EB203" s="92"/>
      <c r="EC203" s="92"/>
      <c r="ED203" s="92"/>
      <c r="EE203" s="92"/>
      <c r="EF203" s="92"/>
      <c r="EG203" s="92"/>
      <c r="EH203" s="92"/>
      <c r="EI203" s="92"/>
      <c r="EJ203" s="92"/>
      <c r="EK203" s="92"/>
      <c r="EL203" s="92"/>
      <c r="EM203" s="92"/>
      <c r="EN203" s="92"/>
      <c r="EO203" s="92"/>
      <c r="EP203" s="92"/>
      <c r="EQ203" s="92"/>
      <c r="ER203" s="92"/>
      <c r="ES203" s="92"/>
      <c r="ET203" s="92"/>
      <c r="EU203" s="92"/>
      <c r="EV203" s="92"/>
      <c r="EW203" s="92"/>
      <c r="EX203" s="92"/>
      <c r="EY203" s="92"/>
      <c r="EZ203" s="92"/>
      <c r="FA203" s="92"/>
      <c r="FB203" s="92"/>
      <c r="FC203" s="92"/>
      <c r="FD203" s="92"/>
      <c r="FE203" s="92"/>
      <c r="FF203" s="92"/>
      <c r="FG203" s="92"/>
      <c r="FH203" s="92"/>
      <c r="FI203" s="92"/>
      <c r="FJ203" s="92"/>
      <c r="FK203" s="92"/>
      <c r="FL203" s="92"/>
      <c r="FM203" s="92"/>
      <c r="FN203" s="92"/>
      <c r="FO203" s="92"/>
      <c r="FP203" s="92"/>
      <c r="FQ203" s="92"/>
      <c r="FR203" s="92"/>
      <c r="FS203" s="92"/>
      <c r="FT203" s="92"/>
      <c r="FU203" s="92"/>
      <c r="FV203" s="92"/>
      <c r="FW203" s="92"/>
      <c r="FX203" s="92"/>
      <c r="FY203" s="92"/>
      <c r="FZ203" s="92"/>
      <c r="GA203" s="92"/>
      <c r="GB203" s="92"/>
      <c r="GC203" s="92"/>
      <c r="GD203" s="92"/>
      <c r="GE203" s="92"/>
      <c r="GF203" s="92"/>
      <c r="GG203" s="92"/>
      <c r="GH203" s="92"/>
      <c r="GI203" s="92"/>
      <c r="GJ203" s="92"/>
      <c r="GK203" s="92"/>
      <c r="GL203" s="92"/>
      <c r="GM203" s="92"/>
      <c r="GN203" s="92"/>
      <c r="GO203" s="92"/>
      <c r="GP203" s="92"/>
      <c r="GQ203" s="92"/>
      <c r="GR203" s="92"/>
      <c r="GS203" s="92"/>
      <c r="GT203" s="92"/>
      <c r="GU203" s="92"/>
      <c r="GV203" s="92"/>
      <c r="GW203" s="92"/>
      <c r="GX203" s="92"/>
      <c r="GY203" s="92"/>
      <c r="GZ203" s="92"/>
      <c r="HA203" s="92"/>
      <c r="HB203" s="92"/>
      <c r="HC203" s="92"/>
      <c r="HD203" s="92"/>
      <c r="HE203" s="92"/>
      <c r="HF203" s="92"/>
      <c r="HG203" s="92"/>
      <c r="HH203" s="92"/>
      <c r="HI203" s="92"/>
      <c r="HJ203" s="92"/>
      <c r="HK203" s="92"/>
      <c r="HL203" s="92"/>
      <c r="HM203" s="92"/>
      <c r="HN203" s="92"/>
      <c r="HO203" s="92"/>
      <c r="HP203" s="92"/>
      <c r="HQ203" s="92"/>
      <c r="HR203" s="92"/>
      <c r="HS203" s="92"/>
      <c r="HT203" s="92"/>
      <c r="HU203" s="92"/>
      <c r="HV203" s="92"/>
      <c r="HW203" s="92"/>
      <c r="HX203" s="92"/>
      <c r="HY203" s="92"/>
      <c r="HZ203" s="92"/>
      <c r="IA203" s="92"/>
      <c r="IB203" s="92"/>
      <c r="IC203" s="92"/>
      <c r="ID203" s="92"/>
      <c r="IE203" s="92"/>
      <c r="IF203" s="92"/>
      <c r="IG203" s="92"/>
      <c r="IH203" s="92"/>
      <c r="II203" s="92"/>
      <c r="IJ203" s="92"/>
      <c r="IK203" s="92"/>
      <c r="IL203" s="92"/>
      <c r="IM203" s="92"/>
      <c r="IN203" s="92"/>
      <c r="IO203" s="92"/>
      <c r="IP203" s="92"/>
      <c r="IQ203" s="92"/>
      <c r="IR203" s="92"/>
      <c r="IS203" s="92"/>
      <c r="IT203" s="92"/>
      <c r="IU203" s="92"/>
      <c r="IV203" s="92"/>
      <c r="IW203" s="92"/>
    </row>
    <row r="204" customFormat="false" ht="15" hidden="false" customHeight="false" outlineLevel="0" collapsed="false">
      <c r="A204" s="102"/>
      <c r="B204" s="92" t="s">
        <v>121</v>
      </c>
      <c r="C204" s="61" t="n">
        <v>0</v>
      </c>
      <c r="D204" s="61" t="n">
        <v>0</v>
      </c>
      <c r="E204" s="104" t="n">
        <v>0</v>
      </c>
      <c r="F204" s="103" t="n">
        <f aca="false">ROUND(+E204*1.0425,0)</f>
        <v>0</v>
      </c>
      <c r="G204" s="105" t="n">
        <f aca="false">+F204</f>
        <v>0</v>
      </c>
      <c r="H204" s="105" t="n">
        <f aca="false">+G204</f>
        <v>0</v>
      </c>
      <c r="I204" s="105" t="n">
        <f aca="false">+H204</f>
        <v>0</v>
      </c>
      <c r="J204" s="105" t="n">
        <f aca="false">+I204</f>
        <v>0</v>
      </c>
      <c r="K204" s="105" t="n">
        <f aca="false">+J204</f>
        <v>0</v>
      </c>
      <c r="L204" s="105" t="n">
        <f aca="false">+K204</f>
        <v>0</v>
      </c>
      <c r="M204" s="105" t="n">
        <f aca="false">+L204</f>
        <v>0</v>
      </c>
      <c r="N204" s="105" t="n">
        <f aca="false">+M204</f>
        <v>0</v>
      </c>
      <c r="O204" s="105" t="n">
        <f aca="false">+N204</f>
        <v>0</v>
      </c>
      <c r="P204" s="105" t="n">
        <f aca="false">+O204</f>
        <v>0</v>
      </c>
      <c r="Q204" s="79" t="n">
        <f aca="false">SUM(E204:P204)</f>
        <v>0</v>
      </c>
      <c r="R204" s="61" t="n">
        <f aca="false">ROUND(Q204*1.04,0)</f>
        <v>0</v>
      </c>
      <c r="S204" s="61" t="n">
        <f aca="false">ROUND(R204*1.04,0)</f>
        <v>0</v>
      </c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  <c r="CC204" s="92"/>
      <c r="CD204" s="92"/>
      <c r="CE204" s="92"/>
      <c r="CF204" s="92"/>
      <c r="CG204" s="92"/>
      <c r="CH204" s="92"/>
      <c r="CI204" s="92"/>
      <c r="CJ204" s="92"/>
      <c r="CK204" s="92"/>
      <c r="CL204" s="92"/>
      <c r="CM204" s="92"/>
      <c r="CN204" s="92"/>
      <c r="CO204" s="92"/>
      <c r="CP204" s="92"/>
      <c r="CQ204" s="92"/>
      <c r="CR204" s="92"/>
      <c r="CS204" s="92"/>
      <c r="CT204" s="92"/>
      <c r="CU204" s="92"/>
      <c r="CV204" s="92"/>
      <c r="CW204" s="92"/>
      <c r="CX204" s="92"/>
      <c r="CY204" s="92"/>
      <c r="CZ204" s="92"/>
      <c r="DA204" s="92"/>
      <c r="DB204" s="92"/>
      <c r="DC204" s="92"/>
      <c r="DD204" s="92"/>
      <c r="DE204" s="92"/>
      <c r="DF204" s="92"/>
      <c r="DG204" s="92"/>
      <c r="DH204" s="92"/>
      <c r="DI204" s="92"/>
      <c r="DJ204" s="92"/>
      <c r="DK204" s="92"/>
      <c r="DL204" s="92"/>
      <c r="DM204" s="92"/>
      <c r="DN204" s="92"/>
      <c r="DO204" s="92"/>
      <c r="DP204" s="92"/>
      <c r="DQ204" s="92"/>
      <c r="DR204" s="92"/>
      <c r="DS204" s="92"/>
      <c r="DT204" s="92"/>
      <c r="DU204" s="92"/>
      <c r="DV204" s="92"/>
      <c r="DW204" s="92"/>
      <c r="DX204" s="92"/>
      <c r="DY204" s="92"/>
      <c r="DZ204" s="92"/>
      <c r="EA204" s="92"/>
      <c r="EB204" s="92"/>
      <c r="EC204" s="92"/>
      <c r="ED204" s="92"/>
      <c r="EE204" s="92"/>
      <c r="EF204" s="92"/>
      <c r="EG204" s="92"/>
      <c r="EH204" s="92"/>
      <c r="EI204" s="92"/>
      <c r="EJ204" s="92"/>
      <c r="EK204" s="92"/>
      <c r="EL204" s="92"/>
      <c r="EM204" s="92"/>
      <c r="EN204" s="92"/>
      <c r="EO204" s="92"/>
      <c r="EP204" s="92"/>
      <c r="EQ204" s="92"/>
      <c r="ER204" s="92"/>
      <c r="ES204" s="92"/>
      <c r="ET204" s="92"/>
      <c r="EU204" s="92"/>
      <c r="EV204" s="92"/>
      <c r="EW204" s="92"/>
      <c r="EX204" s="92"/>
      <c r="EY204" s="92"/>
      <c r="EZ204" s="92"/>
      <c r="FA204" s="92"/>
      <c r="FB204" s="92"/>
      <c r="FC204" s="92"/>
      <c r="FD204" s="92"/>
      <c r="FE204" s="92"/>
      <c r="FF204" s="92"/>
      <c r="FG204" s="92"/>
      <c r="FH204" s="92"/>
      <c r="FI204" s="92"/>
      <c r="FJ204" s="92"/>
      <c r="FK204" s="92"/>
      <c r="FL204" s="92"/>
      <c r="FM204" s="92"/>
      <c r="FN204" s="92"/>
      <c r="FO204" s="92"/>
      <c r="FP204" s="92"/>
      <c r="FQ204" s="92"/>
      <c r="FR204" s="92"/>
      <c r="FS204" s="92"/>
      <c r="FT204" s="92"/>
      <c r="FU204" s="92"/>
      <c r="FV204" s="92"/>
      <c r="FW204" s="92"/>
      <c r="FX204" s="92"/>
      <c r="FY204" s="92"/>
      <c r="FZ204" s="92"/>
      <c r="GA204" s="92"/>
      <c r="GB204" s="92"/>
      <c r="GC204" s="92"/>
      <c r="GD204" s="92"/>
      <c r="GE204" s="92"/>
      <c r="GF204" s="92"/>
      <c r="GG204" s="92"/>
      <c r="GH204" s="92"/>
      <c r="GI204" s="92"/>
      <c r="GJ204" s="92"/>
      <c r="GK204" s="92"/>
      <c r="GL204" s="92"/>
      <c r="GM204" s="92"/>
      <c r="GN204" s="92"/>
      <c r="GO204" s="92"/>
      <c r="GP204" s="92"/>
      <c r="GQ204" s="92"/>
      <c r="GR204" s="92"/>
      <c r="GS204" s="92"/>
      <c r="GT204" s="92"/>
      <c r="GU204" s="92"/>
      <c r="GV204" s="92"/>
      <c r="GW204" s="92"/>
      <c r="GX204" s="92"/>
      <c r="GY204" s="92"/>
      <c r="GZ204" s="92"/>
      <c r="HA204" s="92"/>
      <c r="HB204" s="92"/>
      <c r="HC204" s="92"/>
      <c r="HD204" s="92"/>
      <c r="HE204" s="92"/>
      <c r="HF204" s="92"/>
      <c r="HG204" s="92"/>
      <c r="HH204" s="92"/>
      <c r="HI204" s="92"/>
      <c r="HJ204" s="92"/>
      <c r="HK204" s="92"/>
      <c r="HL204" s="92"/>
      <c r="HM204" s="92"/>
      <c r="HN204" s="92"/>
      <c r="HO204" s="92"/>
      <c r="HP204" s="92"/>
      <c r="HQ204" s="92"/>
      <c r="HR204" s="92"/>
      <c r="HS204" s="92"/>
      <c r="HT204" s="92"/>
      <c r="HU204" s="92"/>
      <c r="HV204" s="92"/>
      <c r="HW204" s="92"/>
      <c r="HX204" s="92"/>
      <c r="HY204" s="92"/>
      <c r="HZ204" s="92"/>
      <c r="IA204" s="92"/>
      <c r="IB204" s="92"/>
      <c r="IC204" s="92"/>
      <c r="ID204" s="92"/>
      <c r="IE204" s="92"/>
      <c r="IF204" s="92"/>
      <c r="IG204" s="92"/>
      <c r="IH204" s="92"/>
      <c r="II204" s="92"/>
      <c r="IJ204" s="92"/>
      <c r="IK204" s="92"/>
      <c r="IL204" s="92"/>
      <c r="IM204" s="92"/>
      <c r="IN204" s="92"/>
      <c r="IO204" s="92"/>
      <c r="IP204" s="92"/>
      <c r="IQ204" s="92"/>
      <c r="IR204" s="92"/>
      <c r="IS204" s="92"/>
      <c r="IT204" s="92"/>
      <c r="IU204" s="92"/>
      <c r="IV204" s="92"/>
      <c r="IW204" s="92"/>
    </row>
    <row r="205" customFormat="false" ht="15" hidden="false" customHeight="false" outlineLevel="0" collapsed="false">
      <c r="A205" s="102"/>
      <c r="B205" s="92" t="s">
        <v>122</v>
      </c>
      <c r="C205" s="61" t="n">
        <v>0</v>
      </c>
      <c r="D205" s="61" t="n">
        <v>0</v>
      </c>
      <c r="E205" s="104" t="n">
        <v>0</v>
      </c>
      <c r="F205" s="103" t="n">
        <f aca="false">ROUND(+E205*1.0425,0)</f>
        <v>0</v>
      </c>
      <c r="G205" s="105" t="n">
        <f aca="false">+F205</f>
        <v>0</v>
      </c>
      <c r="H205" s="105" t="n">
        <f aca="false">+G205</f>
        <v>0</v>
      </c>
      <c r="I205" s="105" t="n">
        <f aca="false">+H205</f>
        <v>0</v>
      </c>
      <c r="J205" s="105" t="n">
        <f aca="false">+I205</f>
        <v>0</v>
      </c>
      <c r="K205" s="105" t="n">
        <f aca="false">+J205</f>
        <v>0</v>
      </c>
      <c r="L205" s="105" t="n">
        <f aca="false">+K205</f>
        <v>0</v>
      </c>
      <c r="M205" s="105" t="n">
        <f aca="false">+L205</f>
        <v>0</v>
      </c>
      <c r="N205" s="105" t="n">
        <f aca="false">+M205</f>
        <v>0</v>
      </c>
      <c r="O205" s="105" t="n">
        <f aca="false">+N205</f>
        <v>0</v>
      </c>
      <c r="P205" s="105" t="n">
        <f aca="false">+O205</f>
        <v>0</v>
      </c>
      <c r="Q205" s="79" t="n">
        <f aca="false">SUM(E205:P205)</f>
        <v>0</v>
      </c>
      <c r="R205" s="61" t="n">
        <f aca="false">ROUND(Q205*1.04,0)</f>
        <v>0</v>
      </c>
      <c r="S205" s="61" t="n">
        <f aca="false">ROUND(R205*1.04,0)</f>
        <v>0</v>
      </c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  <c r="CC205" s="92"/>
      <c r="CD205" s="92"/>
      <c r="CE205" s="92"/>
      <c r="CF205" s="92"/>
      <c r="CG205" s="92"/>
      <c r="CH205" s="92"/>
      <c r="CI205" s="92"/>
      <c r="CJ205" s="92"/>
      <c r="CK205" s="92"/>
      <c r="CL205" s="92"/>
      <c r="CM205" s="92"/>
      <c r="CN205" s="92"/>
      <c r="CO205" s="92"/>
      <c r="CP205" s="92"/>
      <c r="CQ205" s="92"/>
      <c r="CR205" s="92"/>
      <c r="CS205" s="92"/>
      <c r="CT205" s="92"/>
      <c r="CU205" s="92"/>
      <c r="CV205" s="92"/>
      <c r="CW205" s="92"/>
      <c r="CX205" s="92"/>
      <c r="CY205" s="92"/>
      <c r="CZ205" s="92"/>
      <c r="DA205" s="92"/>
      <c r="DB205" s="92"/>
      <c r="DC205" s="92"/>
      <c r="DD205" s="92"/>
      <c r="DE205" s="92"/>
      <c r="DF205" s="92"/>
      <c r="DG205" s="92"/>
      <c r="DH205" s="92"/>
      <c r="DI205" s="92"/>
      <c r="DJ205" s="92"/>
      <c r="DK205" s="92"/>
      <c r="DL205" s="92"/>
      <c r="DM205" s="92"/>
      <c r="DN205" s="92"/>
      <c r="DO205" s="92"/>
      <c r="DP205" s="92"/>
      <c r="DQ205" s="92"/>
      <c r="DR205" s="92"/>
      <c r="DS205" s="92"/>
      <c r="DT205" s="92"/>
      <c r="DU205" s="92"/>
      <c r="DV205" s="92"/>
      <c r="DW205" s="92"/>
      <c r="DX205" s="92"/>
      <c r="DY205" s="92"/>
      <c r="DZ205" s="92"/>
      <c r="EA205" s="92"/>
      <c r="EB205" s="92"/>
      <c r="EC205" s="92"/>
      <c r="ED205" s="92"/>
      <c r="EE205" s="92"/>
      <c r="EF205" s="92"/>
      <c r="EG205" s="92"/>
      <c r="EH205" s="92"/>
      <c r="EI205" s="92"/>
      <c r="EJ205" s="92"/>
      <c r="EK205" s="92"/>
      <c r="EL205" s="92"/>
      <c r="EM205" s="92"/>
      <c r="EN205" s="92"/>
      <c r="EO205" s="92"/>
      <c r="EP205" s="92"/>
      <c r="EQ205" s="92"/>
      <c r="ER205" s="92"/>
      <c r="ES205" s="92"/>
      <c r="ET205" s="92"/>
      <c r="EU205" s="92"/>
      <c r="EV205" s="92"/>
      <c r="EW205" s="92"/>
      <c r="EX205" s="92"/>
      <c r="EY205" s="92"/>
      <c r="EZ205" s="92"/>
      <c r="FA205" s="92"/>
      <c r="FB205" s="92"/>
      <c r="FC205" s="92"/>
      <c r="FD205" s="92"/>
      <c r="FE205" s="92"/>
      <c r="FF205" s="92"/>
      <c r="FG205" s="92"/>
      <c r="FH205" s="92"/>
      <c r="FI205" s="92"/>
      <c r="FJ205" s="92"/>
      <c r="FK205" s="92"/>
      <c r="FL205" s="92"/>
      <c r="FM205" s="92"/>
      <c r="FN205" s="92"/>
      <c r="FO205" s="92"/>
      <c r="FP205" s="92"/>
      <c r="FQ205" s="92"/>
      <c r="FR205" s="92"/>
      <c r="FS205" s="92"/>
      <c r="FT205" s="92"/>
      <c r="FU205" s="92"/>
      <c r="FV205" s="92"/>
      <c r="FW205" s="92"/>
      <c r="FX205" s="92"/>
      <c r="FY205" s="92"/>
      <c r="FZ205" s="92"/>
      <c r="GA205" s="92"/>
      <c r="GB205" s="92"/>
      <c r="GC205" s="92"/>
      <c r="GD205" s="92"/>
      <c r="GE205" s="92"/>
      <c r="GF205" s="92"/>
      <c r="GG205" s="92"/>
      <c r="GH205" s="92"/>
      <c r="GI205" s="92"/>
      <c r="GJ205" s="92"/>
      <c r="GK205" s="92"/>
      <c r="GL205" s="92"/>
      <c r="GM205" s="92"/>
      <c r="GN205" s="92"/>
      <c r="GO205" s="92"/>
      <c r="GP205" s="92"/>
      <c r="GQ205" s="92"/>
      <c r="GR205" s="92"/>
      <c r="GS205" s="92"/>
      <c r="GT205" s="92"/>
      <c r="GU205" s="92"/>
      <c r="GV205" s="92"/>
      <c r="GW205" s="92"/>
      <c r="GX205" s="92"/>
      <c r="GY205" s="92"/>
      <c r="GZ205" s="92"/>
      <c r="HA205" s="92"/>
      <c r="HB205" s="92"/>
      <c r="HC205" s="92"/>
      <c r="HD205" s="92"/>
      <c r="HE205" s="92"/>
      <c r="HF205" s="92"/>
      <c r="HG205" s="92"/>
      <c r="HH205" s="92"/>
      <c r="HI205" s="92"/>
      <c r="HJ205" s="92"/>
      <c r="HK205" s="92"/>
      <c r="HL205" s="92"/>
      <c r="HM205" s="92"/>
      <c r="HN205" s="92"/>
      <c r="HO205" s="92"/>
      <c r="HP205" s="92"/>
      <c r="HQ205" s="92"/>
      <c r="HR205" s="92"/>
      <c r="HS205" s="92"/>
      <c r="HT205" s="92"/>
      <c r="HU205" s="92"/>
      <c r="HV205" s="92"/>
      <c r="HW205" s="92"/>
      <c r="HX205" s="92"/>
      <c r="HY205" s="92"/>
      <c r="HZ205" s="92"/>
      <c r="IA205" s="92"/>
      <c r="IB205" s="92"/>
      <c r="IC205" s="92"/>
      <c r="ID205" s="92"/>
      <c r="IE205" s="92"/>
      <c r="IF205" s="92"/>
      <c r="IG205" s="92"/>
      <c r="IH205" s="92"/>
      <c r="II205" s="92"/>
      <c r="IJ205" s="92"/>
      <c r="IK205" s="92"/>
      <c r="IL205" s="92"/>
      <c r="IM205" s="92"/>
      <c r="IN205" s="92"/>
      <c r="IO205" s="92"/>
      <c r="IP205" s="92"/>
      <c r="IQ205" s="92"/>
      <c r="IR205" s="92"/>
      <c r="IS205" s="92"/>
      <c r="IT205" s="92"/>
      <c r="IU205" s="92"/>
      <c r="IV205" s="92"/>
      <c r="IW205" s="92"/>
    </row>
    <row r="206" customFormat="false" ht="15" hidden="false" customHeight="false" outlineLevel="0" collapsed="false">
      <c r="A206" s="102"/>
      <c r="B206" s="92" t="s">
        <v>123</v>
      </c>
      <c r="C206" s="61" t="n">
        <v>0</v>
      </c>
      <c r="D206" s="61" t="n">
        <v>0</v>
      </c>
      <c r="E206" s="104" t="n">
        <v>0</v>
      </c>
      <c r="F206" s="103" t="n">
        <f aca="false">ROUND(+E206*1.0425,0)</f>
        <v>0</v>
      </c>
      <c r="G206" s="105" t="n">
        <f aca="false">+F206</f>
        <v>0</v>
      </c>
      <c r="H206" s="105" t="n">
        <f aca="false">+G206</f>
        <v>0</v>
      </c>
      <c r="I206" s="105" t="n">
        <f aca="false">+H206</f>
        <v>0</v>
      </c>
      <c r="J206" s="105" t="n">
        <f aca="false">+I206</f>
        <v>0</v>
      </c>
      <c r="K206" s="105" t="n">
        <f aca="false">+J206</f>
        <v>0</v>
      </c>
      <c r="L206" s="105" t="n">
        <f aca="false">+K206</f>
        <v>0</v>
      </c>
      <c r="M206" s="105" t="n">
        <f aca="false">+L206</f>
        <v>0</v>
      </c>
      <c r="N206" s="105" t="n">
        <f aca="false">+M206</f>
        <v>0</v>
      </c>
      <c r="O206" s="105" t="n">
        <f aca="false">+N206</f>
        <v>0</v>
      </c>
      <c r="P206" s="105" t="n">
        <f aca="false">+O206</f>
        <v>0</v>
      </c>
      <c r="Q206" s="79" t="n">
        <f aca="false">SUM(E206:P206)</f>
        <v>0</v>
      </c>
      <c r="R206" s="61" t="n">
        <f aca="false">ROUND(Q206*1.04,0)</f>
        <v>0</v>
      </c>
      <c r="S206" s="61" t="n">
        <f aca="false">ROUND(R206*1.04,0)</f>
        <v>0</v>
      </c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  <c r="CC206" s="92"/>
      <c r="CD206" s="92"/>
      <c r="CE206" s="92"/>
      <c r="CF206" s="92"/>
      <c r="CG206" s="92"/>
      <c r="CH206" s="92"/>
      <c r="CI206" s="92"/>
      <c r="CJ206" s="92"/>
      <c r="CK206" s="92"/>
      <c r="CL206" s="92"/>
      <c r="CM206" s="92"/>
      <c r="CN206" s="92"/>
      <c r="CO206" s="92"/>
      <c r="CP206" s="92"/>
      <c r="CQ206" s="92"/>
      <c r="CR206" s="92"/>
      <c r="CS206" s="92"/>
      <c r="CT206" s="92"/>
      <c r="CU206" s="92"/>
      <c r="CV206" s="92"/>
      <c r="CW206" s="92"/>
      <c r="CX206" s="92"/>
      <c r="CY206" s="92"/>
      <c r="CZ206" s="92"/>
      <c r="DA206" s="92"/>
      <c r="DB206" s="92"/>
      <c r="DC206" s="92"/>
      <c r="DD206" s="92"/>
      <c r="DE206" s="92"/>
      <c r="DF206" s="92"/>
      <c r="DG206" s="92"/>
      <c r="DH206" s="92"/>
      <c r="DI206" s="92"/>
      <c r="DJ206" s="92"/>
      <c r="DK206" s="92"/>
      <c r="DL206" s="92"/>
      <c r="DM206" s="92"/>
      <c r="DN206" s="92"/>
      <c r="DO206" s="92"/>
      <c r="DP206" s="92"/>
      <c r="DQ206" s="92"/>
      <c r="DR206" s="92"/>
      <c r="DS206" s="92"/>
      <c r="DT206" s="92"/>
      <c r="DU206" s="92"/>
      <c r="DV206" s="92"/>
      <c r="DW206" s="92"/>
      <c r="DX206" s="92"/>
      <c r="DY206" s="92"/>
      <c r="DZ206" s="92"/>
      <c r="EA206" s="92"/>
      <c r="EB206" s="92"/>
      <c r="EC206" s="92"/>
      <c r="ED206" s="92"/>
      <c r="EE206" s="92"/>
      <c r="EF206" s="92"/>
      <c r="EG206" s="92"/>
      <c r="EH206" s="92"/>
      <c r="EI206" s="92"/>
      <c r="EJ206" s="92"/>
      <c r="EK206" s="92"/>
      <c r="EL206" s="92"/>
      <c r="EM206" s="92"/>
      <c r="EN206" s="92"/>
      <c r="EO206" s="92"/>
      <c r="EP206" s="92"/>
      <c r="EQ206" s="92"/>
      <c r="ER206" s="92"/>
      <c r="ES206" s="92"/>
      <c r="ET206" s="92"/>
      <c r="EU206" s="92"/>
      <c r="EV206" s="92"/>
      <c r="EW206" s="92"/>
      <c r="EX206" s="92"/>
      <c r="EY206" s="92"/>
      <c r="EZ206" s="92"/>
      <c r="FA206" s="92"/>
      <c r="FB206" s="92"/>
      <c r="FC206" s="92"/>
      <c r="FD206" s="92"/>
      <c r="FE206" s="92"/>
      <c r="FF206" s="92"/>
      <c r="FG206" s="92"/>
      <c r="FH206" s="92"/>
      <c r="FI206" s="92"/>
      <c r="FJ206" s="92"/>
      <c r="FK206" s="92"/>
      <c r="FL206" s="92"/>
      <c r="FM206" s="92"/>
      <c r="FN206" s="92"/>
      <c r="FO206" s="92"/>
      <c r="FP206" s="92"/>
      <c r="FQ206" s="92"/>
      <c r="FR206" s="92"/>
      <c r="FS206" s="92"/>
      <c r="FT206" s="92"/>
      <c r="FU206" s="92"/>
      <c r="FV206" s="92"/>
      <c r="FW206" s="92"/>
      <c r="FX206" s="92"/>
      <c r="FY206" s="92"/>
      <c r="FZ206" s="92"/>
      <c r="GA206" s="92"/>
      <c r="GB206" s="92"/>
      <c r="GC206" s="92"/>
      <c r="GD206" s="92"/>
      <c r="GE206" s="92"/>
      <c r="GF206" s="92"/>
      <c r="GG206" s="92"/>
      <c r="GH206" s="92"/>
      <c r="GI206" s="92"/>
      <c r="GJ206" s="92"/>
      <c r="GK206" s="92"/>
      <c r="GL206" s="92"/>
      <c r="GM206" s="92"/>
      <c r="GN206" s="92"/>
      <c r="GO206" s="92"/>
      <c r="GP206" s="92"/>
      <c r="GQ206" s="92"/>
      <c r="GR206" s="92"/>
      <c r="GS206" s="92"/>
      <c r="GT206" s="92"/>
      <c r="GU206" s="92"/>
      <c r="GV206" s="92"/>
      <c r="GW206" s="92"/>
      <c r="GX206" s="92"/>
      <c r="GY206" s="92"/>
      <c r="GZ206" s="92"/>
      <c r="HA206" s="92"/>
      <c r="HB206" s="92"/>
      <c r="HC206" s="92"/>
      <c r="HD206" s="92"/>
      <c r="HE206" s="92"/>
      <c r="HF206" s="92"/>
      <c r="HG206" s="92"/>
      <c r="HH206" s="92"/>
      <c r="HI206" s="92"/>
      <c r="HJ206" s="92"/>
      <c r="HK206" s="92"/>
      <c r="HL206" s="92"/>
      <c r="HM206" s="92"/>
      <c r="HN206" s="92"/>
      <c r="HO206" s="92"/>
      <c r="HP206" s="92"/>
      <c r="HQ206" s="92"/>
      <c r="HR206" s="92"/>
      <c r="HS206" s="92"/>
      <c r="HT206" s="92"/>
      <c r="HU206" s="92"/>
      <c r="HV206" s="92"/>
      <c r="HW206" s="92"/>
      <c r="HX206" s="92"/>
      <c r="HY206" s="92"/>
      <c r="HZ206" s="92"/>
      <c r="IA206" s="92"/>
      <c r="IB206" s="92"/>
      <c r="IC206" s="92"/>
      <c r="ID206" s="92"/>
      <c r="IE206" s="92"/>
      <c r="IF206" s="92"/>
      <c r="IG206" s="92"/>
      <c r="IH206" s="92"/>
      <c r="II206" s="92"/>
      <c r="IJ206" s="92"/>
      <c r="IK206" s="92"/>
      <c r="IL206" s="92"/>
      <c r="IM206" s="92"/>
      <c r="IN206" s="92"/>
      <c r="IO206" s="92"/>
      <c r="IP206" s="92"/>
      <c r="IQ206" s="92"/>
      <c r="IR206" s="92"/>
      <c r="IS206" s="92"/>
      <c r="IT206" s="92"/>
      <c r="IU206" s="92"/>
      <c r="IV206" s="92"/>
      <c r="IW206" s="92"/>
    </row>
    <row r="207" customFormat="false" ht="15" hidden="false" customHeight="false" outlineLevel="0" collapsed="false">
      <c r="A207" s="102"/>
      <c r="B207" s="92" t="s">
        <v>124</v>
      </c>
      <c r="C207" s="61" t="n">
        <v>0</v>
      </c>
      <c r="D207" s="61" t="n">
        <v>0</v>
      </c>
      <c r="E207" s="104" t="n">
        <v>0</v>
      </c>
      <c r="F207" s="103" t="n">
        <f aca="false">ROUND(+E207*1.0425,0)</f>
        <v>0</v>
      </c>
      <c r="G207" s="105" t="n">
        <f aca="false">+F207</f>
        <v>0</v>
      </c>
      <c r="H207" s="105" t="n">
        <f aca="false">+G207</f>
        <v>0</v>
      </c>
      <c r="I207" s="105" t="n">
        <f aca="false">+H207</f>
        <v>0</v>
      </c>
      <c r="J207" s="105" t="n">
        <f aca="false">+I207</f>
        <v>0</v>
      </c>
      <c r="K207" s="105" t="n">
        <f aca="false">+J207</f>
        <v>0</v>
      </c>
      <c r="L207" s="105" t="n">
        <f aca="false">+K207</f>
        <v>0</v>
      </c>
      <c r="M207" s="105" t="n">
        <f aca="false">+L207</f>
        <v>0</v>
      </c>
      <c r="N207" s="105" t="n">
        <f aca="false">+M207</f>
        <v>0</v>
      </c>
      <c r="O207" s="105" t="n">
        <f aca="false">+N207</f>
        <v>0</v>
      </c>
      <c r="P207" s="105" t="n">
        <f aca="false">+O207</f>
        <v>0</v>
      </c>
      <c r="Q207" s="79" t="n">
        <f aca="false">SUM(E207:P207)</f>
        <v>0</v>
      </c>
      <c r="R207" s="61" t="n">
        <f aca="false">ROUND(Q207*1.04,0)</f>
        <v>0</v>
      </c>
      <c r="S207" s="61" t="n">
        <f aca="false">ROUND(R207*1.04,0)</f>
        <v>0</v>
      </c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  <c r="CC207" s="92"/>
      <c r="CD207" s="92"/>
      <c r="CE207" s="92"/>
      <c r="CF207" s="92"/>
      <c r="CG207" s="92"/>
      <c r="CH207" s="92"/>
      <c r="CI207" s="92"/>
      <c r="CJ207" s="92"/>
      <c r="CK207" s="92"/>
      <c r="CL207" s="92"/>
      <c r="CM207" s="92"/>
      <c r="CN207" s="92"/>
      <c r="CO207" s="92"/>
      <c r="CP207" s="92"/>
      <c r="CQ207" s="92"/>
      <c r="CR207" s="92"/>
      <c r="CS207" s="92"/>
      <c r="CT207" s="92"/>
      <c r="CU207" s="92"/>
      <c r="CV207" s="92"/>
      <c r="CW207" s="92"/>
      <c r="CX207" s="92"/>
      <c r="CY207" s="92"/>
      <c r="CZ207" s="92"/>
      <c r="DA207" s="92"/>
      <c r="DB207" s="92"/>
      <c r="DC207" s="92"/>
      <c r="DD207" s="92"/>
      <c r="DE207" s="92"/>
      <c r="DF207" s="92"/>
      <c r="DG207" s="92"/>
      <c r="DH207" s="92"/>
      <c r="DI207" s="92"/>
      <c r="DJ207" s="92"/>
      <c r="DK207" s="92"/>
      <c r="DL207" s="92"/>
      <c r="DM207" s="92"/>
      <c r="DN207" s="92"/>
      <c r="DO207" s="92"/>
      <c r="DP207" s="92"/>
      <c r="DQ207" s="92"/>
      <c r="DR207" s="92"/>
      <c r="DS207" s="92"/>
      <c r="DT207" s="92"/>
      <c r="DU207" s="92"/>
      <c r="DV207" s="92"/>
      <c r="DW207" s="92"/>
      <c r="DX207" s="92"/>
      <c r="DY207" s="92"/>
      <c r="DZ207" s="92"/>
      <c r="EA207" s="92"/>
      <c r="EB207" s="92"/>
      <c r="EC207" s="92"/>
      <c r="ED207" s="92"/>
      <c r="EE207" s="92"/>
      <c r="EF207" s="92"/>
      <c r="EG207" s="92"/>
      <c r="EH207" s="92"/>
      <c r="EI207" s="92"/>
      <c r="EJ207" s="92"/>
      <c r="EK207" s="92"/>
      <c r="EL207" s="92"/>
      <c r="EM207" s="92"/>
      <c r="EN207" s="92"/>
      <c r="EO207" s="92"/>
      <c r="EP207" s="92"/>
      <c r="EQ207" s="92"/>
      <c r="ER207" s="92"/>
      <c r="ES207" s="92"/>
      <c r="ET207" s="92"/>
      <c r="EU207" s="92"/>
      <c r="EV207" s="92"/>
      <c r="EW207" s="92"/>
      <c r="EX207" s="92"/>
      <c r="EY207" s="92"/>
      <c r="EZ207" s="92"/>
      <c r="FA207" s="92"/>
      <c r="FB207" s="92"/>
      <c r="FC207" s="92"/>
      <c r="FD207" s="92"/>
      <c r="FE207" s="92"/>
      <c r="FF207" s="92"/>
      <c r="FG207" s="92"/>
      <c r="FH207" s="92"/>
      <c r="FI207" s="92"/>
      <c r="FJ207" s="92"/>
      <c r="FK207" s="92"/>
      <c r="FL207" s="92"/>
      <c r="FM207" s="92"/>
      <c r="FN207" s="92"/>
      <c r="FO207" s="92"/>
      <c r="FP207" s="92"/>
      <c r="FQ207" s="92"/>
      <c r="FR207" s="92"/>
      <c r="FS207" s="92"/>
      <c r="FT207" s="92"/>
      <c r="FU207" s="92"/>
      <c r="FV207" s="92"/>
      <c r="FW207" s="92"/>
      <c r="FX207" s="92"/>
      <c r="FY207" s="92"/>
      <c r="FZ207" s="92"/>
      <c r="GA207" s="92"/>
      <c r="GB207" s="92"/>
      <c r="GC207" s="92"/>
      <c r="GD207" s="92"/>
      <c r="GE207" s="92"/>
      <c r="GF207" s="92"/>
      <c r="GG207" s="92"/>
      <c r="GH207" s="92"/>
      <c r="GI207" s="92"/>
      <c r="GJ207" s="92"/>
      <c r="GK207" s="92"/>
      <c r="GL207" s="92"/>
      <c r="GM207" s="92"/>
      <c r="GN207" s="92"/>
      <c r="GO207" s="92"/>
      <c r="GP207" s="92"/>
      <c r="GQ207" s="92"/>
      <c r="GR207" s="92"/>
      <c r="GS207" s="92"/>
      <c r="GT207" s="92"/>
      <c r="GU207" s="92"/>
      <c r="GV207" s="92"/>
      <c r="GW207" s="92"/>
      <c r="GX207" s="92"/>
      <c r="GY207" s="92"/>
      <c r="GZ207" s="92"/>
      <c r="HA207" s="92"/>
      <c r="HB207" s="92"/>
      <c r="HC207" s="92"/>
      <c r="HD207" s="92"/>
      <c r="HE207" s="92"/>
      <c r="HF207" s="92"/>
      <c r="HG207" s="92"/>
      <c r="HH207" s="92"/>
      <c r="HI207" s="92"/>
      <c r="HJ207" s="92"/>
      <c r="HK207" s="92"/>
      <c r="HL207" s="92"/>
      <c r="HM207" s="92"/>
      <c r="HN207" s="92"/>
      <c r="HO207" s="92"/>
      <c r="HP207" s="92"/>
      <c r="HQ207" s="92"/>
      <c r="HR207" s="92"/>
      <c r="HS207" s="92"/>
      <c r="HT207" s="92"/>
      <c r="HU207" s="92"/>
      <c r="HV207" s="92"/>
      <c r="HW207" s="92"/>
      <c r="HX207" s="92"/>
      <c r="HY207" s="92"/>
      <c r="HZ207" s="92"/>
      <c r="IA207" s="92"/>
      <c r="IB207" s="92"/>
      <c r="IC207" s="92"/>
      <c r="ID207" s="92"/>
      <c r="IE207" s="92"/>
      <c r="IF207" s="92"/>
      <c r="IG207" s="92"/>
      <c r="IH207" s="92"/>
      <c r="II207" s="92"/>
      <c r="IJ207" s="92"/>
      <c r="IK207" s="92"/>
      <c r="IL207" s="92"/>
      <c r="IM207" s="92"/>
      <c r="IN207" s="92"/>
      <c r="IO207" s="92"/>
      <c r="IP207" s="92"/>
      <c r="IQ207" s="92"/>
      <c r="IR207" s="92"/>
      <c r="IS207" s="92"/>
      <c r="IT207" s="92"/>
      <c r="IU207" s="92"/>
      <c r="IV207" s="92"/>
      <c r="IW207" s="92"/>
    </row>
    <row r="208" customFormat="false" ht="15" hidden="false" customHeight="false" outlineLevel="0" collapsed="false">
      <c r="A208" s="102"/>
      <c r="B208" s="92" t="s">
        <v>125</v>
      </c>
      <c r="C208" s="61" t="n">
        <v>0</v>
      </c>
      <c r="D208" s="61" t="n">
        <v>0</v>
      </c>
      <c r="E208" s="104" t="n">
        <v>0</v>
      </c>
      <c r="F208" s="103" t="n">
        <f aca="false">ROUND(+E208*1.0425,0)</f>
        <v>0</v>
      </c>
      <c r="G208" s="105" t="n">
        <f aca="false">+F208</f>
        <v>0</v>
      </c>
      <c r="H208" s="105" t="n">
        <f aca="false">+G208</f>
        <v>0</v>
      </c>
      <c r="I208" s="105" t="n">
        <f aca="false">+H208</f>
        <v>0</v>
      </c>
      <c r="J208" s="105" t="n">
        <f aca="false">+I208</f>
        <v>0</v>
      </c>
      <c r="K208" s="105" t="n">
        <f aca="false">+J208</f>
        <v>0</v>
      </c>
      <c r="L208" s="105" t="n">
        <f aca="false">+K208</f>
        <v>0</v>
      </c>
      <c r="M208" s="105" t="n">
        <f aca="false">+L208</f>
        <v>0</v>
      </c>
      <c r="N208" s="105" t="n">
        <f aca="false">+M208</f>
        <v>0</v>
      </c>
      <c r="O208" s="105" t="n">
        <f aca="false">+N208</f>
        <v>0</v>
      </c>
      <c r="P208" s="105" t="n">
        <f aca="false">+O208</f>
        <v>0</v>
      </c>
      <c r="Q208" s="79" t="n">
        <f aca="false">SUM(E208:P208)</f>
        <v>0</v>
      </c>
      <c r="R208" s="61" t="n">
        <f aca="false">ROUND(Q208*1.04,0)</f>
        <v>0</v>
      </c>
      <c r="S208" s="61" t="n">
        <f aca="false">ROUND(R208*1.04,0)</f>
        <v>0</v>
      </c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  <c r="CC208" s="92"/>
      <c r="CD208" s="92"/>
      <c r="CE208" s="92"/>
      <c r="CF208" s="92"/>
      <c r="CG208" s="92"/>
      <c r="CH208" s="92"/>
      <c r="CI208" s="92"/>
      <c r="CJ208" s="92"/>
      <c r="CK208" s="92"/>
      <c r="CL208" s="92"/>
      <c r="CM208" s="92"/>
      <c r="CN208" s="92"/>
      <c r="CO208" s="92"/>
      <c r="CP208" s="92"/>
      <c r="CQ208" s="92"/>
      <c r="CR208" s="92"/>
      <c r="CS208" s="92"/>
      <c r="CT208" s="92"/>
      <c r="CU208" s="92"/>
      <c r="CV208" s="92"/>
      <c r="CW208" s="92"/>
      <c r="CX208" s="92"/>
      <c r="CY208" s="92"/>
      <c r="CZ208" s="92"/>
      <c r="DA208" s="92"/>
      <c r="DB208" s="92"/>
      <c r="DC208" s="92"/>
      <c r="DD208" s="92"/>
      <c r="DE208" s="92"/>
      <c r="DF208" s="92"/>
      <c r="DG208" s="92"/>
      <c r="DH208" s="92"/>
      <c r="DI208" s="92"/>
      <c r="DJ208" s="92"/>
      <c r="DK208" s="92"/>
      <c r="DL208" s="92"/>
      <c r="DM208" s="92"/>
      <c r="DN208" s="92"/>
      <c r="DO208" s="92"/>
      <c r="DP208" s="92"/>
      <c r="DQ208" s="92"/>
      <c r="DR208" s="92"/>
      <c r="DS208" s="92"/>
      <c r="DT208" s="92"/>
      <c r="DU208" s="92"/>
      <c r="DV208" s="92"/>
      <c r="DW208" s="92"/>
      <c r="DX208" s="92"/>
      <c r="DY208" s="92"/>
      <c r="DZ208" s="92"/>
      <c r="EA208" s="92"/>
      <c r="EB208" s="92"/>
      <c r="EC208" s="92"/>
      <c r="ED208" s="92"/>
      <c r="EE208" s="92"/>
      <c r="EF208" s="92"/>
      <c r="EG208" s="92"/>
      <c r="EH208" s="92"/>
      <c r="EI208" s="92"/>
      <c r="EJ208" s="92"/>
      <c r="EK208" s="92"/>
      <c r="EL208" s="92"/>
      <c r="EM208" s="92"/>
      <c r="EN208" s="92"/>
      <c r="EO208" s="92"/>
      <c r="EP208" s="92"/>
      <c r="EQ208" s="92"/>
      <c r="ER208" s="92"/>
      <c r="ES208" s="92"/>
      <c r="ET208" s="92"/>
      <c r="EU208" s="92"/>
      <c r="EV208" s="92"/>
      <c r="EW208" s="92"/>
      <c r="EX208" s="92"/>
      <c r="EY208" s="92"/>
      <c r="EZ208" s="92"/>
      <c r="FA208" s="92"/>
      <c r="FB208" s="92"/>
      <c r="FC208" s="92"/>
      <c r="FD208" s="92"/>
      <c r="FE208" s="92"/>
      <c r="FF208" s="92"/>
      <c r="FG208" s="92"/>
      <c r="FH208" s="92"/>
      <c r="FI208" s="92"/>
      <c r="FJ208" s="92"/>
      <c r="FK208" s="92"/>
      <c r="FL208" s="92"/>
      <c r="FM208" s="92"/>
      <c r="FN208" s="92"/>
      <c r="FO208" s="92"/>
      <c r="FP208" s="92"/>
      <c r="FQ208" s="92"/>
      <c r="FR208" s="92"/>
      <c r="FS208" s="92"/>
      <c r="FT208" s="92"/>
      <c r="FU208" s="92"/>
      <c r="FV208" s="92"/>
      <c r="FW208" s="92"/>
      <c r="FX208" s="92"/>
      <c r="FY208" s="92"/>
      <c r="FZ208" s="92"/>
      <c r="GA208" s="92"/>
      <c r="GB208" s="92"/>
      <c r="GC208" s="92"/>
      <c r="GD208" s="92"/>
      <c r="GE208" s="92"/>
      <c r="GF208" s="92"/>
      <c r="GG208" s="92"/>
      <c r="GH208" s="92"/>
      <c r="GI208" s="92"/>
      <c r="GJ208" s="92"/>
      <c r="GK208" s="92"/>
      <c r="GL208" s="92"/>
      <c r="GM208" s="92"/>
      <c r="GN208" s="92"/>
      <c r="GO208" s="92"/>
      <c r="GP208" s="92"/>
      <c r="GQ208" s="92"/>
      <c r="GR208" s="92"/>
      <c r="GS208" s="92"/>
      <c r="GT208" s="92"/>
      <c r="GU208" s="92"/>
      <c r="GV208" s="92"/>
      <c r="GW208" s="92"/>
      <c r="GX208" s="92"/>
      <c r="GY208" s="92"/>
      <c r="GZ208" s="92"/>
      <c r="HA208" s="92"/>
      <c r="HB208" s="92"/>
      <c r="HC208" s="92"/>
      <c r="HD208" s="92"/>
      <c r="HE208" s="92"/>
      <c r="HF208" s="92"/>
      <c r="HG208" s="92"/>
      <c r="HH208" s="92"/>
      <c r="HI208" s="92"/>
      <c r="HJ208" s="92"/>
      <c r="HK208" s="92"/>
      <c r="HL208" s="92"/>
      <c r="HM208" s="92"/>
      <c r="HN208" s="92"/>
      <c r="HO208" s="92"/>
      <c r="HP208" s="92"/>
      <c r="HQ208" s="92"/>
      <c r="HR208" s="92"/>
      <c r="HS208" s="92"/>
      <c r="HT208" s="92"/>
      <c r="HU208" s="92"/>
      <c r="HV208" s="92"/>
      <c r="HW208" s="92"/>
      <c r="HX208" s="92"/>
      <c r="HY208" s="92"/>
      <c r="HZ208" s="92"/>
      <c r="IA208" s="92"/>
      <c r="IB208" s="92"/>
      <c r="IC208" s="92"/>
      <c r="ID208" s="92"/>
      <c r="IE208" s="92"/>
      <c r="IF208" s="92"/>
      <c r="IG208" s="92"/>
      <c r="IH208" s="92"/>
      <c r="II208" s="92"/>
      <c r="IJ208" s="92"/>
      <c r="IK208" s="92"/>
      <c r="IL208" s="92"/>
      <c r="IM208" s="92"/>
      <c r="IN208" s="92"/>
      <c r="IO208" s="92"/>
      <c r="IP208" s="92"/>
      <c r="IQ208" s="92"/>
      <c r="IR208" s="92"/>
      <c r="IS208" s="92"/>
      <c r="IT208" s="92"/>
      <c r="IU208" s="92"/>
      <c r="IV208" s="92"/>
      <c r="IW208" s="92"/>
    </row>
    <row r="209" customFormat="false" ht="15" hidden="false" customHeight="false" outlineLevel="0" collapsed="false">
      <c r="B209" s="0" t="s">
        <v>38</v>
      </c>
      <c r="C209" s="106" t="n">
        <f aca="false">SUM(C184:C208)</f>
        <v>0</v>
      </c>
      <c r="D209" s="106" t="n">
        <f aca="false">SUM(D184:D208)</f>
        <v>0</v>
      </c>
      <c r="E209" s="107" t="n">
        <f aca="false">SUM(E184:E208)</f>
        <v>0</v>
      </c>
      <c r="F209" s="107" t="n">
        <f aca="false">SUM(F184:F208)</f>
        <v>0</v>
      </c>
      <c r="G209" s="107" t="n">
        <f aca="false">SUM(G184:G208)</f>
        <v>0</v>
      </c>
      <c r="H209" s="107" t="n">
        <f aca="false">SUM(H184:H208)</f>
        <v>0</v>
      </c>
      <c r="I209" s="107" t="n">
        <f aca="false">SUM(I184:I208)</f>
        <v>0</v>
      </c>
      <c r="J209" s="107" t="n">
        <f aca="false">SUM(J184:J208)</f>
        <v>0</v>
      </c>
      <c r="K209" s="107" t="n">
        <f aca="false">SUM(K184:K208)</f>
        <v>0</v>
      </c>
      <c r="L209" s="107" t="n">
        <f aca="false">SUM(L184:L208)</f>
        <v>0</v>
      </c>
      <c r="M209" s="107" t="n">
        <f aca="false">SUM(M184:M208)</f>
        <v>0</v>
      </c>
      <c r="N209" s="107" t="n">
        <f aca="false">SUM(N184:N208)</f>
        <v>0</v>
      </c>
      <c r="O209" s="107" t="n">
        <f aca="false">SUM(O184:O208)</f>
        <v>0</v>
      </c>
      <c r="P209" s="107" t="n">
        <f aca="false">SUM(P184:P208)</f>
        <v>0</v>
      </c>
      <c r="Q209" s="108" t="n">
        <f aca="false">SUM(Q184:Q208)</f>
        <v>0</v>
      </c>
      <c r="R209" s="108" t="n">
        <f aca="false">SUM(R184:R208)</f>
        <v>0</v>
      </c>
      <c r="S209" s="108" t="n">
        <f aca="false">SUM(S184:S208)</f>
        <v>0</v>
      </c>
    </row>
    <row r="210" customFormat="false" ht="15" hidden="false" customHeight="false" outlineLevel="0" collapsed="false">
      <c r="B210" s="109"/>
      <c r="E210" s="109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52"/>
      <c r="R210" s="52"/>
      <c r="S210" s="52"/>
    </row>
    <row r="211" customFormat="false" ht="15.75" hidden="true" customHeight="false" outlineLevel="0" collapsed="false">
      <c r="B211" s="101" t="s">
        <v>126</v>
      </c>
      <c r="C211" s="30"/>
      <c r="D211" s="3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52"/>
      <c r="R211" s="52"/>
      <c r="S211" s="52"/>
    </row>
    <row r="212" customFormat="false" ht="15" hidden="true" customHeight="false" outlineLevel="0" collapsed="false">
      <c r="A212" s="110"/>
      <c r="B212" s="66" t="str">
        <f aca="false">+B184</f>
        <v>Employee 1</v>
      </c>
      <c r="C212" s="75"/>
      <c r="D212" s="75"/>
      <c r="E212" s="66" t="n">
        <f aca="false">+E184</f>
        <v>0</v>
      </c>
      <c r="F212" s="66" t="n">
        <f aca="false">+F184+E212</f>
        <v>0</v>
      </c>
      <c r="G212" s="66" t="n">
        <f aca="false">+G184+F212</f>
        <v>0</v>
      </c>
      <c r="H212" s="66" t="n">
        <f aca="false">+H184+G212</f>
        <v>0</v>
      </c>
      <c r="I212" s="66" t="n">
        <f aca="false">+I184+H212</f>
        <v>0</v>
      </c>
      <c r="J212" s="66" t="n">
        <f aca="false">+J184+I212</f>
        <v>0</v>
      </c>
      <c r="K212" s="66" t="n">
        <f aca="false">+K184+J212</f>
        <v>0</v>
      </c>
      <c r="L212" s="66" t="n">
        <f aca="false">+L184+K212</f>
        <v>0</v>
      </c>
      <c r="M212" s="66" t="n">
        <f aca="false">+M184+L212</f>
        <v>0</v>
      </c>
      <c r="N212" s="66" t="n">
        <f aca="false">+N184+M212</f>
        <v>0</v>
      </c>
      <c r="O212" s="66" t="n">
        <f aca="false">+O184+N212</f>
        <v>0</v>
      </c>
      <c r="P212" s="66" t="n">
        <f aca="false">+P184+O212</f>
        <v>0</v>
      </c>
      <c r="Q212" s="76"/>
      <c r="R212" s="76"/>
      <c r="S212" s="7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66"/>
      <c r="AV212" s="66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  <c r="BG212" s="66"/>
      <c r="BH212" s="66"/>
      <c r="BI212" s="66"/>
      <c r="BJ212" s="66"/>
      <c r="BK212" s="66"/>
      <c r="BL212" s="66"/>
      <c r="BM212" s="66"/>
      <c r="BN212" s="66"/>
      <c r="BO212" s="66"/>
      <c r="BP212" s="66"/>
      <c r="BQ212" s="66"/>
      <c r="BR212" s="66"/>
      <c r="BS212" s="66"/>
      <c r="BT212" s="66"/>
      <c r="BU212" s="66"/>
      <c r="BV212" s="66"/>
      <c r="BW212" s="66"/>
      <c r="BX212" s="66"/>
      <c r="BY212" s="66"/>
      <c r="BZ212" s="66"/>
      <c r="CA212" s="66"/>
      <c r="CB212" s="66"/>
      <c r="CC212" s="66"/>
      <c r="CD212" s="66"/>
      <c r="CE212" s="66"/>
      <c r="CF212" s="66"/>
      <c r="CG212" s="66"/>
      <c r="CH212" s="66"/>
      <c r="CI212" s="66"/>
      <c r="CJ212" s="66"/>
      <c r="CK212" s="66"/>
      <c r="CL212" s="66"/>
      <c r="CM212" s="66"/>
      <c r="CN212" s="66"/>
      <c r="CO212" s="66"/>
      <c r="CP212" s="66"/>
      <c r="CQ212" s="66"/>
      <c r="CR212" s="66"/>
      <c r="CS212" s="66"/>
      <c r="CT212" s="66"/>
      <c r="CU212" s="66"/>
      <c r="CV212" s="66"/>
      <c r="CW212" s="66"/>
      <c r="CX212" s="66"/>
      <c r="CY212" s="66"/>
      <c r="CZ212" s="66"/>
      <c r="DA212" s="66"/>
      <c r="DB212" s="66"/>
      <c r="DC212" s="66"/>
      <c r="DD212" s="66"/>
      <c r="DE212" s="66"/>
      <c r="DF212" s="66"/>
      <c r="DG212" s="66"/>
      <c r="DH212" s="66"/>
      <c r="DI212" s="66"/>
      <c r="DJ212" s="66"/>
      <c r="DK212" s="66"/>
      <c r="DL212" s="66"/>
      <c r="DM212" s="66"/>
      <c r="DN212" s="66"/>
      <c r="DO212" s="66"/>
      <c r="DP212" s="66"/>
      <c r="DQ212" s="66"/>
      <c r="DR212" s="66"/>
      <c r="DS212" s="66"/>
      <c r="DT212" s="66"/>
      <c r="DU212" s="66"/>
      <c r="DV212" s="66"/>
      <c r="DW212" s="66"/>
      <c r="DX212" s="66"/>
      <c r="DY212" s="66"/>
      <c r="DZ212" s="66"/>
      <c r="EA212" s="66"/>
      <c r="EB212" s="66"/>
      <c r="EC212" s="66"/>
      <c r="ED212" s="66"/>
      <c r="EE212" s="66"/>
      <c r="EF212" s="66"/>
      <c r="EG212" s="66"/>
      <c r="EH212" s="66"/>
      <c r="EI212" s="66"/>
      <c r="EJ212" s="66"/>
      <c r="EK212" s="66"/>
      <c r="EL212" s="66"/>
      <c r="EM212" s="66"/>
      <c r="EN212" s="66"/>
      <c r="EO212" s="66"/>
      <c r="EP212" s="66"/>
      <c r="EQ212" s="66"/>
      <c r="ER212" s="66"/>
      <c r="ES212" s="66"/>
      <c r="ET212" s="66"/>
      <c r="EU212" s="66"/>
      <c r="EV212" s="66"/>
      <c r="EW212" s="66"/>
      <c r="EX212" s="66"/>
      <c r="EY212" s="66"/>
      <c r="EZ212" s="66"/>
      <c r="FA212" s="66"/>
      <c r="FB212" s="66"/>
      <c r="FC212" s="66"/>
      <c r="FD212" s="66"/>
      <c r="FE212" s="66"/>
      <c r="FF212" s="66"/>
      <c r="FG212" s="66"/>
      <c r="FH212" s="66"/>
      <c r="FI212" s="66"/>
      <c r="FJ212" s="66"/>
      <c r="FK212" s="66"/>
      <c r="FL212" s="66"/>
      <c r="FM212" s="66"/>
      <c r="FN212" s="66"/>
      <c r="FO212" s="66"/>
      <c r="FP212" s="66"/>
      <c r="FQ212" s="66"/>
      <c r="FR212" s="66"/>
      <c r="FS212" s="66"/>
      <c r="FT212" s="66"/>
      <c r="FU212" s="66"/>
      <c r="FV212" s="66"/>
      <c r="FW212" s="66"/>
      <c r="FX212" s="66"/>
      <c r="FY212" s="66"/>
      <c r="FZ212" s="66"/>
      <c r="GA212" s="66"/>
      <c r="GB212" s="66"/>
      <c r="GC212" s="66"/>
      <c r="GD212" s="66"/>
      <c r="GE212" s="66"/>
      <c r="GF212" s="66"/>
      <c r="GG212" s="66"/>
      <c r="GH212" s="66"/>
      <c r="GI212" s="66"/>
      <c r="GJ212" s="66"/>
      <c r="GK212" s="66"/>
      <c r="GL212" s="66"/>
      <c r="GM212" s="66"/>
      <c r="GN212" s="66"/>
      <c r="GO212" s="66"/>
      <c r="GP212" s="66"/>
      <c r="GQ212" s="66"/>
      <c r="GR212" s="66"/>
      <c r="GS212" s="66"/>
      <c r="GT212" s="66"/>
      <c r="GU212" s="66"/>
      <c r="GV212" s="66"/>
      <c r="GW212" s="66"/>
      <c r="GX212" s="66"/>
      <c r="GY212" s="66"/>
      <c r="GZ212" s="66"/>
      <c r="HA212" s="66"/>
      <c r="HB212" s="66"/>
      <c r="HC212" s="66"/>
      <c r="HD212" s="66"/>
      <c r="HE212" s="66"/>
      <c r="HF212" s="66"/>
      <c r="HG212" s="66"/>
      <c r="HH212" s="66"/>
      <c r="HI212" s="66"/>
      <c r="HJ212" s="66"/>
      <c r="HK212" s="66"/>
      <c r="HL212" s="66"/>
      <c r="HM212" s="66"/>
      <c r="HN212" s="66"/>
      <c r="HO212" s="66"/>
      <c r="HP212" s="66"/>
      <c r="HQ212" s="66"/>
      <c r="HR212" s="66"/>
      <c r="HS212" s="66"/>
      <c r="HT212" s="66"/>
      <c r="HU212" s="66"/>
      <c r="HV212" s="66"/>
      <c r="HW212" s="66"/>
      <c r="HX212" s="66"/>
      <c r="HY212" s="66"/>
      <c r="HZ212" s="66"/>
      <c r="IA212" s="66"/>
      <c r="IB212" s="66"/>
      <c r="IC212" s="66"/>
      <c r="ID212" s="66"/>
      <c r="IE212" s="66"/>
      <c r="IF212" s="66"/>
      <c r="IG212" s="66"/>
      <c r="IH212" s="66"/>
      <c r="II212" s="66"/>
      <c r="IJ212" s="66"/>
      <c r="IK212" s="66"/>
      <c r="IL212" s="66"/>
      <c r="IM212" s="66"/>
      <c r="IN212" s="66"/>
      <c r="IO212" s="66"/>
      <c r="IP212" s="66"/>
      <c r="IQ212" s="66"/>
      <c r="IR212" s="66"/>
      <c r="IS212" s="66"/>
      <c r="IT212" s="66"/>
      <c r="IU212" s="66"/>
      <c r="IV212" s="66"/>
      <c r="IW212" s="66"/>
    </row>
    <row r="213" customFormat="false" ht="15" hidden="true" customHeight="false" outlineLevel="0" collapsed="false">
      <c r="A213" s="110"/>
      <c r="B213" s="66" t="str">
        <f aca="false">+B185</f>
        <v>Employee 2</v>
      </c>
      <c r="C213" s="75"/>
      <c r="D213" s="75"/>
      <c r="E213" s="66" t="n">
        <f aca="false">+E185</f>
        <v>0</v>
      </c>
      <c r="F213" s="66" t="n">
        <f aca="false">+F185+E213</f>
        <v>0</v>
      </c>
      <c r="G213" s="66" t="n">
        <f aca="false">+G185+F213</f>
        <v>0</v>
      </c>
      <c r="H213" s="66" t="n">
        <f aca="false">+H185+G213</f>
        <v>0</v>
      </c>
      <c r="I213" s="66" t="n">
        <f aca="false">+I185+H213</f>
        <v>0</v>
      </c>
      <c r="J213" s="66" t="n">
        <f aca="false">+J185+I213</f>
        <v>0</v>
      </c>
      <c r="K213" s="66" t="n">
        <f aca="false">+K185+J213</f>
        <v>0</v>
      </c>
      <c r="L213" s="66" t="n">
        <f aca="false">+L185+K213</f>
        <v>0</v>
      </c>
      <c r="M213" s="66" t="n">
        <f aca="false">+M185+L213</f>
        <v>0</v>
      </c>
      <c r="N213" s="66" t="n">
        <f aca="false">+N185+M213</f>
        <v>0</v>
      </c>
      <c r="O213" s="66" t="n">
        <f aca="false">+O185+N213</f>
        <v>0</v>
      </c>
      <c r="P213" s="66" t="n">
        <f aca="false">+P185+O213</f>
        <v>0</v>
      </c>
      <c r="Q213" s="76"/>
      <c r="R213" s="76"/>
      <c r="S213" s="7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66"/>
      <c r="AV213" s="66"/>
      <c r="AW213" s="66"/>
      <c r="AX213" s="66"/>
      <c r="AY213" s="66"/>
      <c r="AZ213" s="66"/>
      <c r="BA213" s="66"/>
      <c r="BB213" s="66"/>
      <c r="BC213" s="66"/>
      <c r="BD213" s="66"/>
      <c r="BE213" s="66"/>
      <c r="BF213" s="66"/>
      <c r="BG213" s="66"/>
      <c r="BH213" s="66"/>
      <c r="BI213" s="66"/>
      <c r="BJ213" s="66"/>
      <c r="BK213" s="66"/>
      <c r="BL213" s="66"/>
      <c r="BM213" s="66"/>
      <c r="BN213" s="66"/>
      <c r="BO213" s="66"/>
      <c r="BP213" s="66"/>
      <c r="BQ213" s="66"/>
      <c r="BR213" s="66"/>
      <c r="BS213" s="66"/>
      <c r="BT213" s="66"/>
      <c r="BU213" s="66"/>
      <c r="BV213" s="66"/>
      <c r="BW213" s="66"/>
      <c r="BX213" s="66"/>
      <c r="BY213" s="66"/>
      <c r="BZ213" s="66"/>
      <c r="CA213" s="66"/>
      <c r="CB213" s="66"/>
      <c r="CC213" s="66"/>
      <c r="CD213" s="66"/>
      <c r="CE213" s="66"/>
      <c r="CF213" s="66"/>
      <c r="CG213" s="66"/>
      <c r="CH213" s="66"/>
      <c r="CI213" s="66"/>
      <c r="CJ213" s="66"/>
      <c r="CK213" s="66"/>
      <c r="CL213" s="66"/>
      <c r="CM213" s="66"/>
      <c r="CN213" s="66"/>
      <c r="CO213" s="66"/>
      <c r="CP213" s="66"/>
      <c r="CQ213" s="66"/>
      <c r="CR213" s="66"/>
      <c r="CS213" s="66"/>
      <c r="CT213" s="66"/>
      <c r="CU213" s="66"/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66"/>
      <c r="DM213" s="66"/>
      <c r="DN213" s="66"/>
      <c r="DO213" s="66"/>
      <c r="DP213" s="66"/>
      <c r="DQ213" s="66"/>
      <c r="DR213" s="66"/>
      <c r="DS213" s="66"/>
      <c r="DT213" s="66"/>
      <c r="DU213" s="66"/>
      <c r="DV213" s="66"/>
      <c r="DW213" s="66"/>
      <c r="DX213" s="66"/>
      <c r="DY213" s="66"/>
      <c r="DZ213" s="66"/>
      <c r="EA213" s="66"/>
      <c r="EB213" s="66"/>
      <c r="EC213" s="66"/>
      <c r="ED213" s="66"/>
      <c r="EE213" s="66"/>
      <c r="EF213" s="66"/>
      <c r="EG213" s="66"/>
      <c r="EH213" s="66"/>
      <c r="EI213" s="66"/>
      <c r="EJ213" s="66"/>
      <c r="EK213" s="66"/>
      <c r="EL213" s="66"/>
      <c r="EM213" s="66"/>
      <c r="EN213" s="66"/>
      <c r="EO213" s="66"/>
      <c r="EP213" s="66"/>
      <c r="EQ213" s="66"/>
      <c r="ER213" s="66"/>
      <c r="ES213" s="66"/>
      <c r="ET213" s="66"/>
      <c r="EU213" s="66"/>
      <c r="EV213" s="66"/>
      <c r="EW213" s="66"/>
      <c r="EX213" s="66"/>
      <c r="EY213" s="66"/>
      <c r="EZ213" s="66"/>
      <c r="FA213" s="66"/>
      <c r="FB213" s="66"/>
      <c r="FC213" s="66"/>
      <c r="FD213" s="66"/>
      <c r="FE213" s="66"/>
      <c r="FF213" s="66"/>
      <c r="FG213" s="66"/>
      <c r="FH213" s="66"/>
      <c r="FI213" s="66"/>
      <c r="FJ213" s="66"/>
      <c r="FK213" s="66"/>
      <c r="FL213" s="66"/>
      <c r="FM213" s="66"/>
      <c r="FN213" s="66"/>
      <c r="FO213" s="66"/>
      <c r="FP213" s="66"/>
      <c r="FQ213" s="66"/>
      <c r="FR213" s="66"/>
      <c r="FS213" s="66"/>
      <c r="FT213" s="66"/>
      <c r="FU213" s="66"/>
      <c r="FV213" s="66"/>
      <c r="FW213" s="66"/>
      <c r="FX213" s="66"/>
      <c r="FY213" s="66"/>
      <c r="FZ213" s="66"/>
      <c r="GA213" s="66"/>
      <c r="GB213" s="66"/>
      <c r="GC213" s="66"/>
      <c r="GD213" s="66"/>
      <c r="GE213" s="66"/>
      <c r="GF213" s="66"/>
      <c r="GG213" s="66"/>
      <c r="GH213" s="66"/>
      <c r="GI213" s="66"/>
      <c r="GJ213" s="66"/>
      <c r="GK213" s="66"/>
      <c r="GL213" s="66"/>
      <c r="GM213" s="66"/>
      <c r="GN213" s="66"/>
      <c r="GO213" s="66"/>
      <c r="GP213" s="66"/>
      <c r="GQ213" s="66"/>
      <c r="GR213" s="66"/>
      <c r="GS213" s="66"/>
      <c r="GT213" s="66"/>
      <c r="GU213" s="66"/>
      <c r="GV213" s="66"/>
      <c r="GW213" s="66"/>
      <c r="GX213" s="66"/>
      <c r="GY213" s="66"/>
      <c r="GZ213" s="66"/>
      <c r="HA213" s="66"/>
      <c r="HB213" s="66"/>
      <c r="HC213" s="66"/>
      <c r="HD213" s="66"/>
      <c r="HE213" s="66"/>
      <c r="HF213" s="66"/>
      <c r="HG213" s="66"/>
      <c r="HH213" s="66"/>
      <c r="HI213" s="66"/>
      <c r="HJ213" s="66"/>
      <c r="HK213" s="66"/>
      <c r="HL213" s="66"/>
      <c r="HM213" s="66"/>
      <c r="HN213" s="66"/>
      <c r="HO213" s="66"/>
      <c r="HP213" s="66"/>
      <c r="HQ213" s="66"/>
      <c r="HR213" s="66"/>
      <c r="HS213" s="66"/>
      <c r="HT213" s="66"/>
      <c r="HU213" s="66"/>
      <c r="HV213" s="66"/>
      <c r="HW213" s="66"/>
      <c r="HX213" s="66"/>
      <c r="HY213" s="66"/>
      <c r="HZ213" s="66"/>
      <c r="IA213" s="66"/>
      <c r="IB213" s="66"/>
      <c r="IC213" s="66"/>
      <c r="ID213" s="66"/>
      <c r="IE213" s="66"/>
      <c r="IF213" s="66"/>
      <c r="IG213" s="66"/>
      <c r="IH213" s="66"/>
      <c r="II213" s="66"/>
      <c r="IJ213" s="66"/>
      <c r="IK213" s="66"/>
      <c r="IL213" s="66"/>
      <c r="IM213" s="66"/>
      <c r="IN213" s="66"/>
      <c r="IO213" s="66"/>
      <c r="IP213" s="66"/>
      <c r="IQ213" s="66"/>
      <c r="IR213" s="66"/>
      <c r="IS213" s="66"/>
      <c r="IT213" s="66"/>
      <c r="IU213" s="66"/>
      <c r="IV213" s="66"/>
      <c r="IW213" s="66"/>
    </row>
    <row r="214" customFormat="false" ht="15" hidden="true" customHeight="false" outlineLevel="0" collapsed="false">
      <c r="A214" s="110"/>
      <c r="B214" s="66" t="str">
        <f aca="false">+B186</f>
        <v>Employee 3</v>
      </c>
      <c r="C214" s="75"/>
      <c r="D214" s="75"/>
      <c r="E214" s="66" t="n">
        <f aca="false">+E186</f>
        <v>0</v>
      </c>
      <c r="F214" s="66" t="n">
        <f aca="false">+F186+E214</f>
        <v>0</v>
      </c>
      <c r="G214" s="66" t="n">
        <f aca="false">+G186+F214</f>
        <v>0</v>
      </c>
      <c r="H214" s="66" t="n">
        <f aca="false">+H186+G214</f>
        <v>0</v>
      </c>
      <c r="I214" s="66" t="n">
        <f aca="false">+I186+H214</f>
        <v>0</v>
      </c>
      <c r="J214" s="66" t="n">
        <f aca="false">+J186+I214</f>
        <v>0</v>
      </c>
      <c r="K214" s="66" t="n">
        <f aca="false">+K186+J214</f>
        <v>0</v>
      </c>
      <c r="L214" s="66" t="n">
        <f aca="false">+L186+K214</f>
        <v>0</v>
      </c>
      <c r="M214" s="66" t="n">
        <f aca="false">+M186+L214</f>
        <v>0</v>
      </c>
      <c r="N214" s="66" t="n">
        <f aca="false">+N186+M214</f>
        <v>0</v>
      </c>
      <c r="O214" s="66" t="n">
        <f aca="false">+O186+N214</f>
        <v>0</v>
      </c>
      <c r="P214" s="66" t="n">
        <f aca="false">+P186+O214</f>
        <v>0</v>
      </c>
      <c r="Q214" s="76"/>
      <c r="R214" s="76"/>
      <c r="S214" s="7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66"/>
      <c r="BE214" s="66"/>
      <c r="BF214" s="66"/>
      <c r="BG214" s="66"/>
      <c r="BH214" s="66"/>
      <c r="BI214" s="66"/>
      <c r="BJ214" s="66"/>
      <c r="BK214" s="66"/>
      <c r="BL214" s="66"/>
      <c r="BM214" s="66"/>
      <c r="BN214" s="66"/>
      <c r="BO214" s="66"/>
      <c r="BP214" s="66"/>
      <c r="BQ214" s="66"/>
      <c r="BR214" s="66"/>
      <c r="BS214" s="66"/>
      <c r="BT214" s="66"/>
      <c r="BU214" s="66"/>
      <c r="BV214" s="66"/>
      <c r="BW214" s="66"/>
      <c r="BX214" s="66"/>
      <c r="BY214" s="66"/>
      <c r="BZ214" s="66"/>
      <c r="CA214" s="66"/>
      <c r="CB214" s="66"/>
      <c r="CC214" s="66"/>
      <c r="CD214" s="66"/>
      <c r="CE214" s="66"/>
      <c r="CF214" s="66"/>
      <c r="CG214" s="66"/>
      <c r="CH214" s="66"/>
      <c r="CI214" s="66"/>
      <c r="CJ214" s="66"/>
      <c r="CK214" s="66"/>
      <c r="CL214" s="66"/>
      <c r="CM214" s="66"/>
      <c r="CN214" s="66"/>
      <c r="CO214" s="66"/>
      <c r="CP214" s="66"/>
      <c r="CQ214" s="66"/>
      <c r="CR214" s="66"/>
      <c r="CS214" s="66"/>
      <c r="CT214" s="66"/>
      <c r="CU214" s="66"/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66"/>
      <c r="DM214" s="66"/>
      <c r="DN214" s="66"/>
      <c r="DO214" s="66"/>
      <c r="DP214" s="66"/>
      <c r="DQ214" s="66"/>
      <c r="DR214" s="66"/>
      <c r="DS214" s="66"/>
      <c r="DT214" s="66"/>
      <c r="DU214" s="66"/>
      <c r="DV214" s="66"/>
      <c r="DW214" s="66"/>
      <c r="DX214" s="66"/>
      <c r="DY214" s="66"/>
      <c r="DZ214" s="66"/>
      <c r="EA214" s="66"/>
      <c r="EB214" s="66"/>
      <c r="EC214" s="66"/>
      <c r="ED214" s="66"/>
      <c r="EE214" s="66"/>
      <c r="EF214" s="66"/>
      <c r="EG214" s="66"/>
      <c r="EH214" s="66"/>
      <c r="EI214" s="66"/>
      <c r="EJ214" s="66"/>
      <c r="EK214" s="66"/>
      <c r="EL214" s="66"/>
      <c r="EM214" s="66"/>
      <c r="EN214" s="66"/>
      <c r="EO214" s="66"/>
      <c r="EP214" s="66"/>
      <c r="EQ214" s="66"/>
      <c r="ER214" s="66"/>
      <c r="ES214" s="66"/>
      <c r="ET214" s="66"/>
      <c r="EU214" s="66"/>
      <c r="EV214" s="66"/>
      <c r="EW214" s="66"/>
      <c r="EX214" s="66"/>
      <c r="EY214" s="66"/>
      <c r="EZ214" s="66"/>
      <c r="FA214" s="66"/>
      <c r="FB214" s="66"/>
      <c r="FC214" s="66"/>
      <c r="FD214" s="66"/>
      <c r="FE214" s="66"/>
      <c r="FF214" s="66"/>
      <c r="FG214" s="66"/>
      <c r="FH214" s="66"/>
      <c r="FI214" s="66"/>
      <c r="FJ214" s="66"/>
      <c r="FK214" s="66"/>
      <c r="FL214" s="66"/>
      <c r="FM214" s="66"/>
      <c r="FN214" s="66"/>
      <c r="FO214" s="66"/>
      <c r="FP214" s="66"/>
      <c r="FQ214" s="66"/>
      <c r="FR214" s="66"/>
      <c r="FS214" s="66"/>
      <c r="FT214" s="66"/>
      <c r="FU214" s="66"/>
      <c r="FV214" s="66"/>
      <c r="FW214" s="66"/>
      <c r="FX214" s="66"/>
      <c r="FY214" s="66"/>
      <c r="FZ214" s="66"/>
      <c r="GA214" s="66"/>
      <c r="GB214" s="66"/>
      <c r="GC214" s="66"/>
      <c r="GD214" s="66"/>
      <c r="GE214" s="66"/>
      <c r="GF214" s="66"/>
      <c r="GG214" s="66"/>
      <c r="GH214" s="66"/>
      <c r="GI214" s="66"/>
      <c r="GJ214" s="66"/>
      <c r="GK214" s="66"/>
      <c r="GL214" s="66"/>
      <c r="GM214" s="66"/>
      <c r="GN214" s="66"/>
      <c r="GO214" s="66"/>
      <c r="GP214" s="66"/>
      <c r="GQ214" s="66"/>
      <c r="GR214" s="66"/>
      <c r="GS214" s="66"/>
      <c r="GT214" s="66"/>
      <c r="GU214" s="66"/>
      <c r="GV214" s="66"/>
      <c r="GW214" s="66"/>
      <c r="GX214" s="66"/>
      <c r="GY214" s="66"/>
      <c r="GZ214" s="66"/>
      <c r="HA214" s="66"/>
      <c r="HB214" s="66"/>
      <c r="HC214" s="66"/>
      <c r="HD214" s="66"/>
      <c r="HE214" s="66"/>
      <c r="HF214" s="66"/>
      <c r="HG214" s="66"/>
      <c r="HH214" s="66"/>
      <c r="HI214" s="66"/>
      <c r="HJ214" s="66"/>
      <c r="HK214" s="66"/>
      <c r="HL214" s="66"/>
      <c r="HM214" s="66"/>
      <c r="HN214" s="66"/>
      <c r="HO214" s="66"/>
      <c r="HP214" s="66"/>
      <c r="HQ214" s="66"/>
      <c r="HR214" s="66"/>
      <c r="HS214" s="66"/>
      <c r="HT214" s="66"/>
      <c r="HU214" s="66"/>
      <c r="HV214" s="66"/>
      <c r="HW214" s="66"/>
      <c r="HX214" s="66"/>
      <c r="HY214" s="66"/>
      <c r="HZ214" s="66"/>
      <c r="IA214" s="66"/>
      <c r="IB214" s="66"/>
      <c r="IC214" s="66"/>
      <c r="ID214" s="66"/>
      <c r="IE214" s="66"/>
      <c r="IF214" s="66"/>
      <c r="IG214" s="66"/>
      <c r="IH214" s="66"/>
      <c r="II214" s="66"/>
      <c r="IJ214" s="66"/>
      <c r="IK214" s="66"/>
      <c r="IL214" s="66"/>
      <c r="IM214" s="66"/>
      <c r="IN214" s="66"/>
      <c r="IO214" s="66"/>
      <c r="IP214" s="66"/>
      <c r="IQ214" s="66"/>
      <c r="IR214" s="66"/>
      <c r="IS214" s="66"/>
      <c r="IT214" s="66"/>
      <c r="IU214" s="66"/>
      <c r="IV214" s="66"/>
      <c r="IW214" s="66"/>
    </row>
    <row r="215" customFormat="false" ht="15" hidden="true" customHeight="false" outlineLevel="0" collapsed="false">
      <c r="A215" s="110"/>
      <c r="B215" s="103" t="s">
        <v>104</v>
      </c>
      <c r="C215" s="75"/>
      <c r="D215" s="75"/>
      <c r="E215" s="66" t="n">
        <f aca="false">+E187</f>
        <v>0</v>
      </c>
      <c r="F215" s="66" t="n">
        <f aca="false">+F187+E215</f>
        <v>0</v>
      </c>
      <c r="G215" s="66" t="n">
        <f aca="false">+G187+F215</f>
        <v>0</v>
      </c>
      <c r="H215" s="66" t="n">
        <f aca="false">+H187+G215</f>
        <v>0</v>
      </c>
      <c r="I215" s="66" t="n">
        <f aca="false">+I187+H215</f>
        <v>0</v>
      </c>
      <c r="J215" s="66" t="n">
        <f aca="false">+J187+I215</f>
        <v>0</v>
      </c>
      <c r="K215" s="66" t="n">
        <f aca="false">+K187+J215</f>
        <v>0</v>
      </c>
      <c r="L215" s="66" t="n">
        <f aca="false">+L187+K215</f>
        <v>0</v>
      </c>
      <c r="M215" s="66" t="n">
        <f aca="false">+M187+L215</f>
        <v>0</v>
      </c>
      <c r="N215" s="66" t="n">
        <f aca="false">+N187+M215</f>
        <v>0</v>
      </c>
      <c r="O215" s="66" t="n">
        <f aca="false">+O187+N215</f>
        <v>0</v>
      </c>
      <c r="P215" s="66" t="n">
        <f aca="false">+P187+O215</f>
        <v>0</v>
      </c>
      <c r="Q215" s="76"/>
      <c r="R215" s="76"/>
      <c r="S215" s="7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  <c r="BM215" s="66"/>
      <c r="BN215" s="66"/>
      <c r="BO215" s="66"/>
      <c r="BP215" s="66"/>
      <c r="BQ215" s="66"/>
      <c r="BR215" s="66"/>
      <c r="BS215" s="66"/>
      <c r="BT215" s="66"/>
      <c r="BU215" s="66"/>
      <c r="BV215" s="66"/>
      <c r="BW215" s="66"/>
      <c r="BX215" s="66"/>
      <c r="BY215" s="66"/>
      <c r="BZ215" s="66"/>
      <c r="CA215" s="66"/>
      <c r="CB215" s="66"/>
      <c r="CC215" s="66"/>
      <c r="CD215" s="66"/>
      <c r="CE215" s="66"/>
      <c r="CF215" s="66"/>
      <c r="CG215" s="66"/>
      <c r="CH215" s="66"/>
      <c r="CI215" s="66"/>
      <c r="CJ215" s="66"/>
      <c r="CK215" s="66"/>
      <c r="CL215" s="66"/>
      <c r="CM215" s="66"/>
      <c r="CN215" s="66"/>
      <c r="CO215" s="66"/>
      <c r="CP215" s="66"/>
      <c r="CQ215" s="66"/>
      <c r="CR215" s="66"/>
      <c r="CS215" s="66"/>
      <c r="CT215" s="66"/>
      <c r="CU215" s="66"/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66"/>
      <c r="DM215" s="66"/>
      <c r="DN215" s="66"/>
      <c r="DO215" s="66"/>
      <c r="DP215" s="66"/>
      <c r="DQ215" s="66"/>
      <c r="DR215" s="66"/>
      <c r="DS215" s="66"/>
      <c r="DT215" s="66"/>
      <c r="DU215" s="66"/>
      <c r="DV215" s="66"/>
      <c r="DW215" s="66"/>
      <c r="DX215" s="66"/>
      <c r="DY215" s="66"/>
      <c r="DZ215" s="66"/>
      <c r="EA215" s="66"/>
      <c r="EB215" s="66"/>
      <c r="EC215" s="66"/>
      <c r="ED215" s="66"/>
      <c r="EE215" s="66"/>
      <c r="EF215" s="66"/>
      <c r="EG215" s="66"/>
      <c r="EH215" s="66"/>
      <c r="EI215" s="66"/>
      <c r="EJ215" s="66"/>
      <c r="EK215" s="66"/>
      <c r="EL215" s="66"/>
      <c r="EM215" s="66"/>
      <c r="EN215" s="66"/>
      <c r="EO215" s="66"/>
      <c r="EP215" s="66"/>
      <c r="EQ215" s="66"/>
      <c r="ER215" s="66"/>
      <c r="ES215" s="66"/>
      <c r="ET215" s="66"/>
      <c r="EU215" s="66"/>
      <c r="EV215" s="66"/>
      <c r="EW215" s="66"/>
      <c r="EX215" s="66"/>
      <c r="EY215" s="66"/>
      <c r="EZ215" s="66"/>
      <c r="FA215" s="66"/>
      <c r="FB215" s="66"/>
      <c r="FC215" s="66"/>
      <c r="FD215" s="66"/>
      <c r="FE215" s="66"/>
      <c r="FF215" s="66"/>
      <c r="FG215" s="66"/>
      <c r="FH215" s="66"/>
      <c r="FI215" s="66"/>
      <c r="FJ215" s="66"/>
      <c r="FK215" s="66"/>
      <c r="FL215" s="66"/>
      <c r="FM215" s="66"/>
      <c r="FN215" s="66"/>
      <c r="FO215" s="66"/>
      <c r="FP215" s="66"/>
      <c r="FQ215" s="66"/>
      <c r="FR215" s="66"/>
      <c r="FS215" s="66"/>
      <c r="FT215" s="66"/>
      <c r="FU215" s="66"/>
      <c r="FV215" s="66"/>
      <c r="FW215" s="66"/>
      <c r="FX215" s="66"/>
      <c r="FY215" s="66"/>
      <c r="FZ215" s="66"/>
      <c r="GA215" s="66"/>
      <c r="GB215" s="66"/>
      <c r="GC215" s="66"/>
      <c r="GD215" s="66"/>
      <c r="GE215" s="66"/>
      <c r="GF215" s="66"/>
      <c r="GG215" s="66"/>
      <c r="GH215" s="66"/>
      <c r="GI215" s="66"/>
      <c r="GJ215" s="66"/>
      <c r="GK215" s="66"/>
      <c r="GL215" s="66"/>
      <c r="GM215" s="66"/>
      <c r="GN215" s="66"/>
      <c r="GO215" s="66"/>
      <c r="GP215" s="66"/>
      <c r="GQ215" s="66"/>
      <c r="GR215" s="66"/>
      <c r="GS215" s="66"/>
      <c r="GT215" s="66"/>
      <c r="GU215" s="66"/>
      <c r="GV215" s="66"/>
      <c r="GW215" s="66"/>
      <c r="GX215" s="66"/>
      <c r="GY215" s="66"/>
      <c r="GZ215" s="66"/>
      <c r="HA215" s="66"/>
      <c r="HB215" s="66"/>
      <c r="HC215" s="66"/>
      <c r="HD215" s="66"/>
      <c r="HE215" s="66"/>
      <c r="HF215" s="66"/>
      <c r="HG215" s="66"/>
      <c r="HH215" s="66"/>
      <c r="HI215" s="66"/>
      <c r="HJ215" s="66"/>
      <c r="HK215" s="66"/>
      <c r="HL215" s="66"/>
      <c r="HM215" s="66"/>
      <c r="HN215" s="66"/>
      <c r="HO215" s="66"/>
      <c r="HP215" s="66"/>
      <c r="HQ215" s="66"/>
      <c r="HR215" s="66"/>
      <c r="HS215" s="66"/>
      <c r="HT215" s="66"/>
      <c r="HU215" s="66"/>
      <c r="HV215" s="66"/>
      <c r="HW215" s="66"/>
      <c r="HX215" s="66"/>
      <c r="HY215" s="66"/>
      <c r="HZ215" s="66"/>
      <c r="IA215" s="66"/>
      <c r="IB215" s="66"/>
      <c r="IC215" s="66"/>
      <c r="ID215" s="66"/>
      <c r="IE215" s="66"/>
      <c r="IF215" s="66"/>
      <c r="IG215" s="66"/>
      <c r="IH215" s="66"/>
      <c r="II215" s="66"/>
      <c r="IJ215" s="66"/>
      <c r="IK215" s="66"/>
      <c r="IL215" s="66"/>
      <c r="IM215" s="66"/>
      <c r="IN215" s="66"/>
      <c r="IO215" s="66"/>
      <c r="IP215" s="66"/>
      <c r="IQ215" s="66"/>
      <c r="IR215" s="66"/>
      <c r="IS215" s="66"/>
      <c r="IT215" s="66"/>
      <c r="IU215" s="66"/>
      <c r="IV215" s="66"/>
      <c r="IW215" s="66"/>
    </row>
    <row r="216" customFormat="false" ht="15" hidden="true" customHeight="false" outlineLevel="0" collapsed="false">
      <c r="A216" s="110"/>
      <c r="B216" s="103" t="s">
        <v>105</v>
      </c>
      <c r="C216" s="75"/>
      <c r="D216" s="75"/>
      <c r="E216" s="66" t="n">
        <f aca="false">+E188</f>
        <v>0</v>
      </c>
      <c r="F216" s="66" t="n">
        <f aca="false">+F188+E216</f>
        <v>0</v>
      </c>
      <c r="G216" s="66" t="n">
        <f aca="false">+G188+F216</f>
        <v>0</v>
      </c>
      <c r="H216" s="66" t="n">
        <f aca="false">+H188+G216</f>
        <v>0</v>
      </c>
      <c r="I216" s="66" t="n">
        <f aca="false">+I188+H216</f>
        <v>0</v>
      </c>
      <c r="J216" s="66" t="n">
        <f aca="false">+J188+I216</f>
        <v>0</v>
      </c>
      <c r="K216" s="66" t="n">
        <f aca="false">+K188+J216</f>
        <v>0</v>
      </c>
      <c r="L216" s="66" t="n">
        <f aca="false">+L188+K216</f>
        <v>0</v>
      </c>
      <c r="M216" s="66" t="n">
        <f aca="false">+M188+L216</f>
        <v>0</v>
      </c>
      <c r="N216" s="66" t="n">
        <f aca="false">+N188+M216</f>
        <v>0</v>
      </c>
      <c r="O216" s="66" t="n">
        <f aca="false">+O188+N216</f>
        <v>0</v>
      </c>
      <c r="P216" s="66" t="n">
        <f aca="false">+P188+O216</f>
        <v>0</v>
      </c>
      <c r="Q216" s="76"/>
      <c r="R216" s="76"/>
      <c r="S216" s="7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66"/>
      <c r="AV216" s="66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  <c r="BM216" s="66"/>
      <c r="BN216" s="66"/>
      <c r="BO216" s="66"/>
      <c r="BP216" s="66"/>
      <c r="BQ216" s="66"/>
      <c r="BR216" s="66"/>
      <c r="BS216" s="66"/>
      <c r="BT216" s="66"/>
      <c r="BU216" s="66"/>
      <c r="BV216" s="66"/>
      <c r="BW216" s="66"/>
      <c r="BX216" s="66"/>
      <c r="BY216" s="66"/>
      <c r="BZ216" s="66"/>
      <c r="CA216" s="66"/>
      <c r="CB216" s="66"/>
      <c r="CC216" s="66"/>
      <c r="CD216" s="66"/>
      <c r="CE216" s="66"/>
      <c r="CF216" s="66"/>
      <c r="CG216" s="66"/>
      <c r="CH216" s="66"/>
      <c r="CI216" s="66"/>
      <c r="CJ216" s="66"/>
      <c r="CK216" s="66"/>
      <c r="CL216" s="66"/>
      <c r="CM216" s="66"/>
      <c r="CN216" s="66"/>
      <c r="CO216" s="66"/>
      <c r="CP216" s="66"/>
      <c r="CQ216" s="66"/>
      <c r="CR216" s="66"/>
      <c r="CS216" s="66"/>
      <c r="CT216" s="66"/>
      <c r="CU216" s="66"/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66"/>
      <c r="DM216" s="66"/>
      <c r="DN216" s="66"/>
      <c r="DO216" s="66"/>
      <c r="DP216" s="66"/>
      <c r="DQ216" s="66"/>
      <c r="DR216" s="66"/>
      <c r="DS216" s="66"/>
      <c r="DT216" s="66"/>
      <c r="DU216" s="66"/>
      <c r="DV216" s="66"/>
      <c r="DW216" s="66"/>
      <c r="DX216" s="66"/>
      <c r="DY216" s="66"/>
      <c r="DZ216" s="66"/>
      <c r="EA216" s="66"/>
      <c r="EB216" s="66"/>
      <c r="EC216" s="66"/>
      <c r="ED216" s="66"/>
      <c r="EE216" s="66"/>
      <c r="EF216" s="66"/>
      <c r="EG216" s="66"/>
      <c r="EH216" s="66"/>
      <c r="EI216" s="66"/>
      <c r="EJ216" s="66"/>
      <c r="EK216" s="66"/>
      <c r="EL216" s="66"/>
      <c r="EM216" s="66"/>
      <c r="EN216" s="66"/>
      <c r="EO216" s="66"/>
      <c r="EP216" s="66"/>
      <c r="EQ216" s="66"/>
      <c r="ER216" s="66"/>
      <c r="ES216" s="66"/>
      <c r="ET216" s="66"/>
      <c r="EU216" s="66"/>
      <c r="EV216" s="66"/>
      <c r="EW216" s="66"/>
      <c r="EX216" s="66"/>
      <c r="EY216" s="66"/>
      <c r="EZ216" s="66"/>
      <c r="FA216" s="66"/>
      <c r="FB216" s="66"/>
      <c r="FC216" s="66"/>
      <c r="FD216" s="66"/>
      <c r="FE216" s="66"/>
      <c r="FF216" s="66"/>
      <c r="FG216" s="66"/>
      <c r="FH216" s="66"/>
      <c r="FI216" s="66"/>
      <c r="FJ216" s="66"/>
      <c r="FK216" s="66"/>
      <c r="FL216" s="66"/>
      <c r="FM216" s="66"/>
      <c r="FN216" s="66"/>
      <c r="FO216" s="66"/>
      <c r="FP216" s="66"/>
      <c r="FQ216" s="66"/>
      <c r="FR216" s="66"/>
      <c r="FS216" s="66"/>
      <c r="FT216" s="66"/>
      <c r="FU216" s="66"/>
      <c r="FV216" s="66"/>
      <c r="FW216" s="66"/>
      <c r="FX216" s="66"/>
      <c r="FY216" s="66"/>
      <c r="FZ216" s="66"/>
      <c r="GA216" s="66"/>
      <c r="GB216" s="66"/>
      <c r="GC216" s="66"/>
      <c r="GD216" s="66"/>
      <c r="GE216" s="66"/>
      <c r="GF216" s="66"/>
      <c r="GG216" s="66"/>
      <c r="GH216" s="66"/>
      <c r="GI216" s="66"/>
      <c r="GJ216" s="66"/>
      <c r="GK216" s="66"/>
      <c r="GL216" s="66"/>
      <c r="GM216" s="66"/>
      <c r="GN216" s="66"/>
      <c r="GO216" s="66"/>
      <c r="GP216" s="66"/>
      <c r="GQ216" s="66"/>
      <c r="GR216" s="66"/>
      <c r="GS216" s="66"/>
      <c r="GT216" s="66"/>
      <c r="GU216" s="66"/>
      <c r="GV216" s="66"/>
      <c r="GW216" s="66"/>
      <c r="GX216" s="66"/>
      <c r="GY216" s="66"/>
      <c r="GZ216" s="66"/>
      <c r="HA216" s="66"/>
      <c r="HB216" s="66"/>
      <c r="HC216" s="66"/>
      <c r="HD216" s="66"/>
      <c r="HE216" s="66"/>
      <c r="HF216" s="66"/>
      <c r="HG216" s="66"/>
      <c r="HH216" s="66"/>
      <c r="HI216" s="66"/>
      <c r="HJ216" s="66"/>
      <c r="HK216" s="66"/>
      <c r="HL216" s="66"/>
      <c r="HM216" s="66"/>
      <c r="HN216" s="66"/>
      <c r="HO216" s="66"/>
      <c r="HP216" s="66"/>
      <c r="HQ216" s="66"/>
      <c r="HR216" s="66"/>
      <c r="HS216" s="66"/>
      <c r="HT216" s="66"/>
      <c r="HU216" s="66"/>
      <c r="HV216" s="66"/>
      <c r="HW216" s="66"/>
      <c r="HX216" s="66"/>
      <c r="HY216" s="66"/>
      <c r="HZ216" s="66"/>
      <c r="IA216" s="66"/>
      <c r="IB216" s="66"/>
      <c r="IC216" s="66"/>
      <c r="ID216" s="66"/>
      <c r="IE216" s="66"/>
      <c r="IF216" s="66"/>
      <c r="IG216" s="66"/>
      <c r="IH216" s="66"/>
      <c r="II216" s="66"/>
      <c r="IJ216" s="66"/>
      <c r="IK216" s="66"/>
      <c r="IL216" s="66"/>
      <c r="IM216" s="66"/>
      <c r="IN216" s="66"/>
      <c r="IO216" s="66"/>
      <c r="IP216" s="66"/>
      <c r="IQ216" s="66"/>
      <c r="IR216" s="66"/>
      <c r="IS216" s="66"/>
      <c r="IT216" s="66"/>
      <c r="IU216" s="66"/>
      <c r="IV216" s="66"/>
      <c r="IW216" s="66"/>
    </row>
    <row r="217" customFormat="false" ht="15" hidden="true" customHeight="false" outlineLevel="0" collapsed="false">
      <c r="A217" s="110"/>
      <c r="B217" s="103" t="s">
        <v>106</v>
      </c>
      <c r="C217" s="75"/>
      <c r="D217" s="75"/>
      <c r="E217" s="66" t="n">
        <f aca="false">+E189</f>
        <v>0</v>
      </c>
      <c r="F217" s="66" t="n">
        <f aca="false">+F189+E217</f>
        <v>0</v>
      </c>
      <c r="G217" s="66" t="n">
        <f aca="false">+G189+F217</f>
        <v>0</v>
      </c>
      <c r="H217" s="66" t="n">
        <f aca="false">+H189+G217</f>
        <v>0</v>
      </c>
      <c r="I217" s="66" t="n">
        <f aca="false">+I189+H217</f>
        <v>0</v>
      </c>
      <c r="J217" s="66" t="n">
        <f aca="false">+J189+I217</f>
        <v>0</v>
      </c>
      <c r="K217" s="66" t="n">
        <f aca="false">+K189+J217</f>
        <v>0</v>
      </c>
      <c r="L217" s="66" t="n">
        <f aca="false">+L189+K217</f>
        <v>0</v>
      </c>
      <c r="M217" s="66" t="n">
        <f aca="false">+M189+L217</f>
        <v>0</v>
      </c>
      <c r="N217" s="66" t="n">
        <f aca="false">+N189+M217</f>
        <v>0</v>
      </c>
      <c r="O217" s="66" t="n">
        <f aca="false">+O189+N217</f>
        <v>0</v>
      </c>
      <c r="P217" s="66" t="n">
        <f aca="false">+P189+O217</f>
        <v>0</v>
      </c>
      <c r="Q217" s="76"/>
      <c r="R217" s="76"/>
      <c r="S217" s="7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J217" s="66"/>
      <c r="BK217" s="66"/>
      <c r="BL217" s="66"/>
      <c r="BM217" s="66"/>
      <c r="BN217" s="66"/>
      <c r="BO217" s="66"/>
      <c r="BP217" s="66"/>
      <c r="BQ217" s="66"/>
      <c r="BR217" s="66"/>
      <c r="BS217" s="66"/>
      <c r="BT217" s="66"/>
      <c r="BU217" s="66"/>
      <c r="BV217" s="66"/>
      <c r="BW217" s="66"/>
      <c r="BX217" s="66"/>
      <c r="BY217" s="66"/>
      <c r="BZ217" s="66"/>
      <c r="CA217" s="66"/>
      <c r="CB217" s="66"/>
      <c r="CC217" s="66"/>
      <c r="CD217" s="66"/>
      <c r="CE217" s="66"/>
      <c r="CF217" s="66"/>
      <c r="CG217" s="66"/>
      <c r="CH217" s="66"/>
      <c r="CI217" s="66"/>
      <c r="CJ217" s="66"/>
      <c r="CK217" s="66"/>
      <c r="CL217" s="66"/>
      <c r="CM217" s="66"/>
      <c r="CN217" s="66"/>
      <c r="CO217" s="66"/>
      <c r="CP217" s="66"/>
      <c r="CQ217" s="66"/>
      <c r="CR217" s="66"/>
      <c r="CS217" s="66"/>
      <c r="CT217" s="66"/>
      <c r="CU217" s="66"/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66"/>
      <c r="DM217" s="66"/>
      <c r="DN217" s="66"/>
      <c r="DO217" s="66"/>
      <c r="DP217" s="66"/>
      <c r="DQ217" s="66"/>
      <c r="DR217" s="66"/>
      <c r="DS217" s="66"/>
      <c r="DT217" s="66"/>
      <c r="DU217" s="66"/>
      <c r="DV217" s="66"/>
      <c r="DW217" s="66"/>
      <c r="DX217" s="66"/>
      <c r="DY217" s="66"/>
      <c r="DZ217" s="66"/>
      <c r="EA217" s="66"/>
      <c r="EB217" s="66"/>
      <c r="EC217" s="66"/>
      <c r="ED217" s="66"/>
      <c r="EE217" s="66"/>
      <c r="EF217" s="66"/>
      <c r="EG217" s="66"/>
      <c r="EH217" s="66"/>
      <c r="EI217" s="66"/>
      <c r="EJ217" s="66"/>
      <c r="EK217" s="66"/>
      <c r="EL217" s="66"/>
      <c r="EM217" s="66"/>
      <c r="EN217" s="66"/>
      <c r="EO217" s="66"/>
      <c r="EP217" s="66"/>
      <c r="EQ217" s="66"/>
      <c r="ER217" s="66"/>
      <c r="ES217" s="66"/>
      <c r="ET217" s="66"/>
      <c r="EU217" s="66"/>
      <c r="EV217" s="66"/>
      <c r="EW217" s="66"/>
      <c r="EX217" s="66"/>
      <c r="EY217" s="66"/>
      <c r="EZ217" s="66"/>
      <c r="FA217" s="66"/>
      <c r="FB217" s="66"/>
      <c r="FC217" s="66"/>
      <c r="FD217" s="66"/>
      <c r="FE217" s="66"/>
      <c r="FF217" s="66"/>
      <c r="FG217" s="66"/>
      <c r="FH217" s="66"/>
      <c r="FI217" s="66"/>
      <c r="FJ217" s="66"/>
      <c r="FK217" s="66"/>
      <c r="FL217" s="66"/>
      <c r="FM217" s="66"/>
      <c r="FN217" s="66"/>
      <c r="FO217" s="66"/>
      <c r="FP217" s="66"/>
      <c r="FQ217" s="66"/>
      <c r="FR217" s="66"/>
      <c r="FS217" s="66"/>
      <c r="FT217" s="66"/>
      <c r="FU217" s="66"/>
      <c r="FV217" s="66"/>
      <c r="FW217" s="66"/>
      <c r="FX217" s="66"/>
      <c r="FY217" s="66"/>
      <c r="FZ217" s="66"/>
      <c r="GA217" s="66"/>
      <c r="GB217" s="66"/>
      <c r="GC217" s="66"/>
      <c r="GD217" s="66"/>
      <c r="GE217" s="66"/>
      <c r="GF217" s="66"/>
      <c r="GG217" s="66"/>
      <c r="GH217" s="66"/>
      <c r="GI217" s="66"/>
      <c r="GJ217" s="66"/>
      <c r="GK217" s="66"/>
      <c r="GL217" s="66"/>
      <c r="GM217" s="66"/>
      <c r="GN217" s="66"/>
      <c r="GO217" s="66"/>
      <c r="GP217" s="66"/>
      <c r="GQ217" s="66"/>
      <c r="GR217" s="66"/>
      <c r="GS217" s="66"/>
      <c r="GT217" s="66"/>
      <c r="GU217" s="66"/>
      <c r="GV217" s="66"/>
      <c r="GW217" s="66"/>
      <c r="GX217" s="66"/>
      <c r="GY217" s="66"/>
      <c r="GZ217" s="66"/>
      <c r="HA217" s="66"/>
      <c r="HB217" s="66"/>
      <c r="HC217" s="66"/>
      <c r="HD217" s="66"/>
      <c r="HE217" s="66"/>
      <c r="HF217" s="66"/>
      <c r="HG217" s="66"/>
      <c r="HH217" s="66"/>
      <c r="HI217" s="66"/>
      <c r="HJ217" s="66"/>
      <c r="HK217" s="66"/>
      <c r="HL217" s="66"/>
      <c r="HM217" s="66"/>
      <c r="HN217" s="66"/>
      <c r="HO217" s="66"/>
      <c r="HP217" s="66"/>
      <c r="HQ217" s="66"/>
      <c r="HR217" s="66"/>
      <c r="HS217" s="66"/>
      <c r="HT217" s="66"/>
      <c r="HU217" s="66"/>
      <c r="HV217" s="66"/>
      <c r="HW217" s="66"/>
      <c r="HX217" s="66"/>
      <c r="HY217" s="66"/>
      <c r="HZ217" s="66"/>
      <c r="IA217" s="66"/>
      <c r="IB217" s="66"/>
      <c r="IC217" s="66"/>
      <c r="ID217" s="66"/>
      <c r="IE217" s="66"/>
      <c r="IF217" s="66"/>
      <c r="IG217" s="66"/>
      <c r="IH217" s="66"/>
      <c r="II217" s="66"/>
      <c r="IJ217" s="66"/>
      <c r="IK217" s="66"/>
      <c r="IL217" s="66"/>
      <c r="IM217" s="66"/>
      <c r="IN217" s="66"/>
      <c r="IO217" s="66"/>
      <c r="IP217" s="66"/>
      <c r="IQ217" s="66"/>
      <c r="IR217" s="66"/>
      <c r="IS217" s="66"/>
      <c r="IT217" s="66"/>
      <c r="IU217" s="66"/>
      <c r="IV217" s="66"/>
      <c r="IW217" s="66"/>
    </row>
    <row r="218" customFormat="false" ht="15" hidden="true" customHeight="false" outlineLevel="0" collapsed="false">
      <c r="A218" s="110"/>
      <c r="B218" s="103" t="s">
        <v>107</v>
      </c>
      <c r="C218" s="75"/>
      <c r="D218" s="75"/>
      <c r="E218" s="66" t="n">
        <f aca="false">+E190</f>
        <v>0</v>
      </c>
      <c r="F218" s="66" t="n">
        <f aca="false">+F190+E218</f>
        <v>0</v>
      </c>
      <c r="G218" s="66" t="n">
        <f aca="false">+G190+F218</f>
        <v>0</v>
      </c>
      <c r="H218" s="66" t="n">
        <f aca="false">+H190+G218</f>
        <v>0</v>
      </c>
      <c r="I218" s="66" t="n">
        <f aca="false">+I190+H218</f>
        <v>0</v>
      </c>
      <c r="J218" s="66" t="n">
        <f aca="false">+J190+I218</f>
        <v>0</v>
      </c>
      <c r="K218" s="66" t="n">
        <f aca="false">+K190+J218</f>
        <v>0</v>
      </c>
      <c r="L218" s="66" t="n">
        <f aca="false">+L190+K218</f>
        <v>0</v>
      </c>
      <c r="M218" s="66" t="n">
        <f aca="false">+M190+L218</f>
        <v>0</v>
      </c>
      <c r="N218" s="66" t="n">
        <f aca="false">+N190+M218</f>
        <v>0</v>
      </c>
      <c r="O218" s="66" t="n">
        <f aca="false">+O190+N218</f>
        <v>0</v>
      </c>
      <c r="P218" s="66" t="n">
        <f aca="false">+P190+O218</f>
        <v>0</v>
      </c>
      <c r="Q218" s="76"/>
      <c r="R218" s="76"/>
      <c r="S218" s="7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66"/>
      <c r="AV218" s="66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  <c r="BG218" s="66"/>
      <c r="BH218" s="66"/>
      <c r="BI218" s="66"/>
      <c r="BJ218" s="66"/>
      <c r="BK218" s="66"/>
      <c r="BL218" s="66"/>
      <c r="BM218" s="66"/>
      <c r="BN218" s="66"/>
      <c r="BO218" s="66"/>
      <c r="BP218" s="66"/>
      <c r="BQ218" s="66"/>
      <c r="BR218" s="66"/>
      <c r="BS218" s="66"/>
      <c r="BT218" s="66"/>
      <c r="BU218" s="66"/>
      <c r="BV218" s="66"/>
      <c r="BW218" s="66"/>
      <c r="BX218" s="66"/>
      <c r="BY218" s="66"/>
      <c r="BZ218" s="66"/>
      <c r="CA218" s="66"/>
      <c r="CB218" s="66"/>
      <c r="CC218" s="66"/>
      <c r="CD218" s="66"/>
      <c r="CE218" s="66"/>
      <c r="CF218" s="66"/>
      <c r="CG218" s="66"/>
      <c r="CH218" s="66"/>
      <c r="CI218" s="66"/>
      <c r="CJ218" s="66"/>
      <c r="CK218" s="66"/>
      <c r="CL218" s="66"/>
      <c r="CM218" s="66"/>
      <c r="CN218" s="66"/>
      <c r="CO218" s="66"/>
      <c r="CP218" s="66"/>
      <c r="CQ218" s="66"/>
      <c r="CR218" s="66"/>
      <c r="CS218" s="66"/>
      <c r="CT218" s="66"/>
      <c r="CU218" s="66"/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66"/>
      <c r="DM218" s="66"/>
      <c r="DN218" s="66"/>
      <c r="DO218" s="66"/>
      <c r="DP218" s="66"/>
      <c r="DQ218" s="66"/>
      <c r="DR218" s="66"/>
      <c r="DS218" s="66"/>
      <c r="DT218" s="66"/>
      <c r="DU218" s="66"/>
      <c r="DV218" s="66"/>
      <c r="DW218" s="66"/>
      <c r="DX218" s="66"/>
      <c r="DY218" s="66"/>
      <c r="DZ218" s="66"/>
      <c r="EA218" s="66"/>
      <c r="EB218" s="66"/>
      <c r="EC218" s="66"/>
      <c r="ED218" s="66"/>
      <c r="EE218" s="66"/>
      <c r="EF218" s="66"/>
      <c r="EG218" s="66"/>
      <c r="EH218" s="66"/>
      <c r="EI218" s="66"/>
      <c r="EJ218" s="66"/>
      <c r="EK218" s="66"/>
      <c r="EL218" s="66"/>
      <c r="EM218" s="66"/>
      <c r="EN218" s="66"/>
      <c r="EO218" s="66"/>
      <c r="EP218" s="66"/>
      <c r="EQ218" s="66"/>
      <c r="ER218" s="66"/>
      <c r="ES218" s="66"/>
      <c r="ET218" s="66"/>
      <c r="EU218" s="66"/>
      <c r="EV218" s="66"/>
      <c r="EW218" s="66"/>
      <c r="EX218" s="66"/>
      <c r="EY218" s="66"/>
      <c r="EZ218" s="66"/>
      <c r="FA218" s="66"/>
      <c r="FB218" s="66"/>
      <c r="FC218" s="66"/>
      <c r="FD218" s="66"/>
      <c r="FE218" s="66"/>
      <c r="FF218" s="66"/>
      <c r="FG218" s="66"/>
      <c r="FH218" s="66"/>
      <c r="FI218" s="66"/>
      <c r="FJ218" s="66"/>
      <c r="FK218" s="66"/>
      <c r="FL218" s="66"/>
      <c r="FM218" s="66"/>
      <c r="FN218" s="66"/>
      <c r="FO218" s="66"/>
      <c r="FP218" s="66"/>
      <c r="FQ218" s="66"/>
      <c r="FR218" s="66"/>
      <c r="FS218" s="66"/>
      <c r="FT218" s="66"/>
      <c r="FU218" s="66"/>
      <c r="FV218" s="66"/>
      <c r="FW218" s="66"/>
      <c r="FX218" s="66"/>
      <c r="FY218" s="66"/>
      <c r="FZ218" s="66"/>
      <c r="GA218" s="66"/>
      <c r="GB218" s="66"/>
      <c r="GC218" s="66"/>
      <c r="GD218" s="66"/>
      <c r="GE218" s="66"/>
      <c r="GF218" s="66"/>
      <c r="GG218" s="66"/>
      <c r="GH218" s="66"/>
      <c r="GI218" s="66"/>
      <c r="GJ218" s="66"/>
      <c r="GK218" s="66"/>
      <c r="GL218" s="66"/>
      <c r="GM218" s="66"/>
      <c r="GN218" s="66"/>
      <c r="GO218" s="66"/>
      <c r="GP218" s="66"/>
      <c r="GQ218" s="66"/>
      <c r="GR218" s="66"/>
      <c r="GS218" s="66"/>
      <c r="GT218" s="66"/>
      <c r="GU218" s="66"/>
      <c r="GV218" s="66"/>
      <c r="GW218" s="66"/>
      <c r="GX218" s="66"/>
      <c r="GY218" s="66"/>
      <c r="GZ218" s="66"/>
      <c r="HA218" s="66"/>
      <c r="HB218" s="66"/>
      <c r="HC218" s="66"/>
      <c r="HD218" s="66"/>
      <c r="HE218" s="66"/>
      <c r="HF218" s="66"/>
      <c r="HG218" s="66"/>
      <c r="HH218" s="66"/>
      <c r="HI218" s="66"/>
      <c r="HJ218" s="66"/>
      <c r="HK218" s="66"/>
      <c r="HL218" s="66"/>
      <c r="HM218" s="66"/>
      <c r="HN218" s="66"/>
      <c r="HO218" s="66"/>
      <c r="HP218" s="66"/>
      <c r="HQ218" s="66"/>
      <c r="HR218" s="66"/>
      <c r="HS218" s="66"/>
      <c r="HT218" s="66"/>
      <c r="HU218" s="66"/>
      <c r="HV218" s="66"/>
      <c r="HW218" s="66"/>
      <c r="HX218" s="66"/>
      <c r="HY218" s="66"/>
      <c r="HZ218" s="66"/>
      <c r="IA218" s="66"/>
      <c r="IB218" s="66"/>
      <c r="IC218" s="66"/>
      <c r="ID218" s="66"/>
      <c r="IE218" s="66"/>
      <c r="IF218" s="66"/>
      <c r="IG218" s="66"/>
      <c r="IH218" s="66"/>
      <c r="II218" s="66"/>
      <c r="IJ218" s="66"/>
      <c r="IK218" s="66"/>
      <c r="IL218" s="66"/>
      <c r="IM218" s="66"/>
      <c r="IN218" s="66"/>
      <c r="IO218" s="66"/>
      <c r="IP218" s="66"/>
      <c r="IQ218" s="66"/>
      <c r="IR218" s="66"/>
      <c r="IS218" s="66"/>
      <c r="IT218" s="66"/>
      <c r="IU218" s="66"/>
      <c r="IV218" s="66"/>
      <c r="IW218" s="66"/>
    </row>
    <row r="219" customFormat="false" ht="15" hidden="true" customHeight="false" outlineLevel="0" collapsed="false">
      <c r="A219" s="110"/>
      <c r="B219" s="103" t="s">
        <v>108</v>
      </c>
      <c r="C219" s="75"/>
      <c r="D219" s="75"/>
      <c r="E219" s="66" t="n">
        <f aca="false">+E191</f>
        <v>0</v>
      </c>
      <c r="F219" s="66" t="n">
        <f aca="false">+F191+E219</f>
        <v>0</v>
      </c>
      <c r="G219" s="66" t="n">
        <f aca="false">+G191+F219</f>
        <v>0</v>
      </c>
      <c r="H219" s="66" t="n">
        <f aca="false">+H191+G219</f>
        <v>0</v>
      </c>
      <c r="I219" s="66" t="n">
        <f aca="false">+I191+H219</f>
        <v>0</v>
      </c>
      <c r="J219" s="66" t="n">
        <f aca="false">+J191+I219</f>
        <v>0</v>
      </c>
      <c r="K219" s="66" t="n">
        <f aca="false">+K191+J219</f>
        <v>0</v>
      </c>
      <c r="L219" s="66" t="n">
        <f aca="false">+L191+K219</f>
        <v>0</v>
      </c>
      <c r="M219" s="66" t="n">
        <f aca="false">+M191+L219</f>
        <v>0</v>
      </c>
      <c r="N219" s="66" t="n">
        <f aca="false">+N191+M219</f>
        <v>0</v>
      </c>
      <c r="O219" s="66" t="n">
        <f aca="false">+O191+N219</f>
        <v>0</v>
      </c>
      <c r="P219" s="66" t="n">
        <f aca="false">+P191+O219</f>
        <v>0</v>
      </c>
      <c r="Q219" s="76"/>
      <c r="R219" s="76"/>
      <c r="S219" s="7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  <c r="BM219" s="66"/>
      <c r="BN219" s="66"/>
      <c r="BO219" s="66"/>
      <c r="BP219" s="66"/>
      <c r="BQ219" s="66"/>
      <c r="BR219" s="66"/>
      <c r="BS219" s="66"/>
      <c r="BT219" s="66"/>
      <c r="BU219" s="66"/>
      <c r="BV219" s="66"/>
      <c r="BW219" s="66"/>
      <c r="BX219" s="66"/>
      <c r="BY219" s="66"/>
      <c r="BZ219" s="66"/>
      <c r="CA219" s="66"/>
      <c r="CB219" s="66"/>
      <c r="CC219" s="66"/>
      <c r="CD219" s="66"/>
      <c r="CE219" s="66"/>
      <c r="CF219" s="66"/>
      <c r="CG219" s="66"/>
      <c r="CH219" s="66"/>
      <c r="CI219" s="66"/>
      <c r="CJ219" s="66"/>
      <c r="CK219" s="66"/>
      <c r="CL219" s="66"/>
      <c r="CM219" s="66"/>
      <c r="CN219" s="66"/>
      <c r="CO219" s="66"/>
      <c r="CP219" s="66"/>
      <c r="CQ219" s="66"/>
      <c r="CR219" s="66"/>
      <c r="CS219" s="66"/>
      <c r="CT219" s="66"/>
      <c r="CU219" s="66"/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66"/>
      <c r="DM219" s="66"/>
      <c r="DN219" s="66"/>
      <c r="DO219" s="66"/>
      <c r="DP219" s="66"/>
      <c r="DQ219" s="66"/>
      <c r="DR219" s="66"/>
      <c r="DS219" s="66"/>
      <c r="DT219" s="66"/>
      <c r="DU219" s="66"/>
      <c r="DV219" s="66"/>
      <c r="DW219" s="66"/>
      <c r="DX219" s="66"/>
      <c r="DY219" s="66"/>
      <c r="DZ219" s="66"/>
      <c r="EA219" s="66"/>
      <c r="EB219" s="66"/>
      <c r="EC219" s="66"/>
      <c r="ED219" s="66"/>
      <c r="EE219" s="66"/>
      <c r="EF219" s="66"/>
      <c r="EG219" s="66"/>
      <c r="EH219" s="66"/>
      <c r="EI219" s="66"/>
      <c r="EJ219" s="66"/>
      <c r="EK219" s="66"/>
      <c r="EL219" s="66"/>
      <c r="EM219" s="66"/>
      <c r="EN219" s="66"/>
      <c r="EO219" s="66"/>
      <c r="EP219" s="66"/>
      <c r="EQ219" s="66"/>
      <c r="ER219" s="66"/>
      <c r="ES219" s="66"/>
      <c r="ET219" s="66"/>
      <c r="EU219" s="66"/>
      <c r="EV219" s="66"/>
      <c r="EW219" s="66"/>
      <c r="EX219" s="66"/>
      <c r="EY219" s="66"/>
      <c r="EZ219" s="66"/>
      <c r="FA219" s="66"/>
      <c r="FB219" s="66"/>
      <c r="FC219" s="66"/>
      <c r="FD219" s="66"/>
      <c r="FE219" s="66"/>
      <c r="FF219" s="66"/>
      <c r="FG219" s="66"/>
      <c r="FH219" s="66"/>
      <c r="FI219" s="66"/>
      <c r="FJ219" s="66"/>
      <c r="FK219" s="66"/>
      <c r="FL219" s="66"/>
      <c r="FM219" s="66"/>
      <c r="FN219" s="66"/>
      <c r="FO219" s="66"/>
      <c r="FP219" s="66"/>
      <c r="FQ219" s="66"/>
      <c r="FR219" s="66"/>
      <c r="FS219" s="66"/>
      <c r="FT219" s="66"/>
      <c r="FU219" s="66"/>
      <c r="FV219" s="66"/>
      <c r="FW219" s="66"/>
      <c r="FX219" s="66"/>
      <c r="FY219" s="66"/>
      <c r="FZ219" s="66"/>
      <c r="GA219" s="66"/>
      <c r="GB219" s="66"/>
      <c r="GC219" s="66"/>
      <c r="GD219" s="66"/>
      <c r="GE219" s="66"/>
      <c r="GF219" s="66"/>
      <c r="GG219" s="66"/>
      <c r="GH219" s="66"/>
      <c r="GI219" s="66"/>
      <c r="GJ219" s="66"/>
      <c r="GK219" s="66"/>
      <c r="GL219" s="66"/>
      <c r="GM219" s="66"/>
      <c r="GN219" s="66"/>
      <c r="GO219" s="66"/>
      <c r="GP219" s="66"/>
      <c r="GQ219" s="66"/>
      <c r="GR219" s="66"/>
      <c r="GS219" s="66"/>
      <c r="GT219" s="66"/>
      <c r="GU219" s="66"/>
      <c r="GV219" s="66"/>
      <c r="GW219" s="66"/>
      <c r="GX219" s="66"/>
      <c r="GY219" s="66"/>
      <c r="GZ219" s="66"/>
      <c r="HA219" s="66"/>
      <c r="HB219" s="66"/>
      <c r="HC219" s="66"/>
      <c r="HD219" s="66"/>
      <c r="HE219" s="66"/>
      <c r="HF219" s="66"/>
      <c r="HG219" s="66"/>
      <c r="HH219" s="66"/>
      <c r="HI219" s="66"/>
      <c r="HJ219" s="66"/>
      <c r="HK219" s="66"/>
      <c r="HL219" s="66"/>
      <c r="HM219" s="66"/>
      <c r="HN219" s="66"/>
      <c r="HO219" s="66"/>
      <c r="HP219" s="66"/>
      <c r="HQ219" s="66"/>
      <c r="HR219" s="66"/>
      <c r="HS219" s="66"/>
      <c r="HT219" s="66"/>
      <c r="HU219" s="66"/>
      <c r="HV219" s="66"/>
      <c r="HW219" s="66"/>
      <c r="HX219" s="66"/>
      <c r="HY219" s="66"/>
      <c r="HZ219" s="66"/>
      <c r="IA219" s="66"/>
      <c r="IB219" s="66"/>
      <c r="IC219" s="66"/>
      <c r="ID219" s="66"/>
      <c r="IE219" s="66"/>
      <c r="IF219" s="66"/>
      <c r="IG219" s="66"/>
      <c r="IH219" s="66"/>
      <c r="II219" s="66"/>
      <c r="IJ219" s="66"/>
      <c r="IK219" s="66"/>
      <c r="IL219" s="66"/>
      <c r="IM219" s="66"/>
      <c r="IN219" s="66"/>
      <c r="IO219" s="66"/>
      <c r="IP219" s="66"/>
      <c r="IQ219" s="66"/>
      <c r="IR219" s="66"/>
      <c r="IS219" s="66"/>
      <c r="IT219" s="66"/>
      <c r="IU219" s="66"/>
      <c r="IV219" s="66"/>
      <c r="IW219" s="66"/>
    </row>
    <row r="220" customFormat="false" ht="15" hidden="true" customHeight="false" outlineLevel="0" collapsed="false">
      <c r="A220" s="110"/>
      <c r="B220" s="103" t="s">
        <v>109</v>
      </c>
      <c r="C220" s="75"/>
      <c r="D220" s="75"/>
      <c r="E220" s="66" t="n">
        <f aca="false">+E192</f>
        <v>0</v>
      </c>
      <c r="F220" s="66" t="n">
        <f aca="false">+F192+E220</f>
        <v>0</v>
      </c>
      <c r="G220" s="66" t="n">
        <f aca="false">+G192+F220</f>
        <v>0</v>
      </c>
      <c r="H220" s="66" t="n">
        <f aca="false">+H192+G220</f>
        <v>0</v>
      </c>
      <c r="I220" s="66" t="n">
        <f aca="false">+I192+H220</f>
        <v>0</v>
      </c>
      <c r="J220" s="66" t="n">
        <f aca="false">+J192+I220</f>
        <v>0</v>
      </c>
      <c r="K220" s="66" t="n">
        <f aca="false">+K192+J220</f>
        <v>0</v>
      </c>
      <c r="L220" s="66" t="n">
        <f aca="false">+L192+K220</f>
        <v>0</v>
      </c>
      <c r="M220" s="66" t="n">
        <f aca="false">+M192+L220</f>
        <v>0</v>
      </c>
      <c r="N220" s="66" t="n">
        <f aca="false">+N192+M220</f>
        <v>0</v>
      </c>
      <c r="O220" s="66" t="n">
        <f aca="false">+O192+N220</f>
        <v>0</v>
      </c>
      <c r="P220" s="66" t="n">
        <f aca="false">+P192+O220</f>
        <v>0</v>
      </c>
      <c r="Q220" s="76"/>
      <c r="R220" s="76"/>
      <c r="S220" s="7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  <c r="BM220" s="66"/>
      <c r="BN220" s="66"/>
      <c r="BO220" s="66"/>
      <c r="BP220" s="66"/>
      <c r="BQ220" s="66"/>
      <c r="BR220" s="66"/>
      <c r="BS220" s="66"/>
      <c r="BT220" s="66"/>
      <c r="BU220" s="66"/>
      <c r="BV220" s="66"/>
      <c r="BW220" s="66"/>
      <c r="BX220" s="66"/>
      <c r="BY220" s="66"/>
      <c r="BZ220" s="66"/>
      <c r="CA220" s="66"/>
      <c r="CB220" s="66"/>
      <c r="CC220" s="66"/>
      <c r="CD220" s="66"/>
      <c r="CE220" s="66"/>
      <c r="CF220" s="66"/>
      <c r="CG220" s="66"/>
      <c r="CH220" s="66"/>
      <c r="CI220" s="66"/>
      <c r="CJ220" s="66"/>
      <c r="CK220" s="66"/>
      <c r="CL220" s="66"/>
      <c r="CM220" s="66"/>
      <c r="CN220" s="66"/>
      <c r="CO220" s="66"/>
      <c r="CP220" s="66"/>
      <c r="CQ220" s="66"/>
      <c r="CR220" s="66"/>
      <c r="CS220" s="66"/>
      <c r="CT220" s="66"/>
      <c r="CU220" s="66"/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  <c r="HT220" s="66"/>
      <c r="HU220" s="66"/>
      <c r="HV220" s="66"/>
      <c r="HW220" s="66"/>
      <c r="HX220" s="66"/>
      <c r="HY220" s="66"/>
      <c r="HZ220" s="66"/>
      <c r="IA220" s="66"/>
      <c r="IB220" s="66"/>
      <c r="IC220" s="66"/>
      <c r="ID220" s="66"/>
      <c r="IE220" s="66"/>
      <c r="IF220" s="66"/>
      <c r="IG220" s="66"/>
      <c r="IH220" s="66"/>
      <c r="II220" s="66"/>
      <c r="IJ220" s="66"/>
      <c r="IK220" s="66"/>
      <c r="IL220" s="66"/>
      <c r="IM220" s="66"/>
      <c r="IN220" s="66"/>
      <c r="IO220" s="66"/>
      <c r="IP220" s="66"/>
      <c r="IQ220" s="66"/>
      <c r="IR220" s="66"/>
      <c r="IS220" s="66"/>
      <c r="IT220" s="66"/>
      <c r="IU220" s="66"/>
      <c r="IV220" s="66"/>
      <c r="IW220" s="66"/>
    </row>
    <row r="221" customFormat="false" ht="15" hidden="true" customHeight="false" outlineLevel="0" collapsed="false">
      <c r="A221" s="110"/>
      <c r="B221" s="103" t="s">
        <v>110</v>
      </c>
      <c r="C221" s="75"/>
      <c r="D221" s="75"/>
      <c r="E221" s="66" t="n">
        <f aca="false">+E193</f>
        <v>0</v>
      </c>
      <c r="F221" s="66" t="n">
        <f aca="false">+F193+E221</f>
        <v>0</v>
      </c>
      <c r="G221" s="66" t="n">
        <f aca="false">+G193+F221</f>
        <v>0</v>
      </c>
      <c r="H221" s="66" t="n">
        <f aca="false">+H193+G221</f>
        <v>0</v>
      </c>
      <c r="I221" s="66" t="n">
        <f aca="false">+I193+H221</f>
        <v>0</v>
      </c>
      <c r="J221" s="66" t="n">
        <f aca="false">+J193+I221</f>
        <v>0</v>
      </c>
      <c r="K221" s="66" t="n">
        <f aca="false">+K193+J221</f>
        <v>0</v>
      </c>
      <c r="L221" s="66" t="n">
        <f aca="false">+L193+K221</f>
        <v>0</v>
      </c>
      <c r="M221" s="66" t="n">
        <f aca="false">+M193+L221</f>
        <v>0</v>
      </c>
      <c r="N221" s="66" t="n">
        <f aca="false">+N193+M221</f>
        <v>0</v>
      </c>
      <c r="O221" s="66" t="n">
        <f aca="false">+O193+N221</f>
        <v>0</v>
      </c>
      <c r="P221" s="66" t="n">
        <f aca="false">+P193+O221</f>
        <v>0</v>
      </c>
      <c r="Q221" s="76"/>
      <c r="R221" s="76"/>
      <c r="S221" s="7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66"/>
      <c r="AV221" s="66"/>
      <c r="AW221" s="66"/>
      <c r="AX221" s="66"/>
      <c r="AY221" s="66"/>
      <c r="AZ221" s="66"/>
      <c r="BA221" s="66"/>
      <c r="BB221" s="66"/>
      <c r="BC221" s="66"/>
      <c r="BD221" s="66"/>
      <c r="BE221" s="66"/>
      <c r="BF221" s="66"/>
      <c r="BG221" s="66"/>
      <c r="BH221" s="66"/>
      <c r="BI221" s="66"/>
      <c r="BJ221" s="66"/>
      <c r="BK221" s="66"/>
      <c r="BL221" s="66"/>
      <c r="BM221" s="66"/>
      <c r="BN221" s="66"/>
      <c r="BO221" s="66"/>
      <c r="BP221" s="66"/>
      <c r="BQ221" s="66"/>
      <c r="BR221" s="66"/>
      <c r="BS221" s="66"/>
      <c r="BT221" s="66"/>
      <c r="BU221" s="66"/>
      <c r="BV221" s="66"/>
      <c r="BW221" s="66"/>
      <c r="BX221" s="66"/>
      <c r="BY221" s="66"/>
      <c r="BZ221" s="66"/>
      <c r="CA221" s="66"/>
      <c r="CB221" s="66"/>
      <c r="CC221" s="66"/>
      <c r="CD221" s="66"/>
      <c r="CE221" s="66"/>
      <c r="CF221" s="66"/>
      <c r="CG221" s="66"/>
      <c r="CH221" s="66"/>
      <c r="CI221" s="66"/>
      <c r="CJ221" s="66"/>
      <c r="CK221" s="66"/>
      <c r="CL221" s="66"/>
      <c r="CM221" s="66"/>
      <c r="CN221" s="66"/>
      <c r="CO221" s="66"/>
      <c r="CP221" s="66"/>
      <c r="CQ221" s="66"/>
      <c r="CR221" s="66"/>
      <c r="CS221" s="66"/>
      <c r="CT221" s="66"/>
      <c r="CU221" s="66"/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66"/>
      <c r="DM221" s="66"/>
      <c r="DN221" s="66"/>
      <c r="DO221" s="66"/>
      <c r="DP221" s="66"/>
      <c r="DQ221" s="66"/>
      <c r="DR221" s="66"/>
      <c r="DS221" s="66"/>
      <c r="DT221" s="66"/>
      <c r="DU221" s="66"/>
      <c r="DV221" s="66"/>
      <c r="DW221" s="66"/>
      <c r="DX221" s="66"/>
      <c r="DY221" s="66"/>
      <c r="DZ221" s="66"/>
      <c r="EA221" s="66"/>
      <c r="EB221" s="66"/>
      <c r="EC221" s="66"/>
      <c r="ED221" s="66"/>
      <c r="EE221" s="66"/>
      <c r="EF221" s="66"/>
      <c r="EG221" s="66"/>
      <c r="EH221" s="66"/>
      <c r="EI221" s="66"/>
      <c r="EJ221" s="66"/>
      <c r="EK221" s="66"/>
      <c r="EL221" s="66"/>
      <c r="EM221" s="66"/>
      <c r="EN221" s="66"/>
      <c r="EO221" s="66"/>
      <c r="EP221" s="66"/>
      <c r="EQ221" s="66"/>
      <c r="ER221" s="66"/>
      <c r="ES221" s="66"/>
      <c r="ET221" s="66"/>
      <c r="EU221" s="66"/>
      <c r="EV221" s="66"/>
      <c r="EW221" s="66"/>
      <c r="EX221" s="66"/>
      <c r="EY221" s="66"/>
      <c r="EZ221" s="66"/>
      <c r="FA221" s="66"/>
      <c r="FB221" s="66"/>
      <c r="FC221" s="66"/>
      <c r="FD221" s="66"/>
      <c r="FE221" s="66"/>
      <c r="FF221" s="66"/>
      <c r="FG221" s="66"/>
      <c r="FH221" s="66"/>
      <c r="FI221" s="66"/>
      <c r="FJ221" s="66"/>
      <c r="FK221" s="66"/>
      <c r="FL221" s="66"/>
      <c r="FM221" s="66"/>
      <c r="FN221" s="66"/>
      <c r="FO221" s="66"/>
      <c r="FP221" s="66"/>
      <c r="FQ221" s="66"/>
      <c r="FR221" s="66"/>
      <c r="FS221" s="66"/>
      <c r="FT221" s="66"/>
      <c r="FU221" s="66"/>
      <c r="FV221" s="66"/>
      <c r="FW221" s="66"/>
      <c r="FX221" s="66"/>
      <c r="FY221" s="66"/>
      <c r="FZ221" s="66"/>
      <c r="GA221" s="66"/>
      <c r="GB221" s="66"/>
      <c r="GC221" s="66"/>
      <c r="GD221" s="66"/>
      <c r="GE221" s="66"/>
      <c r="GF221" s="66"/>
      <c r="GG221" s="66"/>
      <c r="GH221" s="66"/>
      <c r="GI221" s="66"/>
      <c r="GJ221" s="66"/>
      <c r="GK221" s="66"/>
      <c r="GL221" s="66"/>
      <c r="GM221" s="66"/>
      <c r="GN221" s="66"/>
      <c r="GO221" s="66"/>
      <c r="GP221" s="66"/>
      <c r="GQ221" s="66"/>
      <c r="GR221" s="66"/>
      <c r="GS221" s="66"/>
      <c r="GT221" s="66"/>
      <c r="GU221" s="66"/>
      <c r="GV221" s="66"/>
      <c r="GW221" s="66"/>
      <c r="GX221" s="66"/>
      <c r="GY221" s="66"/>
      <c r="GZ221" s="66"/>
      <c r="HA221" s="66"/>
      <c r="HB221" s="66"/>
      <c r="HC221" s="66"/>
      <c r="HD221" s="66"/>
      <c r="HE221" s="66"/>
      <c r="HF221" s="66"/>
      <c r="HG221" s="66"/>
      <c r="HH221" s="66"/>
      <c r="HI221" s="66"/>
      <c r="HJ221" s="66"/>
      <c r="HK221" s="66"/>
      <c r="HL221" s="66"/>
      <c r="HM221" s="66"/>
      <c r="HN221" s="66"/>
      <c r="HO221" s="66"/>
      <c r="HP221" s="66"/>
      <c r="HQ221" s="66"/>
      <c r="HR221" s="66"/>
      <c r="HS221" s="66"/>
      <c r="HT221" s="66"/>
      <c r="HU221" s="66"/>
      <c r="HV221" s="66"/>
      <c r="HW221" s="66"/>
      <c r="HX221" s="66"/>
      <c r="HY221" s="66"/>
      <c r="HZ221" s="66"/>
      <c r="IA221" s="66"/>
      <c r="IB221" s="66"/>
      <c r="IC221" s="66"/>
      <c r="ID221" s="66"/>
      <c r="IE221" s="66"/>
      <c r="IF221" s="66"/>
      <c r="IG221" s="66"/>
      <c r="IH221" s="66"/>
      <c r="II221" s="66"/>
      <c r="IJ221" s="66"/>
      <c r="IK221" s="66"/>
      <c r="IL221" s="66"/>
      <c r="IM221" s="66"/>
      <c r="IN221" s="66"/>
      <c r="IO221" s="66"/>
      <c r="IP221" s="66"/>
      <c r="IQ221" s="66"/>
      <c r="IR221" s="66"/>
      <c r="IS221" s="66"/>
      <c r="IT221" s="66"/>
      <c r="IU221" s="66"/>
      <c r="IV221" s="66"/>
      <c r="IW221" s="66"/>
    </row>
    <row r="222" customFormat="false" ht="15" hidden="true" customHeight="false" outlineLevel="0" collapsed="false">
      <c r="A222" s="110"/>
      <c r="B222" s="103" t="s">
        <v>111</v>
      </c>
      <c r="C222" s="75"/>
      <c r="D222" s="75"/>
      <c r="E222" s="66" t="n">
        <f aca="false">+E194</f>
        <v>0</v>
      </c>
      <c r="F222" s="66" t="n">
        <f aca="false">+F194+E222</f>
        <v>0</v>
      </c>
      <c r="G222" s="66" t="n">
        <f aca="false">+G194+F222</f>
        <v>0</v>
      </c>
      <c r="H222" s="66" t="n">
        <f aca="false">+H194+G222</f>
        <v>0</v>
      </c>
      <c r="I222" s="66" t="n">
        <f aca="false">+I194+H222</f>
        <v>0</v>
      </c>
      <c r="J222" s="66" t="n">
        <f aca="false">+J194+I222</f>
        <v>0</v>
      </c>
      <c r="K222" s="66" t="n">
        <f aca="false">+K194+J222</f>
        <v>0</v>
      </c>
      <c r="L222" s="66" t="n">
        <f aca="false">+L194+K222</f>
        <v>0</v>
      </c>
      <c r="M222" s="66" t="n">
        <f aca="false">+M194+L222</f>
        <v>0</v>
      </c>
      <c r="N222" s="66" t="n">
        <f aca="false">+N194+M222</f>
        <v>0</v>
      </c>
      <c r="O222" s="66" t="n">
        <f aca="false">+O194+N222</f>
        <v>0</v>
      </c>
      <c r="P222" s="66" t="n">
        <f aca="false">+P194+O222</f>
        <v>0</v>
      </c>
      <c r="Q222" s="76"/>
      <c r="R222" s="76"/>
      <c r="S222" s="7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66"/>
      <c r="AV222" s="66"/>
      <c r="AW222" s="66"/>
      <c r="AX222" s="66"/>
      <c r="AY222" s="66"/>
      <c r="AZ222" s="66"/>
      <c r="BA222" s="66"/>
      <c r="BB222" s="66"/>
      <c r="BC222" s="66"/>
      <c r="BD222" s="66"/>
      <c r="BE222" s="66"/>
      <c r="BF222" s="66"/>
      <c r="BG222" s="66"/>
      <c r="BH222" s="66"/>
      <c r="BI222" s="66"/>
      <c r="BJ222" s="66"/>
      <c r="BK222" s="66"/>
      <c r="BL222" s="66"/>
      <c r="BM222" s="66"/>
      <c r="BN222" s="66"/>
      <c r="BO222" s="66"/>
      <c r="BP222" s="66"/>
      <c r="BQ222" s="66"/>
      <c r="BR222" s="66"/>
      <c r="BS222" s="66"/>
      <c r="BT222" s="66"/>
      <c r="BU222" s="66"/>
      <c r="BV222" s="66"/>
      <c r="BW222" s="66"/>
      <c r="BX222" s="66"/>
      <c r="BY222" s="66"/>
      <c r="BZ222" s="66"/>
      <c r="CA222" s="66"/>
      <c r="CB222" s="66"/>
      <c r="CC222" s="66"/>
      <c r="CD222" s="66"/>
      <c r="CE222" s="66"/>
      <c r="CF222" s="66"/>
      <c r="CG222" s="66"/>
      <c r="CH222" s="66"/>
      <c r="CI222" s="66"/>
      <c r="CJ222" s="66"/>
      <c r="CK222" s="66"/>
      <c r="CL222" s="66"/>
      <c r="CM222" s="66"/>
      <c r="CN222" s="66"/>
      <c r="CO222" s="66"/>
      <c r="CP222" s="66"/>
      <c r="CQ222" s="66"/>
      <c r="CR222" s="66"/>
      <c r="CS222" s="66"/>
      <c r="CT222" s="66"/>
      <c r="CU222" s="66"/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66"/>
      <c r="DM222" s="66"/>
      <c r="DN222" s="66"/>
      <c r="DO222" s="66"/>
      <c r="DP222" s="66"/>
      <c r="DQ222" s="66"/>
      <c r="DR222" s="66"/>
      <c r="DS222" s="66"/>
      <c r="DT222" s="66"/>
      <c r="DU222" s="66"/>
      <c r="DV222" s="66"/>
      <c r="DW222" s="66"/>
      <c r="DX222" s="66"/>
      <c r="DY222" s="66"/>
      <c r="DZ222" s="66"/>
      <c r="EA222" s="66"/>
      <c r="EB222" s="66"/>
      <c r="EC222" s="66"/>
      <c r="ED222" s="66"/>
      <c r="EE222" s="66"/>
      <c r="EF222" s="66"/>
      <c r="EG222" s="66"/>
      <c r="EH222" s="66"/>
      <c r="EI222" s="66"/>
      <c r="EJ222" s="66"/>
      <c r="EK222" s="66"/>
      <c r="EL222" s="66"/>
      <c r="EM222" s="66"/>
      <c r="EN222" s="66"/>
      <c r="EO222" s="66"/>
      <c r="EP222" s="66"/>
      <c r="EQ222" s="66"/>
      <c r="ER222" s="66"/>
      <c r="ES222" s="66"/>
      <c r="ET222" s="66"/>
      <c r="EU222" s="66"/>
      <c r="EV222" s="66"/>
      <c r="EW222" s="66"/>
      <c r="EX222" s="66"/>
      <c r="EY222" s="66"/>
      <c r="EZ222" s="66"/>
      <c r="FA222" s="66"/>
      <c r="FB222" s="66"/>
      <c r="FC222" s="66"/>
      <c r="FD222" s="66"/>
      <c r="FE222" s="66"/>
      <c r="FF222" s="66"/>
      <c r="FG222" s="66"/>
      <c r="FH222" s="66"/>
      <c r="FI222" s="66"/>
      <c r="FJ222" s="66"/>
      <c r="FK222" s="66"/>
      <c r="FL222" s="66"/>
      <c r="FM222" s="66"/>
      <c r="FN222" s="66"/>
      <c r="FO222" s="66"/>
      <c r="FP222" s="66"/>
      <c r="FQ222" s="66"/>
      <c r="FR222" s="66"/>
      <c r="FS222" s="66"/>
      <c r="FT222" s="66"/>
      <c r="FU222" s="66"/>
      <c r="FV222" s="66"/>
      <c r="FW222" s="66"/>
      <c r="FX222" s="66"/>
      <c r="FY222" s="66"/>
      <c r="FZ222" s="66"/>
      <c r="GA222" s="66"/>
      <c r="GB222" s="66"/>
      <c r="GC222" s="66"/>
      <c r="GD222" s="66"/>
      <c r="GE222" s="66"/>
      <c r="GF222" s="66"/>
      <c r="GG222" s="66"/>
      <c r="GH222" s="66"/>
      <c r="GI222" s="66"/>
      <c r="GJ222" s="66"/>
      <c r="GK222" s="66"/>
      <c r="GL222" s="66"/>
      <c r="GM222" s="66"/>
      <c r="GN222" s="66"/>
      <c r="GO222" s="66"/>
      <c r="GP222" s="66"/>
      <c r="GQ222" s="66"/>
      <c r="GR222" s="66"/>
      <c r="GS222" s="66"/>
      <c r="GT222" s="66"/>
      <c r="GU222" s="66"/>
      <c r="GV222" s="66"/>
      <c r="GW222" s="66"/>
      <c r="GX222" s="66"/>
      <c r="GY222" s="66"/>
      <c r="GZ222" s="66"/>
      <c r="HA222" s="66"/>
      <c r="HB222" s="66"/>
      <c r="HC222" s="66"/>
      <c r="HD222" s="66"/>
      <c r="HE222" s="66"/>
      <c r="HF222" s="66"/>
      <c r="HG222" s="66"/>
      <c r="HH222" s="66"/>
      <c r="HI222" s="66"/>
      <c r="HJ222" s="66"/>
      <c r="HK222" s="66"/>
      <c r="HL222" s="66"/>
      <c r="HM222" s="66"/>
      <c r="HN222" s="66"/>
      <c r="HO222" s="66"/>
      <c r="HP222" s="66"/>
      <c r="HQ222" s="66"/>
      <c r="HR222" s="66"/>
      <c r="HS222" s="66"/>
      <c r="HT222" s="66"/>
      <c r="HU222" s="66"/>
      <c r="HV222" s="66"/>
      <c r="HW222" s="66"/>
      <c r="HX222" s="66"/>
      <c r="HY222" s="66"/>
      <c r="HZ222" s="66"/>
      <c r="IA222" s="66"/>
      <c r="IB222" s="66"/>
      <c r="IC222" s="66"/>
      <c r="ID222" s="66"/>
      <c r="IE222" s="66"/>
      <c r="IF222" s="66"/>
      <c r="IG222" s="66"/>
      <c r="IH222" s="66"/>
      <c r="II222" s="66"/>
      <c r="IJ222" s="66"/>
      <c r="IK222" s="66"/>
      <c r="IL222" s="66"/>
      <c r="IM222" s="66"/>
      <c r="IN222" s="66"/>
      <c r="IO222" s="66"/>
      <c r="IP222" s="66"/>
      <c r="IQ222" s="66"/>
      <c r="IR222" s="66"/>
      <c r="IS222" s="66"/>
      <c r="IT222" s="66"/>
      <c r="IU222" s="66"/>
      <c r="IV222" s="66"/>
      <c r="IW222" s="66"/>
    </row>
    <row r="223" customFormat="false" ht="15" hidden="true" customHeight="false" outlineLevel="0" collapsed="false">
      <c r="A223" s="110"/>
      <c r="B223" s="103" t="s">
        <v>112</v>
      </c>
      <c r="C223" s="75"/>
      <c r="D223" s="75"/>
      <c r="E223" s="66" t="n">
        <f aca="false">+E195</f>
        <v>0</v>
      </c>
      <c r="F223" s="66" t="n">
        <f aca="false">+F195+E223</f>
        <v>0</v>
      </c>
      <c r="G223" s="66" t="n">
        <f aca="false">+G195+F223</f>
        <v>0</v>
      </c>
      <c r="H223" s="66" t="n">
        <f aca="false">+H195+G223</f>
        <v>0</v>
      </c>
      <c r="I223" s="66" t="n">
        <f aca="false">+I195+H223</f>
        <v>0</v>
      </c>
      <c r="J223" s="66" t="n">
        <f aca="false">+J195+I223</f>
        <v>0</v>
      </c>
      <c r="K223" s="66" t="n">
        <f aca="false">+K195+J223</f>
        <v>0</v>
      </c>
      <c r="L223" s="66" t="n">
        <f aca="false">+L195+K223</f>
        <v>0</v>
      </c>
      <c r="M223" s="66" t="n">
        <f aca="false">+M195+L223</f>
        <v>0</v>
      </c>
      <c r="N223" s="66" t="n">
        <f aca="false">+N195+M223</f>
        <v>0</v>
      </c>
      <c r="O223" s="66" t="n">
        <f aca="false">+O195+N223</f>
        <v>0</v>
      </c>
      <c r="P223" s="66" t="n">
        <f aca="false">+P195+O223</f>
        <v>0</v>
      </c>
      <c r="Q223" s="76"/>
      <c r="R223" s="76"/>
      <c r="S223" s="7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66"/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  <c r="BG223" s="66"/>
      <c r="BH223" s="66"/>
      <c r="BI223" s="66"/>
      <c r="BJ223" s="66"/>
      <c r="BK223" s="66"/>
      <c r="BL223" s="66"/>
      <c r="BM223" s="66"/>
      <c r="BN223" s="66"/>
      <c r="BO223" s="66"/>
      <c r="BP223" s="66"/>
      <c r="BQ223" s="66"/>
      <c r="BR223" s="66"/>
      <c r="BS223" s="66"/>
      <c r="BT223" s="66"/>
      <c r="BU223" s="66"/>
      <c r="BV223" s="66"/>
      <c r="BW223" s="66"/>
      <c r="BX223" s="66"/>
      <c r="BY223" s="66"/>
      <c r="BZ223" s="66"/>
      <c r="CA223" s="66"/>
      <c r="CB223" s="66"/>
      <c r="CC223" s="66"/>
      <c r="CD223" s="66"/>
      <c r="CE223" s="66"/>
      <c r="CF223" s="66"/>
      <c r="CG223" s="66"/>
      <c r="CH223" s="66"/>
      <c r="CI223" s="66"/>
      <c r="CJ223" s="66"/>
      <c r="CK223" s="66"/>
      <c r="CL223" s="66"/>
      <c r="CM223" s="66"/>
      <c r="CN223" s="66"/>
      <c r="CO223" s="66"/>
      <c r="CP223" s="66"/>
      <c r="CQ223" s="66"/>
      <c r="CR223" s="66"/>
      <c r="CS223" s="66"/>
      <c r="CT223" s="66"/>
      <c r="CU223" s="66"/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  <c r="DN223" s="66"/>
      <c r="DO223" s="66"/>
      <c r="DP223" s="66"/>
      <c r="DQ223" s="66"/>
      <c r="DR223" s="66"/>
      <c r="DS223" s="66"/>
      <c r="DT223" s="66"/>
      <c r="DU223" s="66"/>
      <c r="DV223" s="66"/>
      <c r="DW223" s="66"/>
      <c r="DX223" s="66"/>
      <c r="DY223" s="66"/>
      <c r="DZ223" s="66"/>
      <c r="EA223" s="66"/>
      <c r="EB223" s="66"/>
      <c r="EC223" s="66"/>
      <c r="ED223" s="66"/>
      <c r="EE223" s="66"/>
      <c r="EF223" s="66"/>
      <c r="EG223" s="66"/>
      <c r="EH223" s="66"/>
      <c r="EI223" s="66"/>
      <c r="EJ223" s="66"/>
      <c r="EK223" s="66"/>
      <c r="EL223" s="66"/>
      <c r="EM223" s="66"/>
      <c r="EN223" s="66"/>
      <c r="EO223" s="66"/>
      <c r="EP223" s="66"/>
      <c r="EQ223" s="66"/>
      <c r="ER223" s="66"/>
      <c r="ES223" s="66"/>
      <c r="ET223" s="66"/>
      <c r="EU223" s="66"/>
      <c r="EV223" s="66"/>
      <c r="EW223" s="66"/>
      <c r="EX223" s="66"/>
      <c r="EY223" s="66"/>
      <c r="EZ223" s="66"/>
      <c r="FA223" s="66"/>
      <c r="FB223" s="66"/>
      <c r="FC223" s="66"/>
      <c r="FD223" s="66"/>
      <c r="FE223" s="66"/>
      <c r="FF223" s="66"/>
      <c r="FG223" s="66"/>
      <c r="FH223" s="66"/>
      <c r="FI223" s="66"/>
      <c r="FJ223" s="66"/>
      <c r="FK223" s="66"/>
      <c r="FL223" s="66"/>
      <c r="FM223" s="66"/>
      <c r="FN223" s="66"/>
      <c r="FO223" s="66"/>
      <c r="FP223" s="66"/>
      <c r="FQ223" s="66"/>
      <c r="FR223" s="66"/>
      <c r="FS223" s="66"/>
      <c r="FT223" s="66"/>
      <c r="FU223" s="66"/>
      <c r="FV223" s="66"/>
      <c r="FW223" s="66"/>
      <c r="FX223" s="66"/>
      <c r="FY223" s="66"/>
      <c r="FZ223" s="66"/>
      <c r="GA223" s="66"/>
      <c r="GB223" s="66"/>
      <c r="GC223" s="66"/>
      <c r="GD223" s="66"/>
      <c r="GE223" s="66"/>
      <c r="GF223" s="66"/>
      <c r="GG223" s="66"/>
      <c r="GH223" s="66"/>
      <c r="GI223" s="66"/>
      <c r="GJ223" s="66"/>
      <c r="GK223" s="66"/>
      <c r="GL223" s="66"/>
      <c r="GM223" s="66"/>
      <c r="GN223" s="66"/>
      <c r="GO223" s="66"/>
      <c r="GP223" s="66"/>
      <c r="GQ223" s="66"/>
      <c r="GR223" s="66"/>
      <c r="GS223" s="66"/>
      <c r="GT223" s="66"/>
      <c r="GU223" s="66"/>
      <c r="GV223" s="66"/>
      <c r="GW223" s="66"/>
      <c r="GX223" s="66"/>
      <c r="GY223" s="66"/>
      <c r="GZ223" s="66"/>
      <c r="HA223" s="66"/>
      <c r="HB223" s="66"/>
      <c r="HC223" s="66"/>
      <c r="HD223" s="66"/>
      <c r="HE223" s="66"/>
      <c r="HF223" s="66"/>
      <c r="HG223" s="66"/>
      <c r="HH223" s="66"/>
      <c r="HI223" s="66"/>
      <c r="HJ223" s="66"/>
      <c r="HK223" s="66"/>
      <c r="HL223" s="66"/>
      <c r="HM223" s="66"/>
      <c r="HN223" s="66"/>
      <c r="HO223" s="66"/>
      <c r="HP223" s="66"/>
      <c r="HQ223" s="66"/>
      <c r="HR223" s="66"/>
      <c r="HS223" s="66"/>
      <c r="HT223" s="66"/>
      <c r="HU223" s="66"/>
      <c r="HV223" s="66"/>
      <c r="HW223" s="66"/>
      <c r="HX223" s="66"/>
      <c r="HY223" s="66"/>
      <c r="HZ223" s="66"/>
      <c r="IA223" s="66"/>
      <c r="IB223" s="66"/>
      <c r="IC223" s="66"/>
      <c r="ID223" s="66"/>
      <c r="IE223" s="66"/>
      <c r="IF223" s="66"/>
      <c r="IG223" s="66"/>
      <c r="IH223" s="66"/>
      <c r="II223" s="66"/>
      <c r="IJ223" s="66"/>
      <c r="IK223" s="66"/>
      <c r="IL223" s="66"/>
      <c r="IM223" s="66"/>
      <c r="IN223" s="66"/>
      <c r="IO223" s="66"/>
      <c r="IP223" s="66"/>
      <c r="IQ223" s="66"/>
      <c r="IR223" s="66"/>
      <c r="IS223" s="66"/>
      <c r="IT223" s="66"/>
      <c r="IU223" s="66"/>
      <c r="IV223" s="66"/>
      <c r="IW223" s="66"/>
    </row>
    <row r="224" customFormat="false" ht="15" hidden="true" customHeight="false" outlineLevel="0" collapsed="false">
      <c r="A224" s="110"/>
      <c r="B224" s="103" t="s">
        <v>113</v>
      </c>
      <c r="C224" s="75"/>
      <c r="D224" s="75"/>
      <c r="E224" s="66" t="n">
        <f aca="false">+E196</f>
        <v>0</v>
      </c>
      <c r="F224" s="66" t="n">
        <f aca="false">+F196+E224</f>
        <v>0</v>
      </c>
      <c r="G224" s="66" t="n">
        <f aca="false">+G196+F224</f>
        <v>0</v>
      </c>
      <c r="H224" s="66" t="n">
        <f aca="false">+H196+G224</f>
        <v>0</v>
      </c>
      <c r="I224" s="66" t="n">
        <f aca="false">+I196+H224</f>
        <v>0</v>
      </c>
      <c r="J224" s="66" t="n">
        <f aca="false">+J196+I224</f>
        <v>0</v>
      </c>
      <c r="K224" s="66" t="n">
        <f aca="false">+K196+J224</f>
        <v>0</v>
      </c>
      <c r="L224" s="66" t="n">
        <f aca="false">+L196+K224</f>
        <v>0</v>
      </c>
      <c r="M224" s="66" t="n">
        <f aca="false">+M196+L224</f>
        <v>0</v>
      </c>
      <c r="N224" s="66" t="n">
        <f aca="false">+N196+M224</f>
        <v>0</v>
      </c>
      <c r="O224" s="66" t="n">
        <f aca="false">+O196+N224</f>
        <v>0</v>
      </c>
      <c r="P224" s="66" t="n">
        <f aca="false">+P196+O224</f>
        <v>0</v>
      </c>
      <c r="Q224" s="76"/>
      <c r="R224" s="76"/>
      <c r="S224" s="7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66"/>
      <c r="AV224" s="66"/>
      <c r="AW224" s="66"/>
      <c r="AX224" s="66"/>
      <c r="AY224" s="66"/>
      <c r="AZ224" s="66"/>
      <c r="BA224" s="66"/>
      <c r="BB224" s="66"/>
      <c r="BC224" s="66"/>
      <c r="BD224" s="66"/>
      <c r="BE224" s="66"/>
      <c r="BF224" s="66"/>
      <c r="BG224" s="66"/>
      <c r="BH224" s="66"/>
      <c r="BI224" s="66"/>
      <c r="BJ224" s="66"/>
      <c r="BK224" s="66"/>
      <c r="BL224" s="66"/>
      <c r="BM224" s="66"/>
      <c r="BN224" s="66"/>
      <c r="BO224" s="66"/>
      <c r="BP224" s="66"/>
      <c r="BQ224" s="66"/>
      <c r="BR224" s="66"/>
      <c r="BS224" s="66"/>
      <c r="BT224" s="66"/>
      <c r="BU224" s="66"/>
      <c r="BV224" s="66"/>
      <c r="BW224" s="66"/>
      <c r="BX224" s="66"/>
      <c r="BY224" s="66"/>
      <c r="BZ224" s="66"/>
      <c r="CA224" s="66"/>
      <c r="CB224" s="66"/>
      <c r="CC224" s="66"/>
      <c r="CD224" s="66"/>
      <c r="CE224" s="66"/>
      <c r="CF224" s="66"/>
      <c r="CG224" s="66"/>
      <c r="CH224" s="66"/>
      <c r="CI224" s="66"/>
      <c r="CJ224" s="66"/>
      <c r="CK224" s="66"/>
      <c r="CL224" s="66"/>
      <c r="CM224" s="66"/>
      <c r="CN224" s="66"/>
      <c r="CO224" s="66"/>
      <c r="CP224" s="66"/>
      <c r="CQ224" s="66"/>
      <c r="CR224" s="66"/>
      <c r="CS224" s="66"/>
      <c r="CT224" s="66"/>
      <c r="CU224" s="66"/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  <c r="DN224" s="66"/>
      <c r="DO224" s="66"/>
      <c r="DP224" s="66"/>
      <c r="DQ224" s="66"/>
      <c r="DR224" s="66"/>
      <c r="DS224" s="66"/>
      <c r="DT224" s="66"/>
      <c r="DU224" s="66"/>
      <c r="DV224" s="66"/>
      <c r="DW224" s="66"/>
      <c r="DX224" s="66"/>
      <c r="DY224" s="66"/>
      <c r="DZ224" s="66"/>
      <c r="EA224" s="66"/>
      <c r="EB224" s="66"/>
      <c r="EC224" s="66"/>
      <c r="ED224" s="66"/>
      <c r="EE224" s="66"/>
      <c r="EF224" s="66"/>
      <c r="EG224" s="66"/>
      <c r="EH224" s="66"/>
      <c r="EI224" s="66"/>
      <c r="EJ224" s="66"/>
      <c r="EK224" s="66"/>
      <c r="EL224" s="66"/>
      <c r="EM224" s="66"/>
      <c r="EN224" s="66"/>
      <c r="EO224" s="66"/>
      <c r="EP224" s="66"/>
      <c r="EQ224" s="66"/>
      <c r="ER224" s="66"/>
      <c r="ES224" s="66"/>
      <c r="ET224" s="66"/>
      <c r="EU224" s="66"/>
      <c r="EV224" s="66"/>
      <c r="EW224" s="66"/>
      <c r="EX224" s="66"/>
      <c r="EY224" s="66"/>
      <c r="EZ224" s="66"/>
      <c r="FA224" s="66"/>
      <c r="FB224" s="66"/>
      <c r="FC224" s="66"/>
      <c r="FD224" s="66"/>
      <c r="FE224" s="66"/>
      <c r="FF224" s="66"/>
      <c r="FG224" s="66"/>
      <c r="FH224" s="66"/>
      <c r="FI224" s="66"/>
      <c r="FJ224" s="66"/>
      <c r="FK224" s="66"/>
      <c r="FL224" s="66"/>
      <c r="FM224" s="66"/>
      <c r="FN224" s="66"/>
      <c r="FO224" s="66"/>
      <c r="FP224" s="66"/>
      <c r="FQ224" s="66"/>
      <c r="FR224" s="66"/>
      <c r="FS224" s="66"/>
      <c r="FT224" s="66"/>
      <c r="FU224" s="66"/>
      <c r="FV224" s="66"/>
      <c r="FW224" s="66"/>
      <c r="FX224" s="66"/>
      <c r="FY224" s="66"/>
      <c r="FZ224" s="66"/>
      <c r="GA224" s="66"/>
      <c r="GB224" s="66"/>
      <c r="GC224" s="66"/>
      <c r="GD224" s="66"/>
      <c r="GE224" s="66"/>
      <c r="GF224" s="66"/>
      <c r="GG224" s="66"/>
      <c r="GH224" s="66"/>
      <c r="GI224" s="66"/>
      <c r="GJ224" s="66"/>
      <c r="GK224" s="66"/>
      <c r="GL224" s="66"/>
      <c r="GM224" s="66"/>
      <c r="GN224" s="66"/>
      <c r="GO224" s="66"/>
      <c r="GP224" s="66"/>
      <c r="GQ224" s="66"/>
      <c r="GR224" s="66"/>
      <c r="GS224" s="66"/>
      <c r="GT224" s="66"/>
      <c r="GU224" s="66"/>
      <c r="GV224" s="66"/>
      <c r="GW224" s="66"/>
      <c r="GX224" s="66"/>
      <c r="GY224" s="66"/>
      <c r="GZ224" s="66"/>
      <c r="HA224" s="66"/>
      <c r="HB224" s="66"/>
      <c r="HC224" s="66"/>
      <c r="HD224" s="66"/>
      <c r="HE224" s="66"/>
      <c r="HF224" s="66"/>
      <c r="HG224" s="66"/>
      <c r="HH224" s="66"/>
      <c r="HI224" s="66"/>
      <c r="HJ224" s="66"/>
      <c r="HK224" s="66"/>
      <c r="HL224" s="66"/>
      <c r="HM224" s="66"/>
      <c r="HN224" s="66"/>
      <c r="HO224" s="66"/>
      <c r="HP224" s="66"/>
      <c r="HQ224" s="66"/>
      <c r="HR224" s="66"/>
      <c r="HS224" s="66"/>
      <c r="HT224" s="66"/>
      <c r="HU224" s="66"/>
      <c r="HV224" s="66"/>
      <c r="HW224" s="66"/>
      <c r="HX224" s="66"/>
      <c r="HY224" s="66"/>
      <c r="HZ224" s="66"/>
      <c r="IA224" s="66"/>
      <c r="IB224" s="66"/>
      <c r="IC224" s="66"/>
      <c r="ID224" s="66"/>
      <c r="IE224" s="66"/>
      <c r="IF224" s="66"/>
      <c r="IG224" s="66"/>
      <c r="IH224" s="66"/>
      <c r="II224" s="66"/>
      <c r="IJ224" s="66"/>
      <c r="IK224" s="66"/>
      <c r="IL224" s="66"/>
      <c r="IM224" s="66"/>
      <c r="IN224" s="66"/>
      <c r="IO224" s="66"/>
      <c r="IP224" s="66"/>
      <c r="IQ224" s="66"/>
      <c r="IR224" s="66"/>
      <c r="IS224" s="66"/>
      <c r="IT224" s="66"/>
      <c r="IU224" s="66"/>
      <c r="IV224" s="66"/>
      <c r="IW224" s="66"/>
    </row>
    <row r="225" customFormat="false" ht="15" hidden="true" customHeight="false" outlineLevel="0" collapsed="false">
      <c r="A225" s="110"/>
      <c r="B225" s="103" t="s">
        <v>114</v>
      </c>
      <c r="C225" s="75"/>
      <c r="D225" s="75"/>
      <c r="E225" s="66" t="n">
        <f aca="false">+E197</f>
        <v>0</v>
      </c>
      <c r="F225" s="66" t="n">
        <f aca="false">+F197+E225</f>
        <v>0</v>
      </c>
      <c r="G225" s="66" t="n">
        <f aca="false">+G197+F225</f>
        <v>0</v>
      </c>
      <c r="H225" s="66" t="n">
        <f aca="false">+H197+G225</f>
        <v>0</v>
      </c>
      <c r="I225" s="66" t="n">
        <f aca="false">+I197+H225</f>
        <v>0</v>
      </c>
      <c r="J225" s="66" t="n">
        <f aca="false">+J197+I225</f>
        <v>0</v>
      </c>
      <c r="K225" s="66" t="n">
        <f aca="false">+K197+J225</f>
        <v>0</v>
      </c>
      <c r="L225" s="66" t="n">
        <f aca="false">+L197+K225</f>
        <v>0</v>
      </c>
      <c r="M225" s="66" t="n">
        <f aca="false">+M197+L225</f>
        <v>0</v>
      </c>
      <c r="N225" s="66" t="n">
        <f aca="false">+N197+M225</f>
        <v>0</v>
      </c>
      <c r="O225" s="66" t="n">
        <f aca="false">+O197+N225</f>
        <v>0</v>
      </c>
      <c r="P225" s="66" t="n">
        <f aca="false">+P197+O225</f>
        <v>0</v>
      </c>
      <c r="Q225" s="76"/>
      <c r="R225" s="76"/>
      <c r="S225" s="7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  <c r="BG225" s="66"/>
      <c r="BH225" s="66"/>
      <c r="BI225" s="66"/>
      <c r="BJ225" s="66"/>
      <c r="BK225" s="66"/>
      <c r="BL225" s="66"/>
      <c r="BM225" s="66"/>
      <c r="BN225" s="66"/>
      <c r="BO225" s="66"/>
      <c r="BP225" s="66"/>
      <c r="BQ225" s="66"/>
      <c r="BR225" s="66"/>
      <c r="BS225" s="66"/>
      <c r="BT225" s="66"/>
      <c r="BU225" s="66"/>
      <c r="BV225" s="66"/>
      <c r="BW225" s="66"/>
      <c r="BX225" s="66"/>
      <c r="BY225" s="66"/>
      <c r="BZ225" s="66"/>
      <c r="CA225" s="66"/>
      <c r="CB225" s="66"/>
      <c r="CC225" s="66"/>
      <c r="CD225" s="66"/>
      <c r="CE225" s="66"/>
      <c r="CF225" s="66"/>
      <c r="CG225" s="66"/>
      <c r="CH225" s="66"/>
      <c r="CI225" s="66"/>
      <c r="CJ225" s="66"/>
      <c r="CK225" s="66"/>
      <c r="CL225" s="66"/>
      <c r="CM225" s="66"/>
      <c r="CN225" s="66"/>
      <c r="CO225" s="66"/>
      <c r="CP225" s="66"/>
      <c r="CQ225" s="66"/>
      <c r="CR225" s="66"/>
      <c r="CS225" s="66"/>
      <c r="CT225" s="66"/>
      <c r="CU225" s="66"/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  <c r="DN225" s="66"/>
      <c r="DO225" s="66"/>
      <c r="DP225" s="66"/>
      <c r="DQ225" s="66"/>
      <c r="DR225" s="66"/>
      <c r="DS225" s="66"/>
      <c r="DT225" s="66"/>
      <c r="DU225" s="66"/>
      <c r="DV225" s="66"/>
      <c r="DW225" s="66"/>
      <c r="DX225" s="66"/>
      <c r="DY225" s="66"/>
      <c r="DZ225" s="66"/>
      <c r="EA225" s="66"/>
      <c r="EB225" s="66"/>
      <c r="EC225" s="66"/>
      <c r="ED225" s="66"/>
      <c r="EE225" s="66"/>
      <c r="EF225" s="66"/>
      <c r="EG225" s="66"/>
      <c r="EH225" s="66"/>
      <c r="EI225" s="66"/>
      <c r="EJ225" s="66"/>
      <c r="EK225" s="66"/>
      <c r="EL225" s="66"/>
      <c r="EM225" s="66"/>
      <c r="EN225" s="66"/>
      <c r="EO225" s="66"/>
      <c r="EP225" s="66"/>
      <c r="EQ225" s="66"/>
      <c r="ER225" s="66"/>
      <c r="ES225" s="66"/>
      <c r="ET225" s="66"/>
      <c r="EU225" s="66"/>
      <c r="EV225" s="66"/>
      <c r="EW225" s="66"/>
      <c r="EX225" s="66"/>
      <c r="EY225" s="66"/>
      <c r="EZ225" s="66"/>
      <c r="FA225" s="66"/>
      <c r="FB225" s="66"/>
      <c r="FC225" s="66"/>
      <c r="FD225" s="66"/>
      <c r="FE225" s="66"/>
      <c r="FF225" s="66"/>
      <c r="FG225" s="66"/>
      <c r="FH225" s="66"/>
      <c r="FI225" s="66"/>
      <c r="FJ225" s="66"/>
      <c r="FK225" s="66"/>
      <c r="FL225" s="66"/>
      <c r="FM225" s="66"/>
      <c r="FN225" s="66"/>
      <c r="FO225" s="66"/>
      <c r="FP225" s="66"/>
      <c r="FQ225" s="66"/>
      <c r="FR225" s="66"/>
      <c r="FS225" s="66"/>
      <c r="FT225" s="66"/>
      <c r="FU225" s="66"/>
      <c r="FV225" s="66"/>
      <c r="FW225" s="66"/>
      <c r="FX225" s="66"/>
      <c r="FY225" s="66"/>
      <c r="FZ225" s="66"/>
      <c r="GA225" s="66"/>
      <c r="GB225" s="66"/>
      <c r="GC225" s="66"/>
      <c r="GD225" s="66"/>
      <c r="GE225" s="66"/>
      <c r="GF225" s="66"/>
      <c r="GG225" s="66"/>
      <c r="GH225" s="66"/>
      <c r="GI225" s="66"/>
      <c r="GJ225" s="66"/>
      <c r="GK225" s="66"/>
      <c r="GL225" s="66"/>
      <c r="GM225" s="66"/>
      <c r="GN225" s="66"/>
      <c r="GO225" s="66"/>
      <c r="GP225" s="66"/>
      <c r="GQ225" s="66"/>
      <c r="GR225" s="66"/>
      <c r="GS225" s="66"/>
      <c r="GT225" s="66"/>
      <c r="GU225" s="66"/>
      <c r="GV225" s="66"/>
      <c r="GW225" s="66"/>
      <c r="GX225" s="66"/>
      <c r="GY225" s="66"/>
      <c r="GZ225" s="66"/>
      <c r="HA225" s="66"/>
      <c r="HB225" s="66"/>
      <c r="HC225" s="66"/>
      <c r="HD225" s="66"/>
      <c r="HE225" s="66"/>
      <c r="HF225" s="66"/>
      <c r="HG225" s="66"/>
      <c r="HH225" s="66"/>
      <c r="HI225" s="66"/>
      <c r="HJ225" s="66"/>
      <c r="HK225" s="66"/>
      <c r="HL225" s="66"/>
      <c r="HM225" s="66"/>
      <c r="HN225" s="66"/>
      <c r="HO225" s="66"/>
      <c r="HP225" s="66"/>
      <c r="HQ225" s="66"/>
      <c r="HR225" s="66"/>
      <c r="HS225" s="66"/>
      <c r="HT225" s="66"/>
      <c r="HU225" s="66"/>
      <c r="HV225" s="66"/>
      <c r="HW225" s="66"/>
      <c r="HX225" s="66"/>
      <c r="HY225" s="66"/>
      <c r="HZ225" s="66"/>
      <c r="IA225" s="66"/>
      <c r="IB225" s="66"/>
      <c r="IC225" s="66"/>
      <c r="ID225" s="66"/>
      <c r="IE225" s="66"/>
      <c r="IF225" s="66"/>
      <c r="IG225" s="66"/>
      <c r="IH225" s="66"/>
      <c r="II225" s="66"/>
      <c r="IJ225" s="66"/>
      <c r="IK225" s="66"/>
      <c r="IL225" s="66"/>
      <c r="IM225" s="66"/>
      <c r="IN225" s="66"/>
      <c r="IO225" s="66"/>
      <c r="IP225" s="66"/>
      <c r="IQ225" s="66"/>
      <c r="IR225" s="66"/>
      <c r="IS225" s="66"/>
      <c r="IT225" s="66"/>
      <c r="IU225" s="66"/>
      <c r="IV225" s="66"/>
      <c r="IW225" s="66"/>
    </row>
    <row r="226" customFormat="false" ht="15" hidden="true" customHeight="false" outlineLevel="0" collapsed="false">
      <c r="A226" s="110"/>
      <c r="B226" s="103" t="s">
        <v>115</v>
      </c>
      <c r="C226" s="75"/>
      <c r="D226" s="75"/>
      <c r="E226" s="66" t="n">
        <f aca="false">+E198</f>
        <v>0</v>
      </c>
      <c r="F226" s="66" t="n">
        <f aca="false">+F198+E226</f>
        <v>0</v>
      </c>
      <c r="G226" s="66" t="n">
        <f aca="false">+G198+F226</f>
        <v>0</v>
      </c>
      <c r="H226" s="66" t="n">
        <f aca="false">+H198+G226</f>
        <v>0</v>
      </c>
      <c r="I226" s="66" t="n">
        <f aca="false">+I198+H226</f>
        <v>0</v>
      </c>
      <c r="J226" s="66" t="n">
        <f aca="false">+J198+I226</f>
        <v>0</v>
      </c>
      <c r="K226" s="66" t="n">
        <f aca="false">+K198+J226</f>
        <v>0</v>
      </c>
      <c r="L226" s="66" t="n">
        <f aca="false">+L198+K226</f>
        <v>0</v>
      </c>
      <c r="M226" s="66" t="n">
        <f aca="false">+M198+L226</f>
        <v>0</v>
      </c>
      <c r="N226" s="66" t="n">
        <f aca="false">+N198+M226</f>
        <v>0</v>
      </c>
      <c r="O226" s="66" t="n">
        <f aca="false">+O198+N226</f>
        <v>0</v>
      </c>
      <c r="P226" s="66" t="n">
        <f aca="false">+P198+O226</f>
        <v>0</v>
      </c>
      <c r="Q226" s="76"/>
      <c r="R226" s="76"/>
      <c r="S226" s="7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  <c r="BJ226" s="66"/>
      <c r="BK226" s="66"/>
      <c r="BL226" s="66"/>
      <c r="BM226" s="66"/>
      <c r="BN226" s="66"/>
      <c r="BO226" s="66"/>
      <c r="BP226" s="66"/>
      <c r="BQ226" s="66"/>
      <c r="BR226" s="66"/>
      <c r="BS226" s="66"/>
      <c r="BT226" s="66"/>
      <c r="BU226" s="66"/>
      <c r="BV226" s="66"/>
      <c r="BW226" s="66"/>
      <c r="BX226" s="66"/>
      <c r="BY226" s="66"/>
      <c r="BZ226" s="66"/>
      <c r="CA226" s="66"/>
      <c r="CB226" s="66"/>
      <c r="CC226" s="66"/>
      <c r="CD226" s="66"/>
      <c r="CE226" s="66"/>
      <c r="CF226" s="66"/>
      <c r="CG226" s="66"/>
      <c r="CH226" s="66"/>
      <c r="CI226" s="66"/>
      <c r="CJ226" s="66"/>
      <c r="CK226" s="66"/>
      <c r="CL226" s="66"/>
      <c r="CM226" s="66"/>
      <c r="CN226" s="66"/>
      <c r="CO226" s="66"/>
      <c r="CP226" s="66"/>
      <c r="CQ226" s="66"/>
      <c r="CR226" s="66"/>
      <c r="CS226" s="66"/>
      <c r="CT226" s="66"/>
      <c r="CU226" s="66"/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  <c r="DN226" s="66"/>
      <c r="DO226" s="66"/>
      <c r="DP226" s="66"/>
      <c r="DQ226" s="66"/>
      <c r="DR226" s="66"/>
      <c r="DS226" s="66"/>
      <c r="DT226" s="66"/>
      <c r="DU226" s="66"/>
      <c r="DV226" s="66"/>
      <c r="DW226" s="66"/>
      <c r="DX226" s="66"/>
      <c r="DY226" s="66"/>
      <c r="DZ226" s="66"/>
      <c r="EA226" s="66"/>
      <c r="EB226" s="66"/>
      <c r="EC226" s="66"/>
      <c r="ED226" s="66"/>
      <c r="EE226" s="66"/>
      <c r="EF226" s="66"/>
      <c r="EG226" s="66"/>
      <c r="EH226" s="66"/>
      <c r="EI226" s="66"/>
      <c r="EJ226" s="66"/>
      <c r="EK226" s="66"/>
      <c r="EL226" s="66"/>
      <c r="EM226" s="66"/>
      <c r="EN226" s="66"/>
      <c r="EO226" s="66"/>
      <c r="EP226" s="66"/>
      <c r="EQ226" s="66"/>
      <c r="ER226" s="66"/>
      <c r="ES226" s="66"/>
      <c r="ET226" s="66"/>
      <c r="EU226" s="66"/>
      <c r="EV226" s="66"/>
      <c r="EW226" s="66"/>
      <c r="EX226" s="66"/>
      <c r="EY226" s="66"/>
      <c r="EZ226" s="66"/>
      <c r="FA226" s="66"/>
      <c r="FB226" s="66"/>
      <c r="FC226" s="66"/>
      <c r="FD226" s="66"/>
      <c r="FE226" s="66"/>
      <c r="FF226" s="66"/>
      <c r="FG226" s="66"/>
      <c r="FH226" s="66"/>
      <c r="FI226" s="66"/>
      <c r="FJ226" s="66"/>
      <c r="FK226" s="66"/>
      <c r="FL226" s="66"/>
      <c r="FM226" s="66"/>
      <c r="FN226" s="66"/>
      <c r="FO226" s="66"/>
      <c r="FP226" s="66"/>
      <c r="FQ226" s="66"/>
      <c r="FR226" s="66"/>
      <c r="FS226" s="66"/>
      <c r="FT226" s="66"/>
      <c r="FU226" s="66"/>
      <c r="FV226" s="66"/>
      <c r="FW226" s="66"/>
      <c r="FX226" s="66"/>
      <c r="FY226" s="66"/>
      <c r="FZ226" s="66"/>
      <c r="GA226" s="66"/>
      <c r="GB226" s="66"/>
      <c r="GC226" s="66"/>
      <c r="GD226" s="66"/>
      <c r="GE226" s="66"/>
      <c r="GF226" s="66"/>
      <c r="GG226" s="66"/>
      <c r="GH226" s="66"/>
      <c r="GI226" s="66"/>
      <c r="GJ226" s="66"/>
      <c r="GK226" s="66"/>
      <c r="GL226" s="66"/>
      <c r="GM226" s="66"/>
      <c r="GN226" s="66"/>
      <c r="GO226" s="66"/>
      <c r="GP226" s="66"/>
      <c r="GQ226" s="66"/>
      <c r="GR226" s="66"/>
      <c r="GS226" s="66"/>
      <c r="GT226" s="66"/>
      <c r="GU226" s="66"/>
      <c r="GV226" s="66"/>
      <c r="GW226" s="66"/>
      <c r="GX226" s="66"/>
      <c r="GY226" s="66"/>
      <c r="GZ226" s="66"/>
      <c r="HA226" s="66"/>
      <c r="HB226" s="66"/>
      <c r="HC226" s="66"/>
      <c r="HD226" s="66"/>
      <c r="HE226" s="66"/>
      <c r="HF226" s="66"/>
      <c r="HG226" s="66"/>
      <c r="HH226" s="66"/>
      <c r="HI226" s="66"/>
      <c r="HJ226" s="66"/>
      <c r="HK226" s="66"/>
      <c r="HL226" s="66"/>
      <c r="HM226" s="66"/>
      <c r="HN226" s="66"/>
      <c r="HO226" s="66"/>
      <c r="HP226" s="66"/>
      <c r="HQ226" s="66"/>
      <c r="HR226" s="66"/>
      <c r="HS226" s="66"/>
      <c r="HT226" s="66"/>
      <c r="HU226" s="66"/>
      <c r="HV226" s="66"/>
      <c r="HW226" s="66"/>
      <c r="HX226" s="66"/>
      <c r="HY226" s="66"/>
      <c r="HZ226" s="66"/>
      <c r="IA226" s="66"/>
      <c r="IB226" s="66"/>
      <c r="IC226" s="66"/>
      <c r="ID226" s="66"/>
      <c r="IE226" s="66"/>
      <c r="IF226" s="66"/>
      <c r="IG226" s="66"/>
      <c r="IH226" s="66"/>
      <c r="II226" s="66"/>
      <c r="IJ226" s="66"/>
      <c r="IK226" s="66"/>
      <c r="IL226" s="66"/>
      <c r="IM226" s="66"/>
      <c r="IN226" s="66"/>
      <c r="IO226" s="66"/>
      <c r="IP226" s="66"/>
      <c r="IQ226" s="66"/>
      <c r="IR226" s="66"/>
      <c r="IS226" s="66"/>
      <c r="IT226" s="66"/>
      <c r="IU226" s="66"/>
      <c r="IV226" s="66"/>
      <c r="IW226" s="66"/>
    </row>
    <row r="227" customFormat="false" ht="15" hidden="true" customHeight="false" outlineLevel="0" collapsed="false">
      <c r="A227" s="110"/>
      <c r="B227" s="103" t="s">
        <v>116</v>
      </c>
      <c r="C227" s="75"/>
      <c r="D227" s="75"/>
      <c r="E227" s="66" t="n">
        <f aca="false">+E199</f>
        <v>0</v>
      </c>
      <c r="F227" s="66" t="n">
        <f aca="false">+F199+E227</f>
        <v>0</v>
      </c>
      <c r="G227" s="66" t="n">
        <f aca="false">+G199+F227</f>
        <v>0</v>
      </c>
      <c r="H227" s="66" t="n">
        <f aca="false">+H199+G227</f>
        <v>0</v>
      </c>
      <c r="I227" s="66" t="n">
        <f aca="false">+I199+H227</f>
        <v>0</v>
      </c>
      <c r="J227" s="66" t="n">
        <f aca="false">+J199+I227</f>
        <v>0</v>
      </c>
      <c r="K227" s="66" t="n">
        <f aca="false">+K199+J227</f>
        <v>0</v>
      </c>
      <c r="L227" s="66" t="n">
        <f aca="false">+L199+K227</f>
        <v>0</v>
      </c>
      <c r="M227" s="66" t="n">
        <f aca="false">+M199+L227</f>
        <v>0</v>
      </c>
      <c r="N227" s="66" t="n">
        <f aca="false">+N199+M227</f>
        <v>0</v>
      </c>
      <c r="O227" s="66" t="n">
        <f aca="false">+O199+N227</f>
        <v>0</v>
      </c>
      <c r="P227" s="66" t="n">
        <f aca="false">+P199+O227</f>
        <v>0</v>
      </c>
      <c r="Q227" s="76"/>
      <c r="R227" s="76"/>
      <c r="S227" s="7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66"/>
      <c r="AV227" s="66"/>
      <c r="AW227" s="66"/>
      <c r="AX227" s="66"/>
      <c r="AY227" s="66"/>
      <c r="AZ227" s="66"/>
      <c r="BA227" s="66"/>
      <c r="BB227" s="66"/>
      <c r="BC227" s="66"/>
      <c r="BD227" s="66"/>
      <c r="BE227" s="66"/>
      <c r="BF227" s="66"/>
      <c r="BG227" s="66"/>
      <c r="BH227" s="66"/>
      <c r="BI227" s="66"/>
      <c r="BJ227" s="66"/>
      <c r="BK227" s="66"/>
      <c r="BL227" s="66"/>
      <c r="BM227" s="66"/>
      <c r="BN227" s="66"/>
      <c r="BO227" s="66"/>
      <c r="BP227" s="66"/>
      <c r="BQ227" s="66"/>
      <c r="BR227" s="66"/>
      <c r="BS227" s="66"/>
      <c r="BT227" s="66"/>
      <c r="BU227" s="66"/>
      <c r="BV227" s="66"/>
      <c r="BW227" s="66"/>
      <c r="BX227" s="66"/>
      <c r="BY227" s="66"/>
      <c r="BZ227" s="66"/>
      <c r="CA227" s="66"/>
      <c r="CB227" s="66"/>
      <c r="CC227" s="66"/>
      <c r="CD227" s="66"/>
      <c r="CE227" s="66"/>
      <c r="CF227" s="66"/>
      <c r="CG227" s="66"/>
      <c r="CH227" s="66"/>
      <c r="CI227" s="66"/>
      <c r="CJ227" s="66"/>
      <c r="CK227" s="66"/>
      <c r="CL227" s="66"/>
      <c r="CM227" s="66"/>
      <c r="CN227" s="66"/>
      <c r="CO227" s="66"/>
      <c r="CP227" s="66"/>
      <c r="CQ227" s="66"/>
      <c r="CR227" s="66"/>
      <c r="CS227" s="66"/>
      <c r="CT227" s="66"/>
      <c r="CU227" s="66"/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66"/>
      <c r="DM227" s="66"/>
      <c r="DN227" s="66"/>
      <c r="DO227" s="66"/>
      <c r="DP227" s="66"/>
      <c r="DQ227" s="66"/>
      <c r="DR227" s="66"/>
      <c r="DS227" s="66"/>
      <c r="DT227" s="66"/>
      <c r="DU227" s="66"/>
      <c r="DV227" s="66"/>
      <c r="DW227" s="66"/>
      <c r="DX227" s="66"/>
      <c r="DY227" s="66"/>
      <c r="DZ227" s="66"/>
      <c r="EA227" s="66"/>
      <c r="EB227" s="66"/>
      <c r="EC227" s="66"/>
      <c r="ED227" s="66"/>
      <c r="EE227" s="66"/>
      <c r="EF227" s="66"/>
      <c r="EG227" s="66"/>
      <c r="EH227" s="66"/>
      <c r="EI227" s="66"/>
      <c r="EJ227" s="66"/>
      <c r="EK227" s="66"/>
      <c r="EL227" s="66"/>
      <c r="EM227" s="66"/>
      <c r="EN227" s="66"/>
      <c r="EO227" s="66"/>
      <c r="EP227" s="66"/>
      <c r="EQ227" s="66"/>
      <c r="ER227" s="66"/>
      <c r="ES227" s="66"/>
      <c r="ET227" s="66"/>
      <c r="EU227" s="66"/>
      <c r="EV227" s="66"/>
      <c r="EW227" s="66"/>
      <c r="EX227" s="66"/>
      <c r="EY227" s="66"/>
      <c r="EZ227" s="66"/>
      <c r="FA227" s="66"/>
      <c r="FB227" s="66"/>
      <c r="FC227" s="66"/>
      <c r="FD227" s="66"/>
      <c r="FE227" s="66"/>
      <c r="FF227" s="66"/>
      <c r="FG227" s="66"/>
      <c r="FH227" s="66"/>
      <c r="FI227" s="66"/>
      <c r="FJ227" s="66"/>
      <c r="FK227" s="66"/>
      <c r="FL227" s="66"/>
      <c r="FM227" s="66"/>
      <c r="FN227" s="66"/>
      <c r="FO227" s="66"/>
      <c r="FP227" s="66"/>
      <c r="FQ227" s="66"/>
      <c r="FR227" s="66"/>
      <c r="FS227" s="66"/>
      <c r="FT227" s="66"/>
      <c r="FU227" s="66"/>
      <c r="FV227" s="66"/>
      <c r="FW227" s="66"/>
      <c r="FX227" s="66"/>
      <c r="FY227" s="66"/>
      <c r="FZ227" s="66"/>
      <c r="GA227" s="66"/>
      <c r="GB227" s="66"/>
      <c r="GC227" s="66"/>
      <c r="GD227" s="66"/>
      <c r="GE227" s="66"/>
      <c r="GF227" s="66"/>
      <c r="GG227" s="66"/>
      <c r="GH227" s="66"/>
      <c r="GI227" s="66"/>
      <c r="GJ227" s="66"/>
      <c r="GK227" s="66"/>
      <c r="GL227" s="66"/>
      <c r="GM227" s="66"/>
      <c r="GN227" s="66"/>
      <c r="GO227" s="66"/>
      <c r="GP227" s="66"/>
      <c r="GQ227" s="66"/>
      <c r="GR227" s="66"/>
      <c r="GS227" s="66"/>
      <c r="GT227" s="66"/>
      <c r="GU227" s="66"/>
      <c r="GV227" s="66"/>
      <c r="GW227" s="66"/>
      <c r="GX227" s="66"/>
      <c r="GY227" s="66"/>
      <c r="GZ227" s="66"/>
      <c r="HA227" s="66"/>
      <c r="HB227" s="66"/>
      <c r="HC227" s="66"/>
      <c r="HD227" s="66"/>
      <c r="HE227" s="66"/>
      <c r="HF227" s="66"/>
      <c r="HG227" s="66"/>
      <c r="HH227" s="66"/>
      <c r="HI227" s="66"/>
      <c r="HJ227" s="66"/>
      <c r="HK227" s="66"/>
      <c r="HL227" s="66"/>
      <c r="HM227" s="66"/>
      <c r="HN227" s="66"/>
      <c r="HO227" s="66"/>
      <c r="HP227" s="66"/>
      <c r="HQ227" s="66"/>
      <c r="HR227" s="66"/>
      <c r="HS227" s="66"/>
      <c r="HT227" s="66"/>
      <c r="HU227" s="66"/>
      <c r="HV227" s="66"/>
      <c r="HW227" s="66"/>
      <c r="HX227" s="66"/>
      <c r="HY227" s="66"/>
      <c r="HZ227" s="66"/>
      <c r="IA227" s="66"/>
      <c r="IB227" s="66"/>
      <c r="IC227" s="66"/>
      <c r="ID227" s="66"/>
      <c r="IE227" s="66"/>
      <c r="IF227" s="66"/>
      <c r="IG227" s="66"/>
      <c r="IH227" s="66"/>
      <c r="II227" s="66"/>
      <c r="IJ227" s="66"/>
      <c r="IK227" s="66"/>
      <c r="IL227" s="66"/>
      <c r="IM227" s="66"/>
      <c r="IN227" s="66"/>
      <c r="IO227" s="66"/>
      <c r="IP227" s="66"/>
      <c r="IQ227" s="66"/>
      <c r="IR227" s="66"/>
      <c r="IS227" s="66"/>
      <c r="IT227" s="66"/>
      <c r="IU227" s="66"/>
      <c r="IV227" s="66"/>
      <c r="IW227" s="66"/>
    </row>
    <row r="228" customFormat="false" ht="15" hidden="true" customHeight="false" outlineLevel="0" collapsed="false">
      <c r="A228" s="110"/>
      <c r="B228" s="103" t="s">
        <v>117</v>
      </c>
      <c r="C228" s="75"/>
      <c r="D228" s="75"/>
      <c r="E228" s="66" t="n">
        <f aca="false">+E200</f>
        <v>0</v>
      </c>
      <c r="F228" s="66" t="n">
        <f aca="false">+F200+E228</f>
        <v>0</v>
      </c>
      <c r="G228" s="66" t="n">
        <f aca="false">+G200+F228</f>
        <v>0</v>
      </c>
      <c r="H228" s="66" t="n">
        <f aca="false">+H200+G228</f>
        <v>0</v>
      </c>
      <c r="I228" s="66" t="n">
        <f aca="false">+I200+H228</f>
        <v>0</v>
      </c>
      <c r="J228" s="66" t="n">
        <f aca="false">+J200+I228</f>
        <v>0</v>
      </c>
      <c r="K228" s="66" t="n">
        <f aca="false">+K200+J228</f>
        <v>0</v>
      </c>
      <c r="L228" s="66" t="n">
        <f aca="false">+L200+K228</f>
        <v>0</v>
      </c>
      <c r="M228" s="66" t="n">
        <f aca="false">+M200+L228</f>
        <v>0</v>
      </c>
      <c r="N228" s="66" t="n">
        <f aca="false">+N200+M228</f>
        <v>0</v>
      </c>
      <c r="O228" s="66" t="n">
        <f aca="false">+O200+N228</f>
        <v>0</v>
      </c>
      <c r="P228" s="66" t="n">
        <f aca="false">+P200+O228</f>
        <v>0</v>
      </c>
      <c r="Q228" s="76"/>
      <c r="R228" s="76"/>
      <c r="S228" s="7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66"/>
      <c r="AV228" s="66"/>
      <c r="AW228" s="66"/>
      <c r="AX228" s="66"/>
      <c r="AY228" s="66"/>
      <c r="AZ228" s="66"/>
      <c r="BA228" s="66"/>
      <c r="BB228" s="66"/>
      <c r="BC228" s="66"/>
      <c r="BD228" s="66"/>
      <c r="BE228" s="66"/>
      <c r="BF228" s="66"/>
      <c r="BG228" s="66"/>
      <c r="BH228" s="66"/>
      <c r="BI228" s="66"/>
      <c r="BJ228" s="66"/>
      <c r="BK228" s="66"/>
      <c r="BL228" s="66"/>
      <c r="BM228" s="66"/>
      <c r="BN228" s="66"/>
      <c r="BO228" s="66"/>
      <c r="BP228" s="66"/>
      <c r="BQ228" s="66"/>
      <c r="BR228" s="66"/>
      <c r="BS228" s="66"/>
      <c r="BT228" s="66"/>
      <c r="BU228" s="66"/>
      <c r="BV228" s="66"/>
      <c r="BW228" s="66"/>
      <c r="BX228" s="66"/>
      <c r="BY228" s="66"/>
      <c r="BZ228" s="66"/>
      <c r="CA228" s="66"/>
      <c r="CB228" s="66"/>
      <c r="CC228" s="66"/>
      <c r="CD228" s="66"/>
      <c r="CE228" s="66"/>
      <c r="CF228" s="66"/>
      <c r="CG228" s="66"/>
      <c r="CH228" s="66"/>
      <c r="CI228" s="66"/>
      <c r="CJ228" s="66"/>
      <c r="CK228" s="66"/>
      <c r="CL228" s="66"/>
      <c r="CM228" s="66"/>
      <c r="CN228" s="66"/>
      <c r="CO228" s="66"/>
      <c r="CP228" s="66"/>
      <c r="CQ228" s="66"/>
      <c r="CR228" s="66"/>
      <c r="CS228" s="66"/>
      <c r="CT228" s="66"/>
      <c r="CU228" s="66"/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66"/>
      <c r="DM228" s="66"/>
      <c r="DN228" s="66"/>
      <c r="DO228" s="66"/>
      <c r="DP228" s="66"/>
      <c r="DQ228" s="66"/>
      <c r="DR228" s="66"/>
      <c r="DS228" s="66"/>
      <c r="DT228" s="66"/>
      <c r="DU228" s="66"/>
      <c r="DV228" s="66"/>
      <c r="DW228" s="66"/>
      <c r="DX228" s="66"/>
      <c r="DY228" s="66"/>
      <c r="DZ228" s="66"/>
      <c r="EA228" s="66"/>
      <c r="EB228" s="66"/>
      <c r="EC228" s="66"/>
      <c r="ED228" s="66"/>
      <c r="EE228" s="66"/>
      <c r="EF228" s="66"/>
      <c r="EG228" s="66"/>
      <c r="EH228" s="66"/>
      <c r="EI228" s="66"/>
      <c r="EJ228" s="66"/>
      <c r="EK228" s="66"/>
      <c r="EL228" s="66"/>
      <c r="EM228" s="66"/>
      <c r="EN228" s="66"/>
      <c r="EO228" s="66"/>
      <c r="EP228" s="66"/>
      <c r="EQ228" s="66"/>
      <c r="ER228" s="66"/>
      <c r="ES228" s="66"/>
      <c r="ET228" s="66"/>
      <c r="EU228" s="66"/>
      <c r="EV228" s="66"/>
      <c r="EW228" s="66"/>
      <c r="EX228" s="66"/>
      <c r="EY228" s="66"/>
      <c r="EZ228" s="66"/>
      <c r="FA228" s="66"/>
      <c r="FB228" s="66"/>
      <c r="FC228" s="66"/>
      <c r="FD228" s="66"/>
      <c r="FE228" s="66"/>
      <c r="FF228" s="66"/>
      <c r="FG228" s="66"/>
      <c r="FH228" s="66"/>
      <c r="FI228" s="66"/>
      <c r="FJ228" s="66"/>
      <c r="FK228" s="66"/>
      <c r="FL228" s="66"/>
      <c r="FM228" s="66"/>
      <c r="FN228" s="66"/>
      <c r="FO228" s="66"/>
      <c r="FP228" s="66"/>
      <c r="FQ228" s="66"/>
      <c r="FR228" s="66"/>
      <c r="FS228" s="66"/>
      <c r="FT228" s="66"/>
      <c r="FU228" s="66"/>
      <c r="FV228" s="66"/>
      <c r="FW228" s="66"/>
      <c r="FX228" s="66"/>
      <c r="FY228" s="66"/>
      <c r="FZ228" s="66"/>
      <c r="GA228" s="66"/>
      <c r="GB228" s="66"/>
      <c r="GC228" s="66"/>
      <c r="GD228" s="66"/>
      <c r="GE228" s="66"/>
      <c r="GF228" s="66"/>
      <c r="GG228" s="66"/>
      <c r="GH228" s="66"/>
      <c r="GI228" s="66"/>
      <c r="GJ228" s="66"/>
      <c r="GK228" s="66"/>
      <c r="GL228" s="66"/>
      <c r="GM228" s="66"/>
      <c r="GN228" s="66"/>
      <c r="GO228" s="66"/>
      <c r="GP228" s="66"/>
      <c r="GQ228" s="66"/>
      <c r="GR228" s="66"/>
      <c r="GS228" s="66"/>
      <c r="GT228" s="66"/>
      <c r="GU228" s="66"/>
      <c r="GV228" s="66"/>
      <c r="GW228" s="66"/>
      <c r="GX228" s="66"/>
      <c r="GY228" s="66"/>
      <c r="GZ228" s="66"/>
      <c r="HA228" s="66"/>
      <c r="HB228" s="66"/>
      <c r="HC228" s="66"/>
      <c r="HD228" s="66"/>
      <c r="HE228" s="66"/>
      <c r="HF228" s="66"/>
      <c r="HG228" s="66"/>
      <c r="HH228" s="66"/>
      <c r="HI228" s="66"/>
      <c r="HJ228" s="66"/>
      <c r="HK228" s="66"/>
      <c r="HL228" s="66"/>
      <c r="HM228" s="66"/>
      <c r="HN228" s="66"/>
      <c r="HO228" s="66"/>
      <c r="HP228" s="66"/>
      <c r="HQ228" s="66"/>
      <c r="HR228" s="66"/>
      <c r="HS228" s="66"/>
      <c r="HT228" s="66"/>
      <c r="HU228" s="66"/>
      <c r="HV228" s="66"/>
      <c r="HW228" s="66"/>
      <c r="HX228" s="66"/>
      <c r="HY228" s="66"/>
      <c r="HZ228" s="66"/>
      <c r="IA228" s="66"/>
      <c r="IB228" s="66"/>
      <c r="IC228" s="66"/>
      <c r="ID228" s="66"/>
      <c r="IE228" s="66"/>
      <c r="IF228" s="66"/>
      <c r="IG228" s="66"/>
      <c r="IH228" s="66"/>
      <c r="II228" s="66"/>
      <c r="IJ228" s="66"/>
      <c r="IK228" s="66"/>
      <c r="IL228" s="66"/>
      <c r="IM228" s="66"/>
      <c r="IN228" s="66"/>
      <c r="IO228" s="66"/>
      <c r="IP228" s="66"/>
      <c r="IQ228" s="66"/>
      <c r="IR228" s="66"/>
      <c r="IS228" s="66"/>
      <c r="IT228" s="66"/>
      <c r="IU228" s="66"/>
      <c r="IV228" s="66"/>
      <c r="IW228" s="66"/>
    </row>
    <row r="229" customFormat="false" ht="15" hidden="true" customHeight="false" outlineLevel="0" collapsed="false">
      <c r="A229" s="110"/>
      <c r="B229" s="103" t="s">
        <v>118</v>
      </c>
      <c r="C229" s="75"/>
      <c r="D229" s="75"/>
      <c r="E229" s="66" t="n">
        <f aca="false">+E201</f>
        <v>0</v>
      </c>
      <c r="F229" s="66" t="n">
        <f aca="false">+F201+E229</f>
        <v>0</v>
      </c>
      <c r="G229" s="66" t="n">
        <f aca="false">+G201+F229</f>
        <v>0</v>
      </c>
      <c r="H229" s="66" t="n">
        <f aca="false">+H201+G229</f>
        <v>0</v>
      </c>
      <c r="I229" s="66" t="n">
        <f aca="false">+I201+H229</f>
        <v>0</v>
      </c>
      <c r="J229" s="66" t="n">
        <f aca="false">+J201+I229</f>
        <v>0</v>
      </c>
      <c r="K229" s="66" t="n">
        <f aca="false">+K201+J229</f>
        <v>0</v>
      </c>
      <c r="L229" s="66" t="n">
        <f aca="false">+L201+K229</f>
        <v>0</v>
      </c>
      <c r="M229" s="66" t="n">
        <f aca="false">+M201+L229</f>
        <v>0</v>
      </c>
      <c r="N229" s="66" t="n">
        <f aca="false">+N201+M229</f>
        <v>0</v>
      </c>
      <c r="O229" s="66" t="n">
        <f aca="false">+O201+N229</f>
        <v>0</v>
      </c>
      <c r="P229" s="66" t="n">
        <f aca="false">+P201+O229</f>
        <v>0</v>
      </c>
      <c r="Q229" s="76"/>
      <c r="R229" s="76"/>
      <c r="S229" s="7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  <c r="BJ229" s="66"/>
      <c r="BK229" s="66"/>
      <c r="BL229" s="66"/>
      <c r="BM229" s="66"/>
      <c r="BN229" s="66"/>
      <c r="BO229" s="66"/>
      <c r="BP229" s="66"/>
      <c r="BQ229" s="66"/>
      <c r="BR229" s="66"/>
      <c r="BS229" s="66"/>
      <c r="BT229" s="66"/>
      <c r="BU229" s="66"/>
      <c r="BV229" s="66"/>
      <c r="BW229" s="66"/>
      <c r="BX229" s="66"/>
      <c r="BY229" s="66"/>
      <c r="BZ229" s="66"/>
      <c r="CA229" s="66"/>
      <c r="CB229" s="66"/>
      <c r="CC229" s="66"/>
      <c r="CD229" s="66"/>
      <c r="CE229" s="66"/>
      <c r="CF229" s="66"/>
      <c r="CG229" s="66"/>
      <c r="CH229" s="66"/>
      <c r="CI229" s="66"/>
      <c r="CJ229" s="66"/>
      <c r="CK229" s="66"/>
      <c r="CL229" s="66"/>
      <c r="CM229" s="66"/>
      <c r="CN229" s="66"/>
      <c r="CO229" s="66"/>
      <c r="CP229" s="66"/>
      <c r="CQ229" s="66"/>
      <c r="CR229" s="66"/>
      <c r="CS229" s="66"/>
      <c r="CT229" s="66"/>
      <c r="CU229" s="66"/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66"/>
      <c r="DM229" s="66"/>
      <c r="DN229" s="66"/>
      <c r="DO229" s="66"/>
      <c r="DP229" s="66"/>
      <c r="DQ229" s="66"/>
      <c r="DR229" s="66"/>
      <c r="DS229" s="66"/>
      <c r="DT229" s="66"/>
      <c r="DU229" s="66"/>
      <c r="DV229" s="66"/>
      <c r="DW229" s="66"/>
      <c r="DX229" s="66"/>
      <c r="DY229" s="66"/>
      <c r="DZ229" s="66"/>
      <c r="EA229" s="66"/>
      <c r="EB229" s="66"/>
      <c r="EC229" s="66"/>
      <c r="ED229" s="66"/>
      <c r="EE229" s="66"/>
      <c r="EF229" s="66"/>
      <c r="EG229" s="66"/>
      <c r="EH229" s="66"/>
      <c r="EI229" s="66"/>
      <c r="EJ229" s="66"/>
      <c r="EK229" s="66"/>
      <c r="EL229" s="66"/>
      <c r="EM229" s="66"/>
      <c r="EN229" s="66"/>
      <c r="EO229" s="66"/>
      <c r="EP229" s="66"/>
      <c r="EQ229" s="66"/>
      <c r="ER229" s="66"/>
      <c r="ES229" s="66"/>
      <c r="ET229" s="66"/>
      <c r="EU229" s="66"/>
      <c r="EV229" s="66"/>
      <c r="EW229" s="66"/>
      <c r="EX229" s="66"/>
      <c r="EY229" s="66"/>
      <c r="EZ229" s="66"/>
      <c r="FA229" s="66"/>
      <c r="FB229" s="66"/>
      <c r="FC229" s="66"/>
      <c r="FD229" s="66"/>
      <c r="FE229" s="66"/>
      <c r="FF229" s="66"/>
      <c r="FG229" s="66"/>
      <c r="FH229" s="66"/>
      <c r="FI229" s="66"/>
      <c r="FJ229" s="66"/>
      <c r="FK229" s="66"/>
      <c r="FL229" s="66"/>
      <c r="FM229" s="66"/>
      <c r="FN229" s="66"/>
      <c r="FO229" s="66"/>
      <c r="FP229" s="66"/>
      <c r="FQ229" s="66"/>
      <c r="FR229" s="66"/>
      <c r="FS229" s="66"/>
      <c r="FT229" s="66"/>
      <c r="FU229" s="66"/>
      <c r="FV229" s="66"/>
      <c r="FW229" s="66"/>
      <c r="FX229" s="66"/>
      <c r="FY229" s="66"/>
      <c r="FZ229" s="66"/>
      <c r="GA229" s="66"/>
      <c r="GB229" s="66"/>
      <c r="GC229" s="66"/>
      <c r="GD229" s="66"/>
      <c r="GE229" s="66"/>
      <c r="GF229" s="66"/>
      <c r="GG229" s="66"/>
      <c r="GH229" s="66"/>
      <c r="GI229" s="66"/>
      <c r="GJ229" s="66"/>
      <c r="GK229" s="66"/>
      <c r="GL229" s="66"/>
      <c r="GM229" s="66"/>
      <c r="GN229" s="66"/>
      <c r="GO229" s="66"/>
      <c r="GP229" s="66"/>
      <c r="GQ229" s="66"/>
      <c r="GR229" s="66"/>
      <c r="GS229" s="66"/>
      <c r="GT229" s="66"/>
      <c r="GU229" s="66"/>
      <c r="GV229" s="66"/>
      <c r="GW229" s="66"/>
      <c r="GX229" s="66"/>
      <c r="GY229" s="66"/>
      <c r="GZ229" s="66"/>
      <c r="HA229" s="66"/>
      <c r="HB229" s="66"/>
      <c r="HC229" s="66"/>
      <c r="HD229" s="66"/>
      <c r="HE229" s="66"/>
      <c r="HF229" s="66"/>
      <c r="HG229" s="66"/>
      <c r="HH229" s="66"/>
      <c r="HI229" s="66"/>
      <c r="HJ229" s="66"/>
      <c r="HK229" s="66"/>
      <c r="HL229" s="66"/>
      <c r="HM229" s="66"/>
      <c r="HN229" s="66"/>
      <c r="HO229" s="66"/>
      <c r="HP229" s="66"/>
      <c r="HQ229" s="66"/>
      <c r="HR229" s="66"/>
      <c r="HS229" s="66"/>
      <c r="HT229" s="66"/>
      <c r="HU229" s="66"/>
      <c r="HV229" s="66"/>
      <c r="HW229" s="66"/>
      <c r="HX229" s="66"/>
      <c r="HY229" s="66"/>
      <c r="HZ229" s="66"/>
      <c r="IA229" s="66"/>
      <c r="IB229" s="66"/>
      <c r="IC229" s="66"/>
      <c r="ID229" s="66"/>
      <c r="IE229" s="66"/>
      <c r="IF229" s="66"/>
      <c r="IG229" s="66"/>
      <c r="IH229" s="66"/>
      <c r="II229" s="66"/>
      <c r="IJ229" s="66"/>
      <c r="IK229" s="66"/>
      <c r="IL229" s="66"/>
      <c r="IM229" s="66"/>
      <c r="IN229" s="66"/>
      <c r="IO229" s="66"/>
      <c r="IP229" s="66"/>
      <c r="IQ229" s="66"/>
      <c r="IR229" s="66"/>
      <c r="IS229" s="66"/>
      <c r="IT229" s="66"/>
      <c r="IU229" s="66"/>
      <c r="IV229" s="66"/>
      <c r="IW229" s="66"/>
    </row>
    <row r="230" customFormat="false" ht="15" hidden="true" customHeight="false" outlineLevel="0" collapsed="false">
      <c r="A230" s="110"/>
      <c r="B230" s="103" t="s">
        <v>119</v>
      </c>
      <c r="C230" s="75"/>
      <c r="D230" s="75"/>
      <c r="E230" s="66" t="n">
        <f aca="false">+E202</f>
        <v>0</v>
      </c>
      <c r="F230" s="66" t="n">
        <f aca="false">+F202+E230</f>
        <v>0</v>
      </c>
      <c r="G230" s="66" t="n">
        <f aca="false">+G202+F230</f>
        <v>0</v>
      </c>
      <c r="H230" s="66" t="n">
        <f aca="false">+H202+G230</f>
        <v>0</v>
      </c>
      <c r="I230" s="66" t="n">
        <f aca="false">+I202+H230</f>
        <v>0</v>
      </c>
      <c r="J230" s="66" t="n">
        <f aca="false">+J202+I230</f>
        <v>0</v>
      </c>
      <c r="K230" s="66" t="n">
        <f aca="false">+K202+J230</f>
        <v>0</v>
      </c>
      <c r="L230" s="66" t="n">
        <f aca="false">+L202+K230</f>
        <v>0</v>
      </c>
      <c r="M230" s="66" t="n">
        <f aca="false">+M202+L230</f>
        <v>0</v>
      </c>
      <c r="N230" s="66" t="n">
        <f aca="false">+N202+M230</f>
        <v>0</v>
      </c>
      <c r="O230" s="66" t="n">
        <f aca="false">+O202+N230</f>
        <v>0</v>
      </c>
      <c r="P230" s="66" t="n">
        <f aca="false">+P202+O230</f>
        <v>0</v>
      </c>
      <c r="Q230" s="76"/>
      <c r="R230" s="76"/>
      <c r="S230" s="7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  <c r="BJ230" s="66"/>
      <c r="BK230" s="66"/>
      <c r="BL230" s="66"/>
      <c r="BM230" s="66"/>
      <c r="BN230" s="66"/>
      <c r="BO230" s="66"/>
      <c r="BP230" s="66"/>
      <c r="BQ230" s="66"/>
      <c r="BR230" s="66"/>
      <c r="BS230" s="66"/>
      <c r="BT230" s="66"/>
      <c r="BU230" s="66"/>
      <c r="BV230" s="66"/>
      <c r="BW230" s="66"/>
      <c r="BX230" s="66"/>
      <c r="BY230" s="66"/>
      <c r="BZ230" s="66"/>
      <c r="CA230" s="66"/>
      <c r="CB230" s="66"/>
      <c r="CC230" s="66"/>
      <c r="CD230" s="66"/>
      <c r="CE230" s="66"/>
      <c r="CF230" s="66"/>
      <c r="CG230" s="66"/>
      <c r="CH230" s="66"/>
      <c r="CI230" s="66"/>
      <c r="CJ230" s="66"/>
      <c r="CK230" s="66"/>
      <c r="CL230" s="66"/>
      <c r="CM230" s="66"/>
      <c r="CN230" s="66"/>
      <c r="CO230" s="66"/>
      <c r="CP230" s="66"/>
      <c r="CQ230" s="66"/>
      <c r="CR230" s="66"/>
      <c r="CS230" s="66"/>
      <c r="CT230" s="66"/>
      <c r="CU230" s="66"/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66"/>
      <c r="IC230" s="66"/>
      <c r="ID230" s="66"/>
      <c r="IE230" s="66"/>
      <c r="IF230" s="66"/>
      <c r="IG230" s="66"/>
      <c r="IH230" s="66"/>
      <c r="II230" s="66"/>
      <c r="IJ230" s="66"/>
      <c r="IK230" s="66"/>
      <c r="IL230" s="66"/>
      <c r="IM230" s="66"/>
      <c r="IN230" s="66"/>
      <c r="IO230" s="66"/>
      <c r="IP230" s="66"/>
      <c r="IQ230" s="66"/>
      <c r="IR230" s="66"/>
      <c r="IS230" s="66"/>
      <c r="IT230" s="66"/>
      <c r="IU230" s="66"/>
      <c r="IV230" s="66"/>
      <c r="IW230" s="66"/>
    </row>
    <row r="231" customFormat="false" ht="15" hidden="true" customHeight="false" outlineLevel="0" collapsed="false">
      <c r="A231" s="110"/>
      <c r="B231" s="103" t="s">
        <v>120</v>
      </c>
      <c r="C231" s="75"/>
      <c r="D231" s="75"/>
      <c r="E231" s="66" t="n">
        <f aca="false">+E203</f>
        <v>0</v>
      </c>
      <c r="F231" s="66" t="n">
        <f aca="false">+F203+E231</f>
        <v>0</v>
      </c>
      <c r="G231" s="66" t="n">
        <f aca="false">+G203+F231</f>
        <v>0</v>
      </c>
      <c r="H231" s="66" t="n">
        <f aca="false">+H203+G231</f>
        <v>0</v>
      </c>
      <c r="I231" s="66" t="n">
        <f aca="false">+I203+H231</f>
        <v>0</v>
      </c>
      <c r="J231" s="66" t="n">
        <f aca="false">+J203+I231</f>
        <v>0</v>
      </c>
      <c r="K231" s="66" t="n">
        <f aca="false">+K203+J231</f>
        <v>0</v>
      </c>
      <c r="L231" s="66" t="n">
        <f aca="false">+L203+K231</f>
        <v>0</v>
      </c>
      <c r="M231" s="66" t="n">
        <f aca="false">+M203+L231</f>
        <v>0</v>
      </c>
      <c r="N231" s="66" t="n">
        <f aca="false">+N203+M231</f>
        <v>0</v>
      </c>
      <c r="O231" s="66" t="n">
        <f aca="false">+O203+N231</f>
        <v>0</v>
      </c>
      <c r="P231" s="66" t="n">
        <f aca="false">+P203+O231</f>
        <v>0</v>
      </c>
      <c r="Q231" s="76"/>
      <c r="R231" s="76"/>
      <c r="S231" s="7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  <c r="BJ231" s="66"/>
      <c r="BK231" s="66"/>
      <c r="BL231" s="66"/>
      <c r="BM231" s="66"/>
      <c r="BN231" s="66"/>
      <c r="BO231" s="66"/>
      <c r="BP231" s="66"/>
      <c r="BQ231" s="66"/>
      <c r="BR231" s="66"/>
      <c r="BS231" s="66"/>
      <c r="BT231" s="66"/>
      <c r="BU231" s="66"/>
      <c r="BV231" s="66"/>
      <c r="BW231" s="66"/>
      <c r="BX231" s="66"/>
      <c r="BY231" s="66"/>
      <c r="BZ231" s="66"/>
      <c r="CA231" s="66"/>
      <c r="CB231" s="66"/>
      <c r="CC231" s="66"/>
      <c r="CD231" s="66"/>
      <c r="CE231" s="66"/>
      <c r="CF231" s="66"/>
      <c r="CG231" s="66"/>
      <c r="CH231" s="66"/>
      <c r="CI231" s="66"/>
      <c r="CJ231" s="66"/>
      <c r="CK231" s="66"/>
      <c r="CL231" s="66"/>
      <c r="CM231" s="66"/>
      <c r="CN231" s="66"/>
      <c r="CO231" s="66"/>
      <c r="CP231" s="66"/>
      <c r="CQ231" s="66"/>
      <c r="CR231" s="66"/>
      <c r="CS231" s="66"/>
      <c r="CT231" s="66"/>
      <c r="CU231" s="66"/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66"/>
      <c r="DM231" s="66"/>
      <c r="DN231" s="66"/>
      <c r="DO231" s="66"/>
      <c r="DP231" s="66"/>
      <c r="DQ231" s="66"/>
      <c r="DR231" s="66"/>
      <c r="DS231" s="66"/>
      <c r="DT231" s="66"/>
      <c r="DU231" s="66"/>
      <c r="DV231" s="66"/>
      <c r="DW231" s="66"/>
      <c r="DX231" s="66"/>
      <c r="DY231" s="66"/>
      <c r="DZ231" s="66"/>
      <c r="EA231" s="66"/>
      <c r="EB231" s="66"/>
      <c r="EC231" s="66"/>
      <c r="ED231" s="66"/>
      <c r="EE231" s="66"/>
      <c r="EF231" s="66"/>
      <c r="EG231" s="66"/>
      <c r="EH231" s="66"/>
      <c r="EI231" s="66"/>
      <c r="EJ231" s="66"/>
      <c r="EK231" s="66"/>
      <c r="EL231" s="66"/>
      <c r="EM231" s="66"/>
      <c r="EN231" s="66"/>
      <c r="EO231" s="66"/>
      <c r="EP231" s="66"/>
      <c r="EQ231" s="66"/>
      <c r="ER231" s="66"/>
      <c r="ES231" s="66"/>
      <c r="ET231" s="66"/>
      <c r="EU231" s="66"/>
      <c r="EV231" s="66"/>
      <c r="EW231" s="66"/>
      <c r="EX231" s="66"/>
      <c r="EY231" s="66"/>
      <c r="EZ231" s="66"/>
      <c r="FA231" s="66"/>
      <c r="FB231" s="66"/>
      <c r="FC231" s="66"/>
      <c r="FD231" s="66"/>
      <c r="FE231" s="66"/>
      <c r="FF231" s="66"/>
      <c r="FG231" s="66"/>
      <c r="FH231" s="66"/>
      <c r="FI231" s="66"/>
      <c r="FJ231" s="66"/>
      <c r="FK231" s="66"/>
      <c r="FL231" s="66"/>
      <c r="FM231" s="66"/>
      <c r="FN231" s="66"/>
      <c r="FO231" s="66"/>
      <c r="FP231" s="66"/>
      <c r="FQ231" s="66"/>
      <c r="FR231" s="66"/>
      <c r="FS231" s="66"/>
      <c r="FT231" s="66"/>
      <c r="FU231" s="66"/>
      <c r="FV231" s="66"/>
      <c r="FW231" s="66"/>
      <c r="FX231" s="66"/>
      <c r="FY231" s="66"/>
      <c r="FZ231" s="66"/>
      <c r="GA231" s="66"/>
      <c r="GB231" s="66"/>
      <c r="GC231" s="66"/>
      <c r="GD231" s="66"/>
      <c r="GE231" s="66"/>
      <c r="GF231" s="66"/>
      <c r="GG231" s="66"/>
      <c r="GH231" s="66"/>
      <c r="GI231" s="66"/>
      <c r="GJ231" s="66"/>
      <c r="GK231" s="66"/>
      <c r="GL231" s="66"/>
      <c r="GM231" s="66"/>
      <c r="GN231" s="66"/>
      <c r="GO231" s="66"/>
      <c r="GP231" s="66"/>
      <c r="GQ231" s="66"/>
      <c r="GR231" s="66"/>
      <c r="GS231" s="66"/>
      <c r="GT231" s="66"/>
      <c r="GU231" s="66"/>
      <c r="GV231" s="66"/>
      <c r="GW231" s="66"/>
      <c r="GX231" s="66"/>
      <c r="GY231" s="66"/>
      <c r="GZ231" s="66"/>
      <c r="HA231" s="66"/>
      <c r="HB231" s="66"/>
      <c r="HC231" s="66"/>
      <c r="HD231" s="66"/>
      <c r="HE231" s="66"/>
      <c r="HF231" s="66"/>
      <c r="HG231" s="66"/>
      <c r="HH231" s="66"/>
      <c r="HI231" s="66"/>
      <c r="HJ231" s="66"/>
      <c r="HK231" s="66"/>
      <c r="HL231" s="66"/>
      <c r="HM231" s="66"/>
      <c r="HN231" s="66"/>
      <c r="HO231" s="66"/>
      <c r="HP231" s="66"/>
      <c r="HQ231" s="66"/>
      <c r="HR231" s="66"/>
      <c r="HS231" s="66"/>
      <c r="HT231" s="66"/>
      <c r="HU231" s="66"/>
      <c r="HV231" s="66"/>
      <c r="HW231" s="66"/>
      <c r="HX231" s="66"/>
      <c r="HY231" s="66"/>
      <c r="HZ231" s="66"/>
      <c r="IA231" s="66"/>
      <c r="IB231" s="66"/>
      <c r="IC231" s="66"/>
      <c r="ID231" s="66"/>
      <c r="IE231" s="66"/>
      <c r="IF231" s="66"/>
      <c r="IG231" s="66"/>
      <c r="IH231" s="66"/>
      <c r="II231" s="66"/>
      <c r="IJ231" s="66"/>
      <c r="IK231" s="66"/>
      <c r="IL231" s="66"/>
      <c r="IM231" s="66"/>
      <c r="IN231" s="66"/>
      <c r="IO231" s="66"/>
      <c r="IP231" s="66"/>
      <c r="IQ231" s="66"/>
      <c r="IR231" s="66"/>
      <c r="IS231" s="66"/>
      <c r="IT231" s="66"/>
      <c r="IU231" s="66"/>
      <c r="IV231" s="66"/>
      <c r="IW231" s="66"/>
    </row>
    <row r="232" customFormat="false" ht="15" hidden="true" customHeight="false" outlineLevel="0" collapsed="false">
      <c r="A232" s="110"/>
      <c r="B232" s="103" t="s">
        <v>121</v>
      </c>
      <c r="C232" s="75"/>
      <c r="D232" s="75"/>
      <c r="E232" s="66" t="n">
        <f aca="false">+E204</f>
        <v>0</v>
      </c>
      <c r="F232" s="66" t="n">
        <f aca="false">+F204+E232</f>
        <v>0</v>
      </c>
      <c r="G232" s="66" t="n">
        <f aca="false">+G204+F232</f>
        <v>0</v>
      </c>
      <c r="H232" s="66" t="n">
        <f aca="false">+H204+G232</f>
        <v>0</v>
      </c>
      <c r="I232" s="66" t="n">
        <f aca="false">+I204+H232</f>
        <v>0</v>
      </c>
      <c r="J232" s="66" t="n">
        <f aca="false">+J204+I232</f>
        <v>0</v>
      </c>
      <c r="K232" s="66" t="n">
        <f aca="false">+K204+J232</f>
        <v>0</v>
      </c>
      <c r="L232" s="66" t="n">
        <f aca="false">+L204+K232</f>
        <v>0</v>
      </c>
      <c r="M232" s="66" t="n">
        <f aca="false">+M204+L232</f>
        <v>0</v>
      </c>
      <c r="N232" s="66" t="n">
        <f aca="false">+N204+M232</f>
        <v>0</v>
      </c>
      <c r="O232" s="66" t="n">
        <f aca="false">+O204+N232</f>
        <v>0</v>
      </c>
      <c r="P232" s="66" t="n">
        <f aca="false">+P204+O232</f>
        <v>0</v>
      </c>
      <c r="Q232" s="76"/>
      <c r="R232" s="76"/>
      <c r="S232" s="7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BJ232" s="66"/>
      <c r="BK232" s="66"/>
      <c r="BL232" s="66"/>
      <c r="BM232" s="66"/>
      <c r="BN232" s="66"/>
      <c r="BO232" s="66"/>
      <c r="BP232" s="66"/>
      <c r="BQ232" s="66"/>
      <c r="BR232" s="66"/>
      <c r="BS232" s="66"/>
      <c r="BT232" s="66"/>
      <c r="BU232" s="66"/>
      <c r="BV232" s="66"/>
      <c r="BW232" s="66"/>
      <c r="BX232" s="66"/>
      <c r="BY232" s="66"/>
      <c r="BZ232" s="66"/>
      <c r="CA232" s="66"/>
      <c r="CB232" s="66"/>
      <c r="CC232" s="66"/>
      <c r="CD232" s="66"/>
      <c r="CE232" s="66"/>
      <c r="CF232" s="66"/>
      <c r="CG232" s="66"/>
      <c r="CH232" s="66"/>
      <c r="CI232" s="66"/>
      <c r="CJ232" s="66"/>
      <c r="CK232" s="66"/>
      <c r="CL232" s="66"/>
      <c r="CM232" s="66"/>
      <c r="CN232" s="66"/>
      <c r="CO232" s="66"/>
      <c r="CP232" s="66"/>
      <c r="CQ232" s="66"/>
      <c r="CR232" s="66"/>
      <c r="CS232" s="66"/>
      <c r="CT232" s="66"/>
      <c r="CU232" s="66"/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66"/>
      <c r="DM232" s="66"/>
      <c r="DN232" s="66"/>
      <c r="DO232" s="66"/>
      <c r="DP232" s="66"/>
      <c r="DQ232" s="66"/>
      <c r="DR232" s="66"/>
      <c r="DS232" s="66"/>
      <c r="DT232" s="66"/>
      <c r="DU232" s="66"/>
      <c r="DV232" s="66"/>
      <c r="DW232" s="66"/>
      <c r="DX232" s="66"/>
      <c r="DY232" s="66"/>
      <c r="DZ232" s="66"/>
      <c r="EA232" s="66"/>
      <c r="EB232" s="66"/>
      <c r="EC232" s="66"/>
      <c r="ED232" s="66"/>
      <c r="EE232" s="66"/>
      <c r="EF232" s="66"/>
      <c r="EG232" s="66"/>
      <c r="EH232" s="66"/>
      <c r="EI232" s="66"/>
      <c r="EJ232" s="66"/>
      <c r="EK232" s="66"/>
      <c r="EL232" s="66"/>
      <c r="EM232" s="66"/>
      <c r="EN232" s="66"/>
      <c r="EO232" s="66"/>
      <c r="EP232" s="66"/>
      <c r="EQ232" s="66"/>
      <c r="ER232" s="66"/>
      <c r="ES232" s="66"/>
      <c r="ET232" s="66"/>
      <c r="EU232" s="66"/>
      <c r="EV232" s="66"/>
      <c r="EW232" s="66"/>
      <c r="EX232" s="66"/>
      <c r="EY232" s="66"/>
      <c r="EZ232" s="66"/>
      <c r="FA232" s="66"/>
      <c r="FB232" s="66"/>
      <c r="FC232" s="66"/>
      <c r="FD232" s="66"/>
      <c r="FE232" s="66"/>
      <c r="FF232" s="66"/>
      <c r="FG232" s="66"/>
      <c r="FH232" s="66"/>
      <c r="FI232" s="66"/>
      <c r="FJ232" s="66"/>
      <c r="FK232" s="66"/>
      <c r="FL232" s="66"/>
      <c r="FM232" s="66"/>
      <c r="FN232" s="66"/>
      <c r="FO232" s="66"/>
      <c r="FP232" s="66"/>
      <c r="FQ232" s="66"/>
      <c r="FR232" s="66"/>
      <c r="FS232" s="66"/>
      <c r="FT232" s="66"/>
      <c r="FU232" s="66"/>
      <c r="FV232" s="66"/>
      <c r="FW232" s="66"/>
      <c r="FX232" s="66"/>
      <c r="FY232" s="66"/>
      <c r="FZ232" s="66"/>
      <c r="GA232" s="66"/>
      <c r="GB232" s="66"/>
      <c r="GC232" s="66"/>
      <c r="GD232" s="66"/>
      <c r="GE232" s="66"/>
      <c r="GF232" s="66"/>
      <c r="GG232" s="66"/>
      <c r="GH232" s="66"/>
      <c r="GI232" s="66"/>
      <c r="GJ232" s="66"/>
      <c r="GK232" s="66"/>
      <c r="GL232" s="66"/>
      <c r="GM232" s="66"/>
      <c r="GN232" s="66"/>
      <c r="GO232" s="66"/>
      <c r="GP232" s="66"/>
      <c r="GQ232" s="66"/>
      <c r="GR232" s="66"/>
      <c r="GS232" s="66"/>
      <c r="GT232" s="66"/>
      <c r="GU232" s="66"/>
      <c r="GV232" s="66"/>
      <c r="GW232" s="66"/>
      <c r="GX232" s="66"/>
      <c r="GY232" s="66"/>
      <c r="GZ232" s="66"/>
      <c r="HA232" s="66"/>
      <c r="HB232" s="66"/>
      <c r="HC232" s="66"/>
      <c r="HD232" s="66"/>
      <c r="HE232" s="66"/>
      <c r="HF232" s="66"/>
      <c r="HG232" s="66"/>
      <c r="HH232" s="66"/>
      <c r="HI232" s="66"/>
      <c r="HJ232" s="66"/>
      <c r="HK232" s="66"/>
      <c r="HL232" s="66"/>
      <c r="HM232" s="66"/>
      <c r="HN232" s="66"/>
      <c r="HO232" s="66"/>
      <c r="HP232" s="66"/>
      <c r="HQ232" s="66"/>
      <c r="HR232" s="66"/>
      <c r="HS232" s="66"/>
      <c r="HT232" s="66"/>
      <c r="HU232" s="66"/>
      <c r="HV232" s="66"/>
      <c r="HW232" s="66"/>
      <c r="HX232" s="66"/>
      <c r="HY232" s="66"/>
      <c r="HZ232" s="66"/>
      <c r="IA232" s="66"/>
      <c r="IB232" s="66"/>
      <c r="IC232" s="66"/>
      <c r="ID232" s="66"/>
      <c r="IE232" s="66"/>
      <c r="IF232" s="66"/>
      <c r="IG232" s="66"/>
      <c r="IH232" s="66"/>
      <c r="II232" s="66"/>
      <c r="IJ232" s="66"/>
      <c r="IK232" s="66"/>
      <c r="IL232" s="66"/>
      <c r="IM232" s="66"/>
      <c r="IN232" s="66"/>
      <c r="IO232" s="66"/>
      <c r="IP232" s="66"/>
      <c r="IQ232" s="66"/>
      <c r="IR232" s="66"/>
      <c r="IS232" s="66"/>
      <c r="IT232" s="66"/>
      <c r="IU232" s="66"/>
      <c r="IV232" s="66"/>
      <c r="IW232" s="66"/>
    </row>
    <row r="233" customFormat="false" ht="15" hidden="true" customHeight="false" outlineLevel="0" collapsed="false">
      <c r="A233" s="110"/>
      <c r="B233" s="103" t="s">
        <v>122</v>
      </c>
      <c r="C233" s="75"/>
      <c r="D233" s="75"/>
      <c r="E233" s="66" t="n">
        <f aca="false">+E205</f>
        <v>0</v>
      </c>
      <c r="F233" s="66" t="n">
        <f aca="false">+F205+E233</f>
        <v>0</v>
      </c>
      <c r="G233" s="66" t="n">
        <f aca="false">+G205+F233</f>
        <v>0</v>
      </c>
      <c r="H233" s="66" t="n">
        <f aca="false">+H205+G233</f>
        <v>0</v>
      </c>
      <c r="I233" s="66" t="n">
        <f aca="false">+I205+H233</f>
        <v>0</v>
      </c>
      <c r="J233" s="66" t="n">
        <f aca="false">+J205+I233</f>
        <v>0</v>
      </c>
      <c r="K233" s="66" t="n">
        <f aca="false">+K205+J233</f>
        <v>0</v>
      </c>
      <c r="L233" s="66" t="n">
        <f aca="false">+L205+K233</f>
        <v>0</v>
      </c>
      <c r="M233" s="66" t="n">
        <f aca="false">+M205+L233</f>
        <v>0</v>
      </c>
      <c r="N233" s="66" t="n">
        <f aca="false">+N205+M233</f>
        <v>0</v>
      </c>
      <c r="O233" s="66" t="n">
        <f aca="false">+O205+N233</f>
        <v>0</v>
      </c>
      <c r="P233" s="66" t="n">
        <f aca="false">+P205+O233</f>
        <v>0</v>
      </c>
      <c r="Q233" s="76"/>
      <c r="R233" s="76"/>
      <c r="S233" s="7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  <c r="BS233" s="66"/>
      <c r="BT233" s="66"/>
      <c r="BU233" s="66"/>
      <c r="BV233" s="66"/>
      <c r="BW233" s="66"/>
      <c r="BX233" s="66"/>
      <c r="BY233" s="66"/>
      <c r="BZ233" s="66"/>
      <c r="CA233" s="66"/>
      <c r="CB233" s="66"/>
      <c r="CC233" s="66"/>
      <c r="CD233" s="66"/>
      <c r="CE233" s="66"/>
      <c r="CF233" s="66"/>
      <c r="CG233" s="66"/>
      <c r="CH233" s="66"/>
      <c r="CI233" s="66"/>
      <c r="CJ233" s="66"/>
      <c r="CK233" s="66"/>
      <c r="CL233" s="66"/>
      <c r="CM233" s="66"/>
      <c r="CN233" s="66"/>
      <c r="CO233" s="66"/>
      <c r="CP233" s="66"/>
      <c r="CQ233" s="66"/>
      <c r="CR233" s="66"/>
      <c r="CS233" s="66"/>
      <c r="CT233" s="66"/>
      <c r="CU233" s="66"/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66"/>
      <c r="DM233" s="66"/>
      <c r="DN233" s="66"/>
      <c r="DO233" s="66"/>
      <c r="DP233" s="66"/>
      <c r="DQ233" s="66"/>
      <c r="DR233" s="66"/>
      <c r="DS233" s="66"/>
      <c r="DT233" s="66"/>
      <c r="DU233" s="66"/>
      <c r="DV233" s="66"/>
      <c r="DW233" s="66"/>
      <c r="DX233" s="66"/>
      <c r="DY233" s="66"/>
      <c r="DZ233" s="66"/>
      <c r="EA233" s="66"/>
      <c r="EB233" s="66"/>
      <c r="EC233" s="66"/>
      <c r="ED233" s="66"/>
      <c r="EE233" s="66"/>
      <c r="EF233" s="66"/>
      <c r="EG233" s="66"/>
      <c r="EH233" s="66"/>
      <c r="EI233" s="66"/>
      <c r="EJ233" s="66"/>
      <c r="EK233" s="66"/>
      <c r="EL233" s="66"/>
      <c r="EM233" s="66"/>
      <c r="EN233" s="66"/>
      <c r="EO233" s="66"/>
      <c r="EP233" s="66"/>
      <c r="EQ233" s="66"/>
      <c r="ER233" s="66"/>
      <c r="ES233" s="66"/>
      <c r="ET233" s="66"/>
      <c r="EU233" s="66"/>
      <c r="EV233" s="66"/>
      <c r="EW233" s="66"/>
      <c r="EX233" s="66"/>
      <c r="EY233" s="66"/>
      <c r="EZ233" s="66"/>
      <c r="FA233" s="66"/>
      <c r="FB233" s="66"/>
      <c r="FC233" s="66"/>
      <c r="FD233" s="66"/>
      <c r="FE233" s="66"/>
      <c r="FF233" s="66"/>
      <c r="FG233" s="66"/>
      <c r="FH233" s="66"/>
      <c r="FI233" s="66"/>
      <c r="FJ233" s="66"/>
      <c r="FK233" s="66"/>
      <c r="FL233" s="66"/>
      <c r="FM233" s="66"/>
      <c r="FN233" s="66"/>
      <c r="FO233" s="66"/>
      <c r="FP233" s="66"/>
      <c r="FQ233" s="66"/>
      <c r="FR233" s="66"/>
      <c r="FS233" s="66"/>
      <c r="FT233" s="66"/>
      <c r="FU233" s="66"/>
      <c r="FV233" s="66"/>
      <c r="FW233" s="66"/>
      <c r="FX233" s="66"/>
      <c r="FY233" s="66"/>
      <c r="FZ233" s="66"/>
      <c r="GA233" s="66"/>
      <c r="GB233" s="66"/>
      <c r="GC233" s="66"/>
      <c r="GD233" s="66"/>
      <c r="GE233" s="66"/>
      <c r="GF233" s="66"/>
      <c r="GG233" s="66"/>
      <c r="GH233" s="66"/>
      <c r="GI233" s="66"/>
      <c r="GJ233" s="66"/>
      <c r="GK233" s="66"/>
      <c r="GL233" s="66"/>
      <c r="GM233" s="66"/>
      <c r="GN233" s="66"/>
      <c r="GO233" s="66"/>
      <c r="GP233" s="66"/>
      <c r="GQ233" s="66"/>
      <c r="GR233" s="66"/>
      <c r="GS233" s="66"/>
      <c r="GT233" s="66"/>
      <c r="GU233" s="66"/>
      <c r="GV233" s="66"/>
      <c r="GW233" s="66"/>
      <c r="GX233" s="66"/>
      <c r="GY233" s="66"/>
      <c r="GZ233" s="66"/>
      <c r="HA233" s="66"/>
      <c r="HB233" s="66"/>
      <c r="HC233" s="66"/>
      <c r="HD233" s="66"/>
      <c r="HE233" s="66"/>
      <c r="HF233" s="66"/>
      <c r="HG233" s="66"/>
      <c r="HH233" s="66"/>
      <c r="HI233" s="66"/>
      <c r="HJ233" s="66"/>
      <c r="HK233" s="66"/>
      <c r="HL233" s="66"/>
      <c r="HM233" s="66"/>
      <c r="HN233" s="66"/>
      <c r="HO233" s="66"/>
      <c r="HP233" s="66"/>
      <c r="HQ233" s="66"/>
      <c r="HR233" s="66"/>
      <c r="HS233" s="66"/>
      <c r="HT233" s="66"/>
      <c r="HU233" s="66"/>
      <c r="HV233" s="66"/>
      <c r="HW233" s="66"/>
      <c r="HX233" s="66"/>
      <c r="HY233" s="66"/>
      <c r="HZ233" s="66"/>
      <c r="IA233" s="66"/>
      <c r="IB233" s="66"/>
      <c r="IC233" s="66"/>
      <c r="ID233" s="66"/>
      <c r="IE233" s="66"/>
      <c r="IF233" s="66"/>
      <c r="IG233" s="66"/>
      <c r="IH233" s="66"/>
      <c r="II233" s="66"/>
      <c r="IJ233" s="66"/>
      <c r="IK233" s="66"/>
      <c r="IL233" s="66"/>
      <c r="IM233" s="66"/>
      <c r="IN233" s="66"/>
      <c r="IO233" s="66"/>
      <c r="IP233" s="66"/>
      <c r="IQ233" s="66"/>
      <c r="IR233" s="66"/>
      <c r="IS233" s="66"/>
      <c r="IT233" s="66"/>
      <c r="IU233" s="66"/>
      <c r="IV233" s="66"/>
      <c r="IW233" s="66"/>
    </row>
    <row r="234" customFormat="false" ht="15" hidden="true" customHeight="false" outlineLevel="0" collapsed="false">
      <c r="A234" s="110"/>
      <c r="B234" s="103" t="s">
        <v>123</v>
      </c>
      <c r="C234" s="75"/>
      <c r="D234" s="75"/>
      <c r="E234" s="66" t="n">
        <f aca="false">+E206</f>
        <v>0</v>
      </c>
      <c r="F234" s="66" t="n">
        <f aca="false">+F206+E234</f>
        <v>0</v>
      </c>
      <c r="G234" s="66" t="n">
        <f aca="false">+G206+F234</f>
        <v>0</v>
      </c>
      <c r="H234" s="66" t="n">
        <f aca="false">+H206+G234</f>
        <v>0</v>
      </c>
      <c r="I234" s="66" t="n">
        <f aca="false">+I206+H234</f>
        <v>0</v>
      </c>
      <c r="J234" s="66" t="n">
        <f aca="false">+J206+I234</f>
        <v>0</v>
      </c>
      <c r="K234" s="66" t="n">
        <f aca="false">+K206+J234</f>
        <v>0</v>
      </c>
      <c r="L234" s="66" t="n">
        <f aca="false">+L206+K234</f>
        <v>0</v>
      </c>
      <c r="M234" s="66" t="n">
        <f aca="false">+M206+L234</f>
        <v>0</v>
      </c>
      <c r="N234" s="66" t="n">
        <f aca="false">+N206+M234</f>
        <v>0</v>
      </c>
      <c r="O234" s="66" t="n">
        <f aca="false">+O206+N234</f>
        <v>0</v>
      </c>
      <c r="P234" s="66" t="n">
        <f aca="false">+P206+O234</f>
        <v>0</v>
      </c>
      <c r="Q234" s="76"/>
      <c r="R234" s="76"/>
      <c r="S234" s="7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  <c r="BJ234" s="66"/>
      <c r="BK234" s="66"/>
      <c r="BL234" s="66"/>
      <c r="BM234" s="66"/>
      <c r="BN234" s="66"/>
      <c r="BO234" s="66"/>
      <c r="BP234" s="66"/>
      <c r="BQ234" s="66"/>
      <c r="BR234" s="66"/>
      <c r="BS234" s="66"/>
      <c r="BT234" s="66"/>
      <c r="BU234" s="66"/>
      <c r="BV234" s="66"/>
      <c r="BW234" s="66"/>
      <c r="BX234" s="66"/>
      <c r="BY234" s="66"/>
      <c r="BZ234" s="66"/>
      <c r="CA234" s="66"/>
      <c r="CB234" s="66"/>
      <c r="CC234" s="66"/>
      <c r="CD234" s="66"/>
      <c r="CE234" s="66"/>
      <c r="CF234" s="66"/>
      <c r="CG234" s="66"/>
      <c r="CH234" s="66"/>
      <c r="CI234" s="66"/>
      <c r="CJ234" s="66"/>
      <c r="CK234" s="66"/>
      <c r="CL234" s="66"/>
      <c r="CM234" s="66"/>
      <c r="CN234" s="66"/>
      <c r="CO234" s="66"/>
      <c r="CP234" s="66"/>
      <c r="CQ234" s="66"/>
      <c r="CR234" s="66"/>
      <c r="CS234" s="66"/>
      <c r="CT234" s="66"/>
      <c r="CU234" s="66"/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66"/>
      <c r="DM234" s="66"/>
      <c r="DN234" s="66"/>
      <c r="DO234" s="66"/>
      <c r="DP234" s="66"/>
      <c r="DQ234" s="66"/>
      <c r="DR234" s="66"/>
      <c r="DS234" s="66"/>
      <c r="DT234" s="66"/>
      <c r="DU234" s="66"/>
      <c r="DV234" s="66"/>
      <c r="DW234" s="66"/>
      <c r="DX234" s="66"/>
      <c r="DY234" s="66"/>
      <c r="DZ234" s="66"/>
      <c r="EA234" s="66"/>
      <c r="EB234" s="66"/>
      <c r="EC234" s="66"/>
      <c r="ED234" s="66"/>
      <c r="EE234" s="66"/>
      <c r="EF234" s="66"/>
      <c r="EG234" s="66"/>
      <c r="EH234" s="66"/>
      <c r="EI234" s="66"/>
      <c r="EJ234" s="66"/>
      <c r="EK234" s="66"/>
      <c r="EL234" s="66"/>
      <c r="EM234" s="66"/>
      <c r="EN234" s="66"/>
      <c r="EO234" s="66"/>
      <c r="EP234" s="66"/>
      <c r="EQ234" s="66"/>
      <c r="ER234" s="66"/>
      <c r="ES234" s="66"/>
      <c r="ET234" s="66"/>
      <c r="EU234" s="66"/>
      <c r="EV234" s="66"/>
      <c r="EW234" s="66"/>
      <c r="EX234" s="66"/>
      <c r="EY234" s="66"/>
      <c r="EZ234" s="66"/>
      <c r="FA234" s="66"/>
      <c r="FB234" s="66"/>
      <c r="FC234" s="66"/>
      <c r="FD234" s="66"/>
      <c r="FE234" s="66"/>
      <c r="FF234" s="66"/>
      <c r="FG234" s="66"/>
      <c r="FH234" s="66"/>
      <c r="FI234" s="66"/>
      <c r="FJ234" s="66"/>
      <c r="FK234" s="66"/>
      <c r="FL234" s="66"/>
      <c r="FM234" s="66"/>
      <c r="FN234" s="66"/>
      <c r="FO234" s="66"/>
      <c r="FP234" s="66"/>
      <c r="FQ234" s="66"/>
      <c r="FR234" s="66"/>
      <c r="FS234" s="66"/>
      <c r="FT234" s="66"/>
      <c r="FU234" s="66"/>
      <c r="FV234" s="66"/>
      <c r="FW234" s="66"/>
      <c r="FX234" s="66"/>
      <c r="FY234" s="66"/>
      <c r="FZ234" s="66"/>
      <c r="GA234" s="66"/>
      <c r="GB234" s="66"/>
      <c r="GC234" s="66"/>
      <c r="GD234" s="66"/>
      <c r="GE234" s="66"/>
      <c r="GF234" s="66"/>
      <c r="GG234" s="66"/>
      <c r="GH234" s="66"/>
      <c r="GI234" s="66"/>
      <c r="GJ234" s="66"/>
      <c r="GK234" s="66"/>
      <c r="GL234" s="66"/>
      <c r="GM234" s="66"/>
      <c r="GN234" s="66"/>
      <c r="GO234" s="66"/>
      <c r="GP234" s="66"/>
      <c r="GQ234" s="66"/>
      <c r="GR234" s="66"/>
      <c r="GS234" s="66"/>
      <c r="GT234" s="66"/>
      <c r="GU234" s="66"/>
      <c r="GV234" s="66"/>
      <c r="GW234" s="66"/>
      <c r="GX234" s="66"/>
      <c r="GY234" s="66"/>
      <c r="GZ234" s="66"/>
      <c r="HA234" s="66"/>
      <c r="HB234" s="66"/>
      <c r="HC234" s="66"/>
      <c r="HD234" s="66"/>
      <c r="HE234" s="66"/>
      <c r="HF234" s="66"/>
      <c r="HG234" s="66"/>
      <c r="HH234" s="66"/>
      <c r="HI234" s="66"/>
      <c r="HJ234" s="66"/>
      <c r="HK234" s="66"/>
      <c r="HL234" s="66"/>
      <c r="HM234" s="66"/>
      <c r="HN234" s="66"/>
      <c r="HO234" s="66"/>
      <c r="HP234" s="66"/>
      <c r="HQ234" s="66"/>
      <c r="HR234" s="66"/>
      <c r="HS234" s="66"/>
      <c r="HT234" s="66"/>
      <c r="HU234" s="66"/>
      <c r="HV234" s="66"/>
      <c r="HW234" s="66"/>
      <c r="HX234" s="66"/>
      <c r="HY234" s="66"/>
      <c r="HZ234" s="66"/>
      <c r="IA234" s="66"/>
      <c r="IB234" s="66"/>
      <c r="IC234" s="66"/>
      <c r="ID234" s="66"/>
      <c r="IE234" s="66"/>
      <c r="IF234" s="66"/>
      <c r="IG234" s="66"/>
      <c r="IH234" s="66"/>
      <c r="II234" s="66"/>
      <c r="IJ234" s="66"/>
      <c r="IK234" s="66"/>
      <c r="IL234" s="66"/>
      <c r="IM234" s="66"/>
      <c r="IN234" s="66"/>
      <c r="IO234" s="66"/>
      <c r="IP234" s="66"/>
      <c r="IQ234" s="66"/>
      <c r="IR234" s="66"/>
      <c r="IS234" s="66"/>
      <c r="IT234" s="66"/>
      <c r="IU234" s="66"/>
      <c r="IV234" s="66"/>
      <c r="IW234" s="66"/>
    </row>
    <row r="235" customFormat="false" ht="15" hidden="true" customHeight="false" outlineLevel="0" collapsed="false">
      <c r="A235" s="110"/>
      <c r="B235" s="103" t="s">
        <v>124</v>
      </c>
      <c r="C235" s="75"/>
      <c r="D235" s="75"/>
      <c r="E235" s="66" t="n">
        <f aca="false">+E207</f>
        <v>0</v>
      </c>
      <c r="F235" s="66" t="n">
        <f aca="false">+F207+E235</f>
        <v>0</v>
      </c>
      <c r="G235" s="66" t="n">
        <f aca="false">+G207+F235</f>
        <v>0</v>
      </c>
      <c r="H235" s="66" t="n">
        <f aca="false">+H207+G235</f>
        <v>0</v>
      </c>
      <c r="I235" s="66" t="n">
        <f aca="false">+I207+H235</f>
        <v>0</v>
      </c>
      <c r="J235" s="66" t="n">
        <f aca="false">+J207+I235</f>
        <v>0</v>
      </c>
      <c r="K235" s="66" t="n">
        <f aca="false">+K207+J235</f>
        <v>0</v>
      </c>
      <c r="L235" s="66" t="n">
        <f aca="false">+L207+K235</f>
        <v>0</v>
      </c>
      <c r="M235" s="66" t="n">
        <f aca="false">+M207+L235</f>
        <v>0</v>
      </c>
      <c r="N235" s="66" t="n">
        <f aca="false">+N207+M235</f>
        <v>0</v>
      </c>
      <c r="O235" s="66" t="n">
        <f aca="false">+O207+N235</f>
        <v>0</v>
      </c>
      <c r="P235" s="66" t="n">
        <f aca="false">+P207+O235</f>
        <v>0</v>
      </c>
      <c r="Q235" s="76"/>
      <c r="R235" s="76"/>
      <c r="S235" s="7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66"/>
      <c r="AV235" s="66"/>
      <c r="AW235" s="66"/>
      <c r="AX235" s="66"/>
      <c r="AY235" s="66"/>
      <c r="AZ235" s="66"/>
      <c r="BA235" s="66"/>
      <c r="BB235" s="66"/>
      <c r="BC235" s="66"/>
      <c r="BD235" s="66"/>
      <c r="BE235" s="66"/>
      <c r="BF235" s="66"/>
      <c r="BG235" s="66"/>
      <c r="BH235" s="66"/>
      <c r="BI235" s="66"/>
      <c r="BJ235" s="66"/>
      <c r="BK235" s="66"/>
      <c r="BL235" s="66"/>
      <c r="BM235" s="66"/>
      <c r="BN235" s="66"/>
      <c r="BO235" s="66"/>
      <c r="BP235" s="66"/>
      <c r="BQ235" s="66"/>
      <c r="BR235" s="66"/>
      <c r="BS235" s="66"/>
      <c r="BT235" s="66"/>
      <c r="BU235" s="66"/>
      <c r="BV235" s="66"/>
      <c r="BW235" s="66"/>
      <c r="BX235" s="66"/>
      <c r="BY235" s="66"/>
      <c r="BZ235" s="66"/>
      <c r="CA235" s="66"/>
      <c r="CB235" s="66"/>
      <c r="CC235" s="66"/>
      <c r="CD235" s="66"/>
      <c r="CE235" s="66"/>
      <c r="CF235" s="66"/>
      <c r="CG235" s="66"/>
      <c r="CH235" s="66"/>
      <c r="CI235" s="66"/>
      <c r="CJ235" s="66"/>
      <c r="CK235" s="66"/>
      <c r="CL235" s="66"/>
      <c r="CM235" s="66"/>
      <c r="CN235" s="66"/>
      <c r="CO235" s="66"/>
      <c r="CP235" s="66"/>
      <c r="CQ235" s="66"/>
      <c r="CR235" s="66"/>
      <c r="CS235" s="66"/>
      <c r="CT235" s="66"/>
      <c r="CU235" s="66"/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66"/>
      <c r="DM235" s="66"/>
      <c r="DN235" s="66"/>
      <c r="DO235" s="66"/>
      <c r="DP235" s="66"/>
      <c r="DQ235" s="66"/>
      <c r="DR235" s="66"/>
      <c r="DS235" s="66"/>
      <c r="DT235" s="66"/>
      <c r="DU235" s="66"/>
      <c r="DV235" s="66"/>
      <c r="DW235" s="66"/>
      <c r="DX235" s="66"/>
      <c r="DY235" s="66"/>
      <c r="DZ235" s="66"/>
      <c r="EA235" s="66"/>
      <c r="EB235" s="66"/>
      <c r="EC235" s="66"/>
      <c r="ED235" s="66"/>
      <c r="EE235" s="66"/>
      <c r="EF235" s="66"/>
      <c r="EG235" s="66"/>
      <c r="EH235" s="66"/>
      <c r="EI235" s="66"/>
      <c r="EJ235" s="66"/>
      <c r="EK235" s="66"/>
      <c r="EL235" s="66"/>
      <c r="EM235" s="66"/>
      <c r="EN235" s="66"/>
      <c r="EO235" s="66"/>
      <c r="EP235" s="66"/>
      <c r="EQ235" s="66"/>
      <c r="ER235" s="66"/>
      <c r="ES235" s="66"/>
      <c r="ET235" s="66"/>
      <c r="EU235" s="66"/>
      <c r="EV235" s="66"/>
      <c r="EW235" s="66"/>
      <c r="EX235" s="66"/>
      <c r="EY235" s="66"/>
      <c r="EZ235" s="66"/>
      <c r="FA235" s="66"/>
      <c r="FB235" s="66"/>
      <c r="FC235" s="66"/>
      <c r="FD235" s="66"/>
      <c r="FE235" s="66"/>
      <c r="FF235" s="66"/>
      <c r="FG235" s="66"/>
      <c r="FH235" s="66"/>
      <c r="FI235" s="66"/>
      <c r="FJ235" s="66"/>
      <c r="FK235" s="66"/>
      <c r="FL235" s="66"/>
      <c r="FM235" s="66"/>
      <c r="FN235" s="66"/>
      <c r="FO235" s="66"/>
      <c r="FP235" s="66"/>
      <c r="FQ235" s="66"/>
      <c r="FR235" s="66"/>
      <c r="FS235" s="66"/>
      <c r="FT235" s="66"/>
      <c r="FU235" s="66"/>
      <c r="FV235" s="66"/>
      <c r="FW235" s="66"/>
      <c r="FX235" s="66"/>
      <c r="FY235" s="66"/>
      <c r="FZ235" s="66"/>
      <c r="GA235" s="66"/>
      <c r="GB235" s="66"/>
      <c r="GC235" s="66"/>
      <c r="GD235" s="66"/>
      <c r="GE235" s="66"/>
      <c r="GF235" s="66"/>
      <c r="GG235" s="66"/>
      <c r="GH235" s="66"/>
      <c r="GI235" s="66"/>
      <c r="GJ235" s="66"/>
      <c r="GK235" s="66"/>
      <c r="GL235" s="66"/>
      <c r="GM235" s="66"/>
      <c r="GN235" s="66"/>
      <c r="GO235" s="66"/>
      <c r="GP235" s="66"/>
      <c r="GQ235" s="66"/>
      <c r="GR235" s="66"/>
      <c r="GS235" s="66"/>
      <c r="GT235" s="66"/>
      <c r="GU235" s="66"/>
      <c r="GV235" s="66"/>
      <c r="GW235" s="66"/>
      <c r="GX235" s="66"/>
      <c r="GY235" s="66"/>
      <c r="GZ235" s="66"/>
      <c r="HA235" s="66"/>
      <c r="HB235" s="66"/>
      <c r="HC235" s="66"/>
      <c r="HD235" s="66"/>
      <c r="HE235" s="66"/>
      <c r="HF235" s="66"/>
      <c r="HG235" s="66"/>
      <c r="HH235" s="66"/>
      <c r="HI235" s="66"/>
      <c r="HJ235" s="66"/>
      <c r="HK235" s="66"/>
      <c r="HL235" s="66"/>
      <c r="HM235" s="66"/>
      <c r="HN235" s="66"/>
      <c r="HO235" s="66"/>
      <c r="HP235" s="66"/>
      <c r="HQ235" s="66"/>
      <c r="HR235" s="66"/>
      <c r="HS235" s="66"/>
      <c r="HT235" s="66"/>
      <c r="HU235" s="66"/>
      <c r="HV235" s="66"/>
      <c r="HW235" s="66"/>
      <c r="HX235" s="66"/>
      <c r="HY235" s="66"/>
      <c r="HZ235" s="66"/>
      <c r="IA235" s="66"/>
      <c r="IB235" s="66"/>
      <c r="IC235" s="66"/>
      <c r="ID235" s="66"/>
      <c r="IE235" s="66"/>
      <c r="IF235" s="66"/>
      <c r="IG235" s="66"/>
      <c r="IH235" s="66"/>
      <c r="II235" s="66"/>
      <c r="IJ235" s="66"/>
      <c r="IK235" s="66"/>
      <c r="IL235" s="66"/>
      <c r="IM235" s="66"/>
      <c r="IN235" s="66"/>
      <c r="IO235" s="66"/>
      <c r="IP235" s="66"/>
      <c r="IQ235" s="66"/>
      <c r="IR235" s="66"/>
      <c r="IS235" s="66"/>
      <c r="IT235" s="66"/>
      <c r="IU235" s="66"/>
      <c r="IV235" s="66"/>
      <c r="IW235" s="66"/>
    </row>
    <row r="236" customFormat="false" ht="15" hidden="true" customHeight="false" outlineLevel="0" collapsed="false">
      <c r="A236" s="110"/>
      <c r="B236" s="103" t="s">
        <v>125</v>
      </c>
      <c r="C236" s="75"/>
      <c r="D236" s="75"/>
      <c r="E236" s="66" t="n">
        <f aca="false">+E208</f>
        <v>0</v>
      </c>
      <c r="F236" s="66" t="n">
        <f aca="false">+F208+E236</f>
        <v>0</v>
      </c>
      <c r="G236" s="66" t="n">
        <f aca="false">+G208+F236</f>
        <v>0</v>
      </c>
      <c r="H236" s="66" t="n">
        <f aca="false">+H208+G236</f>
        <v>0</v>
      </c>
      <c r="I236" s="66" t="n">
        <f aca="false">+I208+H236</f>
        <v>0</v>
      </c>
      <c r="J236" s="66" t="n">
        <f aca="false">+J208+I236</f>
        <v>0</v>
      </c>
      <c r="K236" s="66" t="n">
        <f aca="false">+K208+J236</f>
        <v>0</v>
      </c>
      <c r="L236" s="66" t="n">
        <f aca="false">+L208+K236</f>
        <v>0</v>
      </c>
      <c r="M236" s="66" t="n">
        <f aca="false">+M208+L236</f>
        <v>0</v>
      </c>
      <c r="N236" s="66" t="n">
        <f aca="false">+N208+M236</f>
        <v>0</v>
      </c>
      <c r="O236" s="66" t="n">
        <f aca="false">+O208+N236</f>
        <v>0</v>
      </c>
      <c r="P236" s="66" t="n">
        <f aca="false">+P208+O236</f>
        <v>0</v>
      </c>
      <c r="Q236" s="76"/>
      <c r="R236" s="76"/>
      <c r="S236" s="7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  <c r="BG236" s="66"/>
      <c r="BH236" s="66"/>
      <c r="BI236" s="66"/>
      <c r="BJ236" s="66"/>
      <c r="BK236" s="66"/>
      <c r="BL236" s="66"/>
      <c r="BM236" s="66"/>
      <c r="BN236" s="66"/>
      <c r="BO236" s="66"/>
      <c r="BP236" s="66"/>
      <c r="BQ236" s="66"/>
      <c r="BR236" s="66"/>
      <c r="BS236" s="66"/>
      <c r="BT236" s="66"/>
      <c r="BU236" s="66"/>
      <c r="BV236" s="66"/>
      <c r="BW236" s="66"/>
      <c r="BX236" s="66"/>
      <c r="BY236" s="66"/>
      <c r="BZ236" s="66"/>
      <c r="CA236" s="66"/>
      <c r="CB236" s="66"/>
      <c r="CC236" s="66"/>
      <c r="CD236" s="66"/>
      <c r="CE236" s="66"/>
      <c r="CF236" s="66"/>
      <c r="CG236" s="66"/>
      <c r="CH236" s="66"/>
      <c r="CI236" s="66"/>
      <c r="CJ236" s="66"/>
      <c r="CK236" s="66"/>
      <c r="CL236" s="66"/>
      <c r="CM236" s="66"/>
      <c r="CN236" s="66"/>
      <c r="CO236" s="66"/>
      <c r="CP236" s="66"/>
      <c r="CQ236" s="66"/>
      <c r="CR236" s="66"/>
      <c r="CS236" s="66"/>
      <c r="CT236" s="66"/>
      <c r="CU236" s="66"/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  <c r="DN236" s="66"/>
      <c r="DO236" s="66"/>
      <c r="DP236" s="66"/>
      <c r="DQ236" s="66"/>
      <c r="DR236" s="66"/>
      <c r="DS236" s="66"/>
      <c r="DT236" s="66"/>
      <c r="DU236" s="66"/>
      <c r="DV236" s="66"/>
      <c r="DW236" s="66"/>
      <c r="DX236" s="66"/>
      <c r="DY236" s="66"/>
      <c r="DZ236" s="66"/>
      <c r="EA236" s="66"/>
      <c r="EB236" s="66"/>
      <c r="EC236" s="66"/>
      <c r="ED236" s="66"/>
      <c r="EE236" s="66"/>
      <c r="EF236" s="66"/>
      <c r="EG236" s="66"/>
      <c r="EH236" s="66"/>
      <c r="EI236" s="66"/>
      <c r="EJ236" s="66"/>
      <c r="EK236" s="66"/>
      <c r="EL236" s="66"/>
      <c r="EM236" s="66"/>
      <c r="EN236" s="66"/>
      <c r="EO236" s="66"/>
      <c r="EP236" s="66"/>
      <c r="EQ236" s="66"/>
      <c r="ER236" s="66"/>
      <c r="ES236" s="66"/>
      <c r="ET236" s="66"/>
      <c r="EU236" s="66"/>
      <c r="EV236" s="66"/>
      <c r="EW236" s="66"/>
      <c r="EX236" s="66"/>
      <c r="EY236" s="66"/>
      <c r="EZ236" s="66"/>
      <c r="FA236" s="66"/>
      <c r="FB236" s="66"/>
      <c r="FC236" s="66"/>
      <c r="FD236" s="66"/>
      <c r="FE236" s="66"/>
      <c r="FF236" s="66"/>
      <c r="FG236" s="66"/>
      <c r="FH236" s="66"/>
      <c r="FI236" s="66"/>
      <c r="FJ236" s="66"/>
      <c r="FK236" s="66"/>
      <c r="FL236" s="66"/>
      <c r="FM236" s="66"/>
      <c r="FN236" s="66"/>
      <c r="FO236" s="66"/>
      <c r="FP236" s="66"/>
      <c r="FQ236" s="66"/>
      <c r="FR236" s="66"/>
      <c r="FS236" s="66"/>
      <c r="FT236" s="66"/>
      <c r="FU236" s="66"/>
      <c r="FV236" s="66"/>
      <c r="FW236" s="66"/>
      <c r="FX236" s="66"/>
      <c r="FY236" s="66"/>
      <c r="FZ236" s="66"/>
      <c r="GA236" s="66"/>
      <c r="GB236" s="66"/>
      <c r="GC236" s="66"/>
      <c r="GD236" s="66"/>
      <c r="GE236" s="66"/>
      <c r="GF236" s="66"/>
      <c r="GG236" s="66"/>
      <c r="GH236" s="66"/>
      <c r="GI236" s="66"/>
      <c r="GJ236" s="66"/>
      <c r="GK236" s="66"/>
      <c r="GL236" s="66"/>
      <c r="GM236" s="66"/>
      <c r="GN236" s="66"/>
      <c r="GO236" s="66"/>
      <c r="GP236" s="66"/>
      <c r="GQ236" s="66"/>
      <c r="GR236" s="66"/>
      <c r="GS236" s="66"/>
      <c r="GT236" s="66"/>
      <c r="GU236" s="66"/>
      <c r="GV236" s="66"/>
      <c r="GW236" s="66"/>
      <c r="GX236" s="66"/>
      <c r="GY236" s="66"/>
      <c r="GZ236" s="66"/>
      <c r="HA236" s="66"/>
      <c r="HB236" s="66"/>
      <c r="HC236" s="66"/>
      <c r="HD236" s="66"/>
      <c r="HE236" s="66"/>
      <c r="HF236" s="66"/>
      <c r="HG236" s="66"/>
      <c r="HH236" s="66"/>
      <c r="HI236" s="66"/>
      <c r="HJ236" s="66"/>
      <c r="HK236" s="66"/>
      <c r="HL236" s="66"/>
      <c r="HM236" s="66"/>
      <c r="HN236" s="66"/>
      <c r="HO236" s="66"/>
      <c r="HP236" s="66"/>
      <c r="HQ236" s="66"/>
      <c r="HR236" s="66"/>
      <c r="HS236" s="66"/>
      <c r="HT236" s="66"/>
      <c r="HU236" s="66"/>
      <c r="HV236" s="66"/>
      <c r="HW236" s="66"/>
      <c r="HX236" s="66"/>
      <c r="HY236" s="66"/>
      <c r="HZ236" s="66"/>
      <c r="IA236" s="66"/>
      <c r="IB236" s="66"/>
      <c r="IC236" s="66"/>
      <c r="ID236" s="66"/>
      <c r="IE236" s="66"/>
      <c r="IF236" s="66"/>
      <c r="IG236" s="66"/>
      <c r="IH236" s="66"/>
      <c r="II236" s="66"/>
      <c r="IJ236" s="66"/>
      <c r="IK236" s="66"/>
      <c r="IL236" s="66"/>
      <c r="IM236" s="66"/>
      <c r="IN236" s="66"/>
      <c r="IO236" s="66"/>
      <c r="IP236" s="66"/>
      <c r="IQ236" s="66"/>
      <c r="IR236" s="66"/>
      <c r="IS236" s="66"/>
      <c r="IT236" s="66"/>
      <c r="IU236" s="66"/>
      <c r="IV236" s="66"/>
      <c r="IW236" s="66"/>
    </row>
    <row r="237" customFormat="false" ht="15" hidden="true" customHeight="false" outlineLevel="0" collapsed="false">
      <c r="A237" s="110"/>
      <c r="B237" s="103"/>
      <c r="C237" s="75"/>
      <c r="D237" s="75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76"/>
      <c r="R237" s="76"/>
      <c r="S237" s="7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66"/>
      <c r="AV237" s="66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  <c r="BG237" s="66"/>
      <c r="BH237" s="66"/>
      <c r="BI237" s="66"/>
      <c r="BJ237" s="66"/>
      <c r="BK237" s="66"/>
      <c r="BL237" s="66"/>
      <c r="BM237" s="66"/>
      <c r="BN237" s="66"/>
      <c r="BO237" s="66"/>
      <c r="BP237" s="66"/>
      <c r="BQ237" s="66"/>
      <c r="BR237" s="66"/>
      <c r="BS237" s="66"/>
      <c r="BT237" s="66"/>
      <c r="BU237" s="66"/>
      <c r="BV237" s="66"/>
      <c r="BW237" s="66"/>
      <c r="BX237" s="66"/>
      <c r="BY237" s="66"/>
      <c r="BZ237" s="66"/>
      <c r="CA237" s="66"/>
      <c r="CB237" s="66"/>
      <c r="CC237" s="66"/>
      <c r="CD237" s="66"/>
      <c r="CE237" s="66"/>
      <c r="CF237" s="66"/>
      <c r="CG237" s="66"/>
      <c r="CH237" s="66"/>
      <c r="CI237" s="66"/>
      <c r="CJ237" s="66"/>
      <c r="CK237" s="66"/>
      <c r="CL237" s="66"/>
      <c r="CM237" s="66"/>
      <c r="CN237" s="66"/>
      <c r="CO237" s="66"/>
      <c r="CP237" s="66"/>
      <c r="CQ237" s="66"/>
      <c r="CR237" s="66"/>
      <c r="CS237" s="66"/>
      <c r="CT237" s="66"/>
      <c r="CU237" s="66"/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66"/>
      <c r="DM237" s="66"/>
      <c r="DN237" s="66"/>
      <c r="DO237" s="66"/>
      <c r="DP237" s="66"/>
      <c r="DQ237" s="66"/>
      <c r="DR237" s="66"/>
      <c r="DS237" s="66"/>
      <c r="DT237" s="66"/>
      <c r="DU237" s="66"/>
      <c r="DV237" s="66"/>
      <c r="DW237" s="66"/>
      <c r="DX237" s="66"/>
      <c r="DY237" s="66"/>
      <c r="DZ237" s="66"/>
      <c r="EA237" s="66"/>
      <c r="EB237" s="66"/>
      <c r="EC237" s="66"/>
      <c r="ED237" s="66"/>
      <c r="EE237" s="66"/>
      <c r="EF237" s="66"/>
      <c r="EG237" s="66"/>
      <c r="EH237" s="66"/>
      <c r="EI237" s="66"/>
      <c r="EJ237" s="66"/>
      <c r="EK237" s="66"/>
      <c r="EL237" s="66"/>
      <c r="EM237" s="66"/>
      <c r="EN237" s="66"/>
      <c r="EO237" s="66"/>
      <c r="EP237" s="66"/>
      <c r="EQ237" s="66"/>
      <c r="ER237" s="66"/>
      <c r="ES237" s="66"/>
      <c r="ET237" s="66"/>
      <c r="EU237" s="66"/>
      <c r="EV237" s="66"/>
      <c r="EW237" s="66"/>
      <c r="EX237" s="66"/>
      <c r="EY237" s="66"/>
      <c r="EZ237" s="66"/>
      <c r="FA237" s="66"/>
      <c r="FB237" s="66"/>
      <c r="FC237" s="66"/>
      <c r="FD237" s="66"/>
      <c r="FE237" s="66"/>
      <c r="FF237" s="66"/>
      <c r="FG237" s="66"/>
      <c r="FH237" s="66"/>
      <c r="FI237" s="66"/>
      <c r="FJ237" s="66"/>
      <c r="FK237" s="66"/>
      <c r="FL237" s="66"/>
      <c r="FM237" s="66"/>
      <c r="FN237" s="66"/>
      <c r="FO237" s="66"/>
      <c r="FP237" s="66"/>
      <c r="FQ237" s="66"/>
      <c r="FR237" s="66"/>
      <c r="FS237" s="66"/>
      <c r="FT237" s="66"/>
      <c r="FU237" s="66"/>
      <c r="FV237" s="66"/>
      <c r="FW237" s="66"/>
      <c r="FX237" s="66"/>
      <c r="FY237" s="66"/>
      <c r="FZ237" s="66"/>
      <c r="GA237" s="66"/>
      <c r="GB237" s="66"/>
      <c r="GC237" s="66"/>
      <c r="GD237" s="66"/>
      <c r="GE237" s="66"/>
      <c r="GF237" s="66"/>
      <c r="GG237" s="66"/>
      <c r="GH237" s="66"/>
      <c r="GI237" s="66"/>
      <c r="GJ237" s="66"/>
      <c r="GK237" s="66"/>
      <c r="GL237" s="66"/>
      <c r="GM237" s="66"/>
      <c r="GN237" s="66"/>
      <c r="GO237" s="66"/>
      <c r="GP237" s="66"/>
      <c r="GQ237" s="66"/>
      <c r="GR237" s="66"/>
      <c r="GS237" s="66"/>
      <c r="GT237" s="66"/>
      <c r="GU237" s="66"/>
      <c r="GV237" s="66"/>
      <c r="GW237" s="66"/>
      <c r="GX237" s="66"/>
      <c r="GY237" s="66"/>
      <c r="GZ237" s="66"/>
      <c r="HA237" s="66"/>
      <c r="HB237" s="66"/>
      <c r="HC237" s="66"/>
      <c r="HD237" s="66"/>
      <c r="HE237" s="66"/>
      <c r="HF237" s="66"/>
      <c r="HG237" s="66"/>
      <c r="HH237" s="66"/>
      <c r="HI237" s="66"/>
      <c r="HJ237" s="66"/>
      <c r="HK237" s="66"/>
      <c r="HL237" s="66"/>
      <c r="HM237" s="66"/>
      <c r="HN237" s="66"/>
      <c r="HO237" s="66"/>
      <c r="HP237" s="66"/>
      <c r="HQ237" s="66"/>
      <c r="HR237" s="66"/>
      <c r="HS237" s="66"/>
      <c r="HT237" s="66"/>
      <c r="HU237" s="66"/>
      <c r="HV237" s="66"/>
      <c r="HW237" s="66"/>
      <c r="HX237" s="66"/>
      <c r="HY237" s="66"/>
      <c r="HZ237" s="66"/>
      <c r="IA237" s="66"/>
      <c r="IB237" s="66"/>
      <c r="IC237" s="66"/>
      <c r="ID237" s="66"/>
      <c r="IE237" s="66"/>
      <c r="IF237" s="66"/>
      <c r="IG237" s="66"/>
      <c r="IH237" s="66"/>
      <c r="II237" s="66"/>
      <c r="IJ237" s="66"/>
      <c r="IK237" s="66"/>
      <c r="IL237" s="66"/>
      <c r="IM237" s="66"/>
      <c r="IN237" s="66"/>
      <c r="IO237" s="66"/>
      <c r="IP237" s="66"/>
      <c r="IQ237" s="66"/>
      <c r="IR237" s="66"/>
      <c r="IS237" s="66"/>
      <c r="IT237" s="66"/>
      <c r="IU237" s="66"/>
      <c r="IV237" s="66"/>
      <c r="IW237" s="66"/>
    </row>
    <row r="238" customFormat="false" ht="15.75" hidden="true" customHeight="false" outlineLevel="0" collapsed="false">
      <c r="B238" s="101" t="s">
        <v>127</v>
      </c>
      <c r="C238" s="30"/>
      <c r="D238" s="3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52"/>
      <c r="R238" s="52"/>
      <c r="S238" s="52"/>
    </row>
    <row r="239" customFormat="false" ht="15" hidden="true" customHeight="false" outlineLevel="0" collapsed="false">
      <c r="A239" s="110"/>
      <c r="B239" s="66" t="str">
        <f aca="false">+B184</f>
        <v>Employee 1</v>
      </c>
      <c r="C239" s="75" t="n">
        <f aca="false">IF(+C184&gt;65000,+(+(C184-65000)*0.02)+(65000*0.09),+C184*0.09)</f>
        <v>0</v>
      </c>
      <c r="D239" s="75" t="n">
        <f aca="false">IF(+D184&gt;65000,+(+(D184-65000)*0.02)+(65000*0.09),+D184*0.09)</f>
        <v>0</v>
      </c>
      <c r="E239" s="66" t="n">
        <f aca="false">ROUND(IF(+E212&gt;78000,+E184*0.02,+E184*0.09),0)</f>
        <v>0</v>
      </c>
      <c r="F239" s="66" t="n">
        <f aca="false">ROUND(IF(+F212&gt;78000,+F184*0.02,+F184*0.09),0)</f>
        <v>0</v>
      </c>
      <c r="G239" s="66" t="n">
        <f aca="false">ROUND(IF(+G212&gt;78000,+G184*0.02,+G184*0.09),0)</f>
        <v>0</v>
      </c>
      <c r="H239" s="66" t="n">
        <f aca="false">ROUND(IF(+H212&gt;78000,+H184*0.02,+H184*0.09),0)</f>
        <v>0</v>
      </c>
      <c r="I239" s="66" t="n">
        <f aca="false">ROUND(IF(+I212&gt;78000,+I184*0.02,+I184*0.09),0)</f>
        <v>0</v>
      </c>
      <c r="J239" s="66" t="n">
        <f aca="false">ROUND(IF(+J212&gt;78000,+J184*0.02,+J184*0.09),0)</f>
        <v>0</v>
      </c>
      <c r="K239" s="66" t="n">
        <f aca="false">ROUND(IF(+K212&gt;78000,+K184*0.02,+K184*0.09),0)</f>
        <v>0</v>
      </c>
      <c r="L239" s="66" t="n">
        <f aca="false">ROUND(IF(+L212&gt;78000,+L184*0.02,+L184*0.09),0)</f>
        <v>0</v>
      </c>
      <c r="M239" s="66" t="n">
        <f aca="false">ROUND(IF(+M212&gt;78000,+M184*0.02,+M184*0.09),0)</f>
        <v>0</v>
      </c>
      <c r="N239" s="66" t="n">
        <f aca="false">ROUND(IF(+N212&gt;78000,+N184*0.02,+N184*0.09),0)</f>
        <v>0</v>
      </c>
      <c r="O239" s="66" t="n">
        <f aca="false">ROUND(IF(+O212&gt;78000,+O184*0.02,+O184*0.09),0)</f>
        <v>0</v>
      </c>
      <c r="P239" s="66" t="n">
        <f aca="false">ROUND(IF(+P212&gt;78000,+P184*0.02,+P184*0.09),0)</f>
        <v>0</v>
      </c>
      <c r="Q239" s="76" t="n">
        <f aca="false">SUM(E239:P239)</f>
        <v>0</v>
      </c>
      <c r="R239" s="76" t="n">
        <f aca="false">ROUND(IF(+R184&gt;81000,+(+(R184-81000)*0.02)+(81000*0.09),+R184*0.09),0)</f>
        <v>0</v>
      </c>
      <c r="S239" s="76" t="n">
        <f aca="false">ROUND(IF(+S184&gt;81000,+(+(S184-81000)*0.02)+(81000*0.09),+S184*0.09),0)</f>
        <v>0</v>
      </c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  <c r="BJ239" s="66"/>
      <c r="BK239" s="66"/>
      <c r="BL239" s="66"/>
      <c r="BM239" s="66"/>
      <c r="BN239" s="66"/>
      <c r="BO239" s="66"/>
      <c r="BP239" s="66"/>
      <c r="BQ239" s="66"/>
      <c r="BR239" s="66"/>
      <c r="BS239" s="66"/>
      <c r="BT239" s="66"/>
      <c r="BU239" s="66"/>
      <c r="BV239" s="66"/>
      <c r="BW239" s="66"/>
      <c r="BX239" s="66"/>
      <c r="BY239" s="66"/>
      <c r="BZ239" s="66"/>
      <c r="CA239" s="66"/>
      <c r="CB239" s="66"/>
      <c r="CC239" s="66"/>
      <c r="CD239" s="66"/>
      <c r="CE239" s="66"/>
      <c r="CF239" s="66"/>
      <c r="CG239" s="66"/>
      <c r="CH239" s="66"/>
      <c r="CI239" s="66"/>
      <c r="CJ239" s="66"/>
      <c r="CK239" s="66"/>
      <c r="CL239" s="66"/>
      <c r="CM239" s="66"/>
      <c r="CN239" s="66"/>
      <c r="CO239" s="66"/>
      <c r="CP239" s="66"/>
      <c r="CQ239" s="66"/>
      <c r="CR239" s="66"/>
      <c r="CS239" s="66"/>
      <c r="CT239" s="66"/>
      <c r="CU239" s="66"/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  <c r="DY239" s="66"/>
      <c r="DZ239" s="66"/>
      <c r="EA239" s="66"/>
      <c r="EB239" s="66"/>
      <c r="EC239" s="66"/>
      <c r="ED239" s="66"/>
      <c r="EE239" s="66"/>
      <c r="EF239" s="66"/>
      <c r="EG239" s="66"/>
      <c r="EH239" s="66"/>
      <c r="EI239" s="66"/>
      <c r="EJ239" s="66"/>
      <c r="EK239" s="66"/>
      <c r="EL239" s="66"/>
      <c r="EM239" s="66"/>
      <c r="EN239" s="66"/>
      <c r="EO239" s="66"/>
      <c r="EP239" s="66"/>
      <c r="EQ239" s="66"/>
      <c r="ER239" s="66"/>
      <c r="ES239" s="66"/>
      <c r="ET239" s="66"/>
      <c r="EU239" s="66"/>
      <c r="EV239" s="66"/>
      <c r="EW239" s="66"/>
      <c r="EX239" s="66"/>
      <c r="EY239" s="66"/>
      <c r="EZ239" s="66"/>
      <c r="FA239" s="66"/>
      <c r="FB239" s="66"/>
      <c r="FC239" s="66"/>
      <c r="FD239" s="66"/>
      <c r="FE239" s="66"/>
      <c r="FF239" s="66"/>
      <c r="FG239" s="66"/>
      <c r="FH239" s="66"/>
      <c r="FI239" s="66"/>
      <c r="FJ239" s="66"/>
      <c r="FK239" s="66"/>
      <c r="FL239" s="66"/>
      <c r="FM239" s="66"/>
      <c r="FN239" s="66"/>
      <c r="FO239" s="66"/>
      <c r="FP239" s="66"/>
      <c r="FQ239" s="66"/>
      <c r="FR239" s="66"/>
      <c r="FS239" s="66"/>
      <c r="FT239" s="66"/>
      <c r="FU239" s="66"/>
      <c r="FV239" s="66"/>
      <c r="FW239" s="66"/>
      <c r="FX239" s="66"/>
      <c r="FY239" s="66"/>
      <c r="FZ239" s="66"/>
      <c r="GA239" s="66"/>
      <c r="GB239" s="66"/>
      <c r="GC239" s="66"/>
      <c r="GD239" s="66"/>
      <c r="GE239" s="66"/>
      <c r="GF239" s="66"/>
      <c r="GG239" s="66"/>
      <c r="GH239" s="66"/>
      <c r="GI239" s="66"/>
      <c r="GJ239" s="66"/>
      <c r="GK239" s="66"/>
      <c r="GL239" s="66"/>
      <c r="GM239" s="66"/>
      <c r="GN239" s="66"/>
      <c r="GO239" s="66"/>
      <c r="GP239" s="66"/>
      <c r="GQ239" s="66"/>
      <c r="GR239" s="66"/>
      <c r="GS239" s="66"/>
      <c r="GT239" s="66"/>
      <c r="GU239" s="66"/>
      <c r="GV239" s="66"/>
      <c r="GW239" s="66"/>
      <c r="GX239" s="66"/>
      <c r="GY239" s="66"/>
      <c r="GZ239" s="66"/>
      <c r="HA239" s="66"/>
      <c r="HB239" s="66"/>
      <c r="HC239" s="66"/>
      <c r="HD239" s="66"/>
      <c r="HE239" s="66"/>
      <c r="HF239" s="66"/>
      <c r="HG239" s="66"/>
      <c r="HH239" s="66"/>
      <c r="HI239" s="66"/>
      <c r="HJ239" s="66"/>
      <c r="HK239" s="66"/>
      <c r="HL239" s="66"/>
      <c r="HM239" s="66"/>
      <c r="HN239" s="66"/>
      <c r="HO239" s="66"/>
      <c r="HP239" s="66"/>
      <c r="HQ239" s="66"/>
      <c r="HR239" s="66"/>
      <c r="HS239" s="66"/>
      <c r="HT239" s="66"/>
      <c r="HU239" s="66"/>
      <c r="HV239" s="66"/>
      <c r="HW239" s="66"/>
      <c r="HX239" s="66"/>
      <c r="HY239" s="66"/>
      <c r="HZ239" s="66"/>
      <c r="IA239" s="66"/>
      <c r="IB239" s="66"/>
      <c r="IC239" s="66"/>
      <c r="ID239" s="66"/>
      <c r="IE239" s="66"/>
      <c r="IF239" s="66"/>
      <c r="IG239" s="66"/>
      <c r="IH239" s="66"/>
      <c r="II239" s="66"/>
      <c r="IJ239" s="66"/>
      <c r="IK239" s="66"/>
      <c r="IL239" s="66"/>
      <c r="IM239" s="66"/>
      <c r="IN239" s="66"/>
      <c r="IO239" s="66"/>
      <c r="IP239" s="66"/>
      <c r="IQ239" s="66"/>
      <c r="IR239" s="66"/>
      <c r="IS239" s="66"/>
      <c r="IT239" s="66"/>
      <c r="IU239" s="66"/>
      <c r="IV239" s="66"/>
      <c r="IW239" s="66"/>
    </row>
    <row r="240" customFormat="false" ht="15" hidden="true" customHeight="false" outlineLevel="0" collapsed="false">
      <c r="A240" s="110"/>
      <c r="B240" s="66" t="str">
        <f aca="false">+B185</f>
        <v>Employee 2</v>
      </c>
      <c r="C240" s="75" t="n">
        <f aca="false">IF(+C185&gt;65000,+(+(C185-65000)*0.02)+(65000*0.09),+C185*0.09)</f>
        <v>0</v>
      </c>
      <c r="D240" s="75" t="n">
        <f aca="false">IF(+D185&gt;65000,+(+(D185-65000)*0.02)+(65000*0.09),+D185*0.09)</f>
        <v>0</v>
      </c>
      <c r="E240" s="66" t="n">
        <f aca="false">ROUND(IF(+E213&gt;78000,+E185*0.02,+E185*0.09),0)</f>
        <v>0</v>
      </c>
      <c r="F240" s="66" t="n">
        <f aca="false">ROUND(IF(+F213&gt;78000,+F185*0.02,+F185*0.09),0)</f>
        <v>0</v>
      </c>
      <c r="G240" s="66" t="n">
        <f aca="false">ROUND(IF(+G213&gt;78000,+G185*0.02,+G185*0.09),0)</f>
        <v>0</v>
      </c>
      <c r="H240" s="66" t="n">
        <f aca="false">ROUND(IF(+H213&gt;78000,+H185*0.02,+H185*0.09),0)</f>
        <v>0</v>
      </c>
      <c r="I240" s="66" t="n">
        <f aca="false">ROUND(IF(+I213&gt;78000,+I185*0.02,+I185*0.09),0)</f>
        <v>0</v>
      </c>
      <c r="J240" s="66" t="n">
        <f aca="false">ROUND(IF(+J213&gt;78000,+J185*0.02,+J185*0.09),0)</f>
        <v>0</v>
      </c>
      <c r="K240" s="66" t="n">
        <f aca="false">ROUND(IF(+K213&gt;78000,+K185*0.02,+K185*0.09),0)</f>
        <v>0</v>
      </c>
      <c r="L240" s="66" t="n">
        <f aca="false">ROUND(IF(+L213&gt;78000,+L185*0.02,+L185*0.09),0)</f>
        <v>0</v>
      </c>
      <c r="M240" s="66" t="n">
        <f aca="false">ROUND(IF(+M213&gt;78000,+M185*0.02,+M185*0.09),0)</f>
        <v>0</v>
      </c>
      <c r="N240" s="66" t="n">
        <f aca="false">ROUND(IF(+N213&gt;78000,+N185*0.02,+N185*0.09),0)</f>
        <v>0</v>
      </c>
      <c r="O240" s="66" t="n">
        <f aca="false">ROUND(IF(+O213&gt;78000,+O185*0.02,+O185*0.09),0)</f>
        <v>0</v>
      </c>
      <c r="P240" s="66" t="n">
        <f aca="false">ROUND(IF(+P213&gt;78000,+P185*0.02,+P185*0.09),0)</f>
        <v>0</v>
      </c>
      <c r="Q240" s="76" t="n">
        <f aca="false">SUM(E240:P240)</f>
        <v>0</v>
      </c>
      <c r="R240" s="76" t="n">
        <f aca="false">ROUND(IF(+R185&gt;81000,+(+(R185-81000)*0.02)+(81000*0.09),+R185*0.09),0)</f>
        <v>0</v>
      </c>
      <c r="S240" s="76" t="n">
        <f aca="false">ROUND(IF(+S185&gt;81000,+(+(S185-81000)*0.02)+(81000*0.09),+S185*0.09),0)</f>
        <v>0</v>
      </c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  <c r="BJ240" s="66"/>
      <c r="BK240" s="66"/>
      <c r="BL240" s="66"/>
      <c r="BM240" s="66"/>
      <c r="BN240" s="66"/>
      <c r="BO240" s="66"/>
      <c r="BP240" s="66"/>
      <c r="BQ240" s="66"/>
      <c r="BR240" s="66"/>
      <c r="BS240" s="66"/>
      <c r="BT240" s="66"/>
      <c r="BU240" s="66"/>
      <c r="BV240" s="66"/>
      <c r="BW240" s="66"/>
      <c r="BX240" s="66"/>
      <c r="BY240" s="66"/>
      <c r="BZ240" s="66"/>
      <c r="CA240" s="66"/>
      <c r="CB240" s="66"/>
      <c r="CC240" s="66"/>
      <c r="CD240" s="66"/>
      <c r="CE240" s="66"/>
      <c r="CF240" s="66"/>
      <c r="CG240" s="66"/>
      <c r="CH240" s="66"/>
      <c r="CI240" s="66"/>
      <c r="CJ240" s="66"/>
      <c r="CK240" s="66"/>
      <c r="CL240" s="66"/>
      <c r="CM240" s="66"/>
      <c r="CN240" s="66"/>
      <c r="CO240" s="66"/>
      <c r="CP240" s="66"/>
      <c r="CQ240" s="66"/>
      <c r="CR240" s="66"/>
      <c r="CS240" s="66"/>
      <c r="CT240" s="66"/>
      <c r="CU240" s="66"/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  <c r="DY240" s="66"/>
      <c r="DZ240" s="66"/>
      <c r="EA240" s="66"/>
      <c r="EB240" s="66"/>
      <c r="EC240" s="66"/>
      <c r="ED240" s="66"/>
      <c r="EE240" s="66"/>
      <c r="EF240" s="66"/>
      <c r="EG240" s="66"/>
      <c r="EH240" s="66"/>
      <c r="EI240" s="66"/>
      <c r="EJ240" s="66"/>
      <c r="EK240" s="66"/>
      <c r="EL240" s="66"/>
      <c r="EM240" s="66"/>
      <c r="EN240" s="66"/>
      <c r="EO240" s="66"/>
      <c r="EP240" s="66"/>
      <c r="EQ240" s="66"/>
      <c r="ER240" s="66"/>
      <c r="ES240" s="66"/>
      <c r="ET240" s="66"/>
      <c r="EU240" s="66"/>
      <c r="EV240" s="66"/>
      <c r="EW240" s="66"/>
      <c r="EX240" s="66"/>
      <c r="EY240" s="66"/>
      <c r="EZ240" s="66"/>
      <c r="FA240" s="66"/>
      <c r="FB240" s="66"/>
      <c r="FC240" s="66"/>
      <c r="FD240" s="66"/>
      <c r="FE240" s="66"/>
      <c r="FF240" s="66"/>
      <c r="FG240" s="66"/>
      <c r="FH240" s="66"/>
      <c r="FI240" s="66"/>
      <c r="FJ240" s="66"/>
      <c r="FK240" s="66"/>
      <c r="FL240" s="66"/>
      <c r="FM240" s="66"/>
      <c r="FN240" s="66"/>
      <c r="FO240" s="66"/>
      <c r="FP240" s="66"/>
      <c r="FQ240" s="66"/>
      <c r="FR240" s="66"/>
      <c r="FS240" s="66"/>
      <c r="FT240" s="66"/>
      <c r="FU240" s="66"/>
      <c r="FV240" s="66"/>
      <c r="FW240" s="66"/>
      <c r="FX240" s="66"/>
      <c r="FY240" s="66"/>
      <c r="FZ240" s="66"/>
      <c r="GA240" s="66"/>
      <c r="GB240" s="66"/>
      <c r="GC240" s="66"/>
      <c r="GD240" s="66"/>
      <c r="GE240" s="66"/>
      <c r="GF240" s="66"/>
      <c r="GG240" s="66"/>
      <c r="GH240" s="66"/>
      <c r="GI240" s="66"/>
      <c r="GJ240" s="66"/>
      <c r="GK240" s="66"/>
      <c r="GL240" s="66"/>
      <c r="GM240" s="66"/>
      <c r="GN240" s="66"/>
      <c r="GO240" s="66"/>
      <c r="GP240" s="66"/>
      <c r="GQ240" s="66"/>
      <c r="GR240" s="66"/>
      <c r="GS240" s="66"/>
      <c r="GT240" s="66"/>
      <c r="GU240" s="66"/>
      <c r="GV240" s="66"/>
      <c r="GW240" s="66"/>
      <c r="GX240" s="66"/>
      <c r="GY240" s="66"/>
      <c r="GZ240" s="66"/>
      <c r="HA240" s="66"/>
      <c r="HB240" s="66"/>
      <c r="HC240" s="66"/>
      <c r="HD240" s="66"/>
      <c r="HE240" s="66"/>
      <c r="HF240" s="66"/>
      <c r="HG240" s="66"/>
      <c r="HH240" s="66"/>
      <c r="HI240" s="66"/>
      <c r="HJ240" s="66"/>
      <c r="HK240" s="66"/>
      <c r="HL240" s="66"/>
      <c r="HM240" s="66"/>
      <c r="HN240" s="66"/>
      <c r="HO240" s="66"/>
      <c r="HP240" s="66"/>
      <c r="HQ240" s="66"/>
      <c r="HR240" s="66"/>
      <c r="HS240" s="66"/>
      <c r="HT240" s="66"/>
      <c r="HU240" s="66"/>
      <c r="HV240" s="66"/>
      <c r="HW240" s="66"/>
      <c r="HX240" s="66"/>
      <c r="HY240" s="66"/>
      <c r="HZ240" s="66"/>
      <c r="IA240" s="66"/>
      <c r="IB240" s="66"/>
      <c r="IC240" s="66"/>
      <c r="ID240" s="66"/>
      <c r="IE240" s="66"/>
      <c r="IF240" s="66"/>
      <c r="IG240" s="66"/>
      <c r="IH240" s="66"/>
      <c r="II240" s="66"/>
      <c r="IJ240" s="66"/>
      <c r="IK240" s="66"/>
      <c r="IL240" s="66"/>
      <c r="IM240" s="66"/>
      <c r="IN240" s="66"/>
      <c r="IO240" s="66"/>
      <c r="IP240" s="66"/>
      <c r="IQ240" s="66"/>
      <c r="IR240" s="66"/>
      <c r="IS240" s="66"/>
      <c r="IT240" s="66"/>
      <c r="IU240" s="66"/>
      <c r="IV240" s="66"/>
      <c r="IW240" s="66"/>
    </row>
    <row r="241" customFormat="false" ht="15" hidden="true" customHeight="false" outlineLevel="0" collapsed="false">
      <c r="A241" s="110"/>
      <c r="B241" s="66" t="str">
        <f aca="false">+B186</f>
        <v>Employee 3</v>
      </c>
      <c r="C241" s="75" t="n">
        <f aca="false">IF(+C186&gt;65000,+(+(C186-65000)*0.02)+(65000*0.09),+C186*0.09)</f>
        <v>0</v>
      </c>
      <c r="D241" s="75" t="n">
        <f aca="false">IF(+D186&gt;65000,+(+(D186-65000)*0.02)+(65000*0.09),+D186*0.09)</f>
        <v>0</v>
      </c>
      <c r="E241" s="66" t="n">
        <f aca="false">ROUND(IF(+E214&gt;78000,+E186*0.02,+E186*0.09),0)</f>
        <v>0</v>
      </c>
      <c r="F241" s="66" t="n">
        <f aca="false">ROUND(IF(+F214&gt;78000,+F186*0.02,+F186*0.09),0)</f>
        <v>0</v>
      </c>
      <c r="G241" s="66" t="n">
        <f aca="false">ROUND(IF(+G214&gt;78000,+G186*0.02,+G186*0.09),0)</f>
        <v>0</v>
      </c>
      <c r="H241" s="66" t="n">
        <f aca="false">ROUND(IF(+H214&gt;78000,+H186*0.02,+H186*0.09),0)</f>
        <v>0</v>
      </c>
      <c r="I241" s="66" t="n">
        <f aca="false">ROUND(IF(+I214&gt;78000,+I186*0.02,+I186*0.09),0)</f>
        <v>0</v>
      </c>
      <c r="J241" s="66" t="n">
        <f aca="false">ROUND(IF(+J214&gt;78000,+J186*0.02,+J186*0.09),0)</f>
        <v>0</v>
      </c>
      <c r="K241" s="66" t="n">
        <f aca="false">ROUND(IF(+K214&gt;78000,+K186*0.02,+K186*0.09),0)</f>
        <v>0</v>
      </c>
      <c r="L241" s="66" t="n">
        <f aca="false">ROUND(IF(+L214&gt;78000,+L186*0.02,+L186*0.09),0)</f>
        <v>0</v>
      </c>
      <c r="M241" s="66" t="n">
        <f aca="false">ROUND(IF(+M214&gt;78000,+M186*0.02,+M186*0.09),0)</f>
        <v>0</v>
      </c>
      <c r="N241" s="66" t="n">
        <f aca="false">ROUND(IF(+N214&gt;78000,+N186*0.02,+N186*0.09),0)</f>
        <v>0</v>
      </c>
      <c r="O241" s="66" t="n">
        <f aca="false">ROUND(IF(+O214&gt;78000,+O186*0.02,+O186*0.09),0)</f>
        <v>0</v>
      </c>
      <c r="P241" s="66" t="n">
        <f aca="false">ROUND(IF(+P214&gt;78000,+P186*0.02,+P186*0.09),0)</f>
        <v>0</v>
      </c>
      <c r="Q241" s="76" t="n">
        <f aca="false">SUM(E241:P241)</f>
        <v>0</v>
      </c>
      <c r="R241" s="76" t="n">
        <f aca="false">ROUND(IF(+R186&gt;81000,+(+(R186-81000)*0.02)+(81000*0.09),+R186*0.09),0)</f>
        <v>0</v>
      </c>
      <c r="S241" s="76" t="n">
        <f aca="false">ROUND(IF(+S186&gt;81000,+(+(S186-81000)*0.02)+(81000*0.09),+S186*0.09),0)</f>
        <v>0</v>
      </c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  <c r="BG241" s="66"/>
      <c r="BH241" s="66"/>
      <c r="BI241" s="66"/>
      <c r="BJ241" s="66"/>
      <c r="BK241" s="66"/>
      <c r="BL241" s="66"/>
      <c r="BM241" s="66"/>
      <c r="BN241" s="66"/>
      <c r="BO241" s="66"/>
      <c r="BP241" s="66"/>
      <c r="BQ241" s="66"/>
      <c r="BR241" s="66"/>
      <c r="BS241" s="66"/>
      <c r="BT241" s="66"/>
      <c r="BU241" s="66"/>
      <c r="BV241" s="66"/>
      <c r="BW241" s="66"/>
      <c r="BX241" s="66"/>
      <c r="BY241" s="66"/>
      <c r="BZ241" s="66"/>
      <c r="CA241" s="66"/>
      <c r="CB241" s="66"/>
      <c r="CC241" s="66"/>
      <c r="CD241" s="66"/>
      <c r="CE241" s="66"/>
      <c r="CF241" s="66"/>
      <c r="CG241" s="66"/>
      <c r="CH241" s="66"/>
      <c r="CI241" s="66"/>
      <c r="CJ241" s="66"/>
      <c r="CK241" s="66"/>
      <c r="CL241" s="66"/>
      <c r="CM241" s="66"/>
      <c r="CN241" s="66"/>
      <c r="CO241" s="66"/>
      <c r="CP241" s="66"/>
      <c r="CQ241" s="66"/>
      <c r="CR241" s="66"/>
      <c r="CS241" s="66"/>
      <c r="CT241" s="66"/>
      <c r="CU241" s="66"/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  <c r="DY241" s="66"/>
      <c r="DZ241" s="66"/>
      <c r="EA241" s="66"/>
      <c r="EB241" s="66"/>
      <c r="EC241" s="66"/>
      <c r="ED241" s="66"/>
      <c r="EE241" s="66"/>
      <c r="EF241" s="66"/>
      <c r="EG241" s="66"/>
      <c r="EH241" s="66"/>
      <c r="EI241" s="66"/>
      <c r="EJ241" s="66"/>
      <c r="EK241" s="66"/>
      <c r="EL241" s="66"/>
      <c r="EM241" s="66"/>
      <c r="EN241" s="66"/>
      <c r="EO241" s="66"/>
      <c r="EP241" s="66"/>
      <c r="EQ241" s="66"/>
      <c r="ER241" s="66"/>
      <c r="ES241" s="66"/>
      <c r="ET241" s="66"/>
      <c r="EU241" s="66"/>
      <c r="EV241" s="66"/>
      <c r="EW241" s="66"/>
      <c r="EX241" s="66"/>
      <c r="EY241" s="66"/>
      <c r="EZ241" s="66"/>
      <c r="FA241" s="66"/>
      <c r="FB241" s="66"/>
      <c r="FC241" s="66"/>
      <c r="FD241" s="66"/>
      <c r="FE241" s="66"/>
      <c r="FF241" s="66"/>
      <c r="FG241" s="66"/>
      <c r="FH241" s="66"/>
      <c r="FI241" s="66"/>
      <c r="FJ241" s="66"/>
      <c r="FK241" s="66"/>
      <c r="FL241" s="66"/>
      <c r="FM241" s="66"/>
      <c r="FN241" s="66"/>
      <c r="FO241" s="66"/>
      <c r="FP241" s="66"/>
      <c r="FQ241" s="66"/>
      <c r="FR241" s="66"/>
      <c r="FS241" s="66"/>
      <c r="FT241" s="66"/>
      <c r="FU241" s="66"/>
      <c r="FV241" s="66"/>
      <c r="FW241" s="66"/>
      <c r="FX241" s="66"/>
      <c r="FY241" s="66"/>
      <c r="FZ241" s="66"/>
      <c r="GA241" s="66"/>
      <c r="GB241" s="66"/>
      <c r="GC241" s="66"/>
      <c r="GD241" s="66"/>
      <c r="GE241" s="66"/>
      <c r="GF241" s="66"/>
      <c r="GG241" s="66"/>
      <c r="GH241" s="66"/>
      <c r="GI241" s="66"/>
      <c r="GJ241" s="66"/>
      <c r="GK241" s="66"/>
      <c r="GL241" s="66"/>
      <c r="GM241" s="66"/>
      <c r="GN241" s="66"/>
      <c r="GO241" s="66"/>
      <c r="GP241" s="66"/>
      <c r="GQ241" s="66"/>
      <c r="GR241" s="66"/>
      <c r="GS241" s="66"/>
      <c r="GT241" s="66"/>
      <c r="GU241" s="66"/>
      <c r="GV241" s="66"/>
      <c r="GW241" s="66"/>
      <c r="GX241" s="66"/>
      <c r="GY241" s="66"/>
      <c r="GZ241" s="66"/>
      <c r="HA241" s="66"/>
      <c r="HB241" s="66"/>
      <c r="HC241" s="66"/>
      <c r="HD241" s="66"/>
      <c r="HE241" s="66"/>
      <c r="HF241" s="66"/>
      <c r="HG241" s="66"/>
      <c r="HH241" s="66"/>
      <c r="HI241" s="66"/>
      <c r="HJ241" s="66"/>
      <c r="HK241" s="66"/>
      <c r="HL241" s="66"/>
      <c r="HM241" s="66"/>
      <c r="HN241" s="66"/>
      <c r="HO241" s="66"/>
      <c r="HP241" s="66"/>
      <c r="HQ241" s="66"/>
      <c r="HR241" s="66"/>
      <c r="HS241" s="66"/>
      <c r="HT241" s="66"/>
      <c r="HU241" s="66"/>
      <c r="HV241" s="66"/>
      <c r="HW241" s="66"/>
      <c r="HX241" s="66"/>
      <c r="HY241" s="66"/>
      <c r="HZ241" s="66"/>
      <c r="IA241" s="66"/>
      <c r="IB241" s="66"/>
      <c r="IC241" s="66"/>
      <c r="ID241" s="66"/>
      <c r="IE241" s="66"/>
      <c r="IF241" s="66"/>
      <c r="IG241" s="66"/>
      <c r="IH241" s="66"/>
      <c r="II241" s="66"/>
      <c r="IJ241" s="66"/>
      <c r="IK241" s="66"/>
      <c r="IL241" s="66"/>
      <c r="IM241" s="66"/>
      <c r="IN241" s="66"/>
      <c r="IO241" s="66"/>
      <c r="IP241" s="66"/>
      <c r="IQ241" s="66"/>
      <c r="IR241" s="66"/>
      <c r="IS241" s="66"/>
      <c r="IT241" s="66"/>
      <c r="IU241" s="66"/>
      <c r="IV241" s="66"/>
      <c r="IW241" s="66"/>
    </row>
    <row r="242" customFormat="false" ht="15" hidden="true" customHeight="false" outlineLevel="0" collapsed="false">
      <c r="A242" s="110"/>
      <c r="B242" s="66" t="str">
        <f aca="false">+B187</f>
        <v>Employee 4</v>
      </c>
      <c r="C242" s="75" t="n">
        <f aca="false">IF(+C187&gt;65000,+(+(C187-65000)*0.02)+(65000*0.09),+C187*0.09)</f>
        <v>0</v>
      </c>
      <c r="D242" s="75" t="n">
        <f aca="false">IF(+D187&gt;65000,+(+(D187-65000)*0.02)+(65000*0.09),+D187*0.09)</f>
        <v>0</v>
      </c>
      <c r="E242" s="66" t="n">
        <f aca="false">ROUND(IF(+E215&gt;78000,+E187*0.02,+E187*0.09),0)</f>
        <v>0</v>
      </c>
      <c r="F242" s="66" t="n">
        <f aca="false">ROUND(IF(+F215&gt;78000,+F187*0.02,+F187*0.09),0)</f>
        <v>0</v>
      </c>
      <c r="G242" s="66" t="n">
        <f aca="false">ROUND(IF(+G215&gt;78000,+G187*0.02,+G187*0.09),0)</f>
        <v>0</v>
      </c>
      <c r="H242" s="66" t="n">
        <f aca="false">ROUND(IF(+H215&gt;78000,+H187*0.02,+H187*0.09),0)</f>
        <v>0</v>
      </c>
      <c r="I242" s="66" t="n">
        <f aca="false">ROUND(IF(+I215&gt;78000,+I187*0.02,+I187*0.09),0)</f>
        <v>0</v>
      </c>
      <c r="J242" s="66" t="n">
        <f aca="false">ROUND(IF(+J215&gt;78000,+J187*0.02,+J187*0.09),0)</f>
        <v>0</v>
      </c>
      <c r="K242" s="66" t="n">
        <f aca="false">ROUND(IF(+K215&gt;78000,+K187*0.02,+K187*0.09),0)</f>
        <v>0</v>
      </c>
      <c r="L242" s="66" t="n">
        <f aca="false">ROUND(IF(+L215&gt;78000,+L187*0.02,+L187*0.09),0)</f>
        <v>0</v>
      </c>
      <c r="M242" s="66" t="n">
        <f aca="false">ROUND(IF(+M215&gt;78000,+M187*0.02,+M187*0.09),0)</f>
        <v>0</v>
      </c>
      <c r="N242" s="66" t="n">
        <f aca="false">ROUND(IF(+N215&gt;78000,+N187*0.02,+N187*0.09),0)</f>
        <v>0</v>
      </c>
      <c r="O242" s="66" t="n">
        <f aca="false">ROUND(IF(+O215&gt;78000,+O187*0.02,+O187*0.09),0)</f>
        <v>0</v>
      </c>
      <c r="P242" s="66" t="n">
        <f aca="false">ROUND(IF(+P215&gt;78000,+P187*0.02,+P187*0.09),0)</f>
        <v>0</v>
      </c>
      <c r="Q242" s="76" t="n">
        <f aca="false">SUM(E242:P242)</f>
        <v>0</v>
      </c>
      <c r="R242" s="76" t="n">
        <f aca="false">ROUND(IF(+R187&gt;81000,+(+(R187-81000)*0.02)+(81000*0.09),+R187*0.09),0)</f>
        <v>0</v>
      </c>
      <c r="S242" s="76" t="n">
        <f aca="false">ROUND(IF(+S187&gt;81000,+(+(S187-81000)*0.02)+(81000*0.09),+S187*0.09),0)</f>
        <v>0</v>
      </c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  <c r="BG242" s="66"/>
      <c r="BH242" s="66"/>
      <c r="BI242" s="66"/>
      <c r="BJ242" s="66"/>
      <c r="BK242" s="66"/>
      <c r="BL242" s="66"/>
      <c r="BM242" s="66"/>
      <c r="BN242" s="66"/>
      <c r="BO242" s="66"/>
      <c r="BP242" s="66"/>
      <c r="BQ242" s="66"/>
      <c r="BR242" s="66"/>
      <c r="BS242" s="66"/>
      <c r="BT242" s="66"/>
      <c r="BU242" s="66"/>
      <c r="BV242" s="66"/>
      <c r="BW242" s="66"/>
      <c r="BX242" s="66"/>
      <c r="BY242" s="66"/>
      <c r="BZ242" s="66"/>
      <c r="CA242" s="66"/>
      <c r="CB242" s="66"/>
      <c r="CC242" s="66"/>
      <c r="CD242" s="66"/>
      <c r="CE242" s="66"/>
      <c r="CF242" s="66"/>
      <c r="CG242" s="66"/>
      <c r="CH242" s="66"/>
      <c r="CI242" s="66"/>
      <c r="CJ242" s="66"/>
      <c r="CK242" s="66"/>
      <c r="CL242" s="66"/>
      <c r="CM242" s="66"/>
      <c r="CN242" s="66"/>
      <c r="CO242" s="66"/>
      <c r="CP242" s="66"/>
      <c r="CQ242" s="66"/>
      <c r="CR242" s="66"/>
      <c r="CS242" s="66"/>
      <c r="CT242" s="66"/>
      <c r="CU242" s="66"/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  <c r="DY242" s="66"/>
      <c r="DZ242" s="66"/>
      <c r="EA242" s="66"/>
      <c r="EB242" s="66"/>
      <c r="EC242" s="66"/>
      <c r="ED242" s="66"/>
      <c r="EE242" s="66"/>
      <c r="EF242" s="66"/>
      <c r="EG242" s="66"/>
      <c r="EH242" s="66"/>
      <c r="EI242" s="66"/>
      <c r="EJ242" s="66"/>
      <c r="EK242" s="66"/>
      <c r="EL242" s="66"/>
      <c r="EM242" s="66"/>
      <c r="EN242" s="66"/>
      <c r="EO242" s="66"/>
      <c r="EP242" s="66"/>
      <c r="EQ242" s="66"/>
      <c r="ER242" s="66"/>
      <c r="ES242" s="66"/>
      <c r="ET242" s="66"/>
      <c r="EU242" s="66"/>
      <c r="EV242" s="66"/>
      <c r="EW242" s="66"/>
      <c r="EX242" s="66"/>
      <c r="EY242" s="66"/>
      <c r="EZ242" s="66"/>
      <c r="FA242" s="66"/>
      <c r="FB242" s="66"/>
      <c r="FC242" s="66"/>
      <c r="FD242" s="66"/>
      <c r="FE242" s="66"/>
      <c r="FF242" s="66"/>
      <c r="FG242" s="66"/>
      <c r="FH242" s="66"/>
      <c r="FI242" s="66"/>
      <c r="FJ242" s="66"/>
      <c r="FK242" s="66"/>
      <c r="FL242" s="66"/>
      <c r="FM242" s="66"/>
      <c r="FN242" s="66"/>
      <c r="FO242" s="66"/>
      <c r="FP242" s="66"/>
      <c r="FQ242" s="66"/>
      <c r="FR242" s="66"/>
      <c r="FS242" s="66"/>
      <c r="FT242" s="66"/>
      <c r="FU242" s="66"/>
      <c r="FV242" s="66"/>
      <c r="FW242" s="66"/>
      <c r="FX242" s="66"/>
      <c r="FY242" s="66"/>
      <c r="FZ242" s="66"/>
      <c r="GA242" s="66"/>
      <c r="GB242" s="66"/>
      <c r="GC242" s="66"/>
      <c r="GD242" s="66"/>
      <c r="GE242" s="66"/>
      <c r="GF242" s="66"/>
      <c r="GG242" s="66"/>
      <c r="GH242" s="66"/>
      <c r="GI242" s="66"/>
      <c r="GJ242" s="66"/>
      <c r="GK242" s="66"/>
      <c r="GL242" s="66"/>
      <c r="GM242" s="66"/>
      <c r="GN242" s="66"/>
      <c r="GO242" s="66"/>
      <c r="GP242" s="66"/>
      <c r="GQ242" s="66"/>
      <c r="GR242" s="66"/>
      <c r="GS242" s="66"/>
      <c r="GT242" s="66"/>
      <c r="GU242" s="66"/>
      <c r="GV242" s="66"/>
      <c r="GW242" s="66"/>
      <c r="GX242" s="66"/>
      <c r="GY242" s="66"/>
      <c r="GZ242" s="66"/>
      <c r="HA242" s="66"/>
      <c r="HB242" s="66"/>
      <c r="HC242" s="66"/>
      <c r="HD242" s="66"/>
      <c r="HE242" s="66"/>
      <c r="HF242" s="66"/>
      <c r="HG242" s="66"/>
      <c r="HH242" s="66"/>
      <c r="HI242" s="66"/>
      <c r="HJ242" s="66"/>
      <c r="HK242" s="66"/>
      <c r="HL242" s="66"/>
      <c r="HM242" s="66"/>
      <c r="HN242" s="66"/>
      <c r="HO242" s="66"/>
      <c r="HP242" s="66"/>
      <c r="HQ242" s="66"/>
      <c r="HR242" s="66"/>
      <c r="HS242" s="66"/>
      <c r="HT242" s="66"/>
      <c r="HU242" s="66"/>
      <c r="HV242" s="66"/>
      <c r="HW242" s="66"/>
      <c r="HX242" s="66"/>
      <c r="HY242" s="66"/>
      <c r="HZ242" s="66"/>
      <c r="IA242" s="66"/>
      <c r="IB242" s="66"/>
      <c r="IC242" s="66"/>
      <c r="ID242" s="66"/>
      <c r="IE242" s="66"/>
      <c r="IF242" s="66"/>
      <c r="IG242" s="66"/>
      <c r="IH242" s="66"/>
      <c r="II242" s="66"/>
      <c r="IJ242" s="66"/>
      <c r="IK242" s="66"/>
      <c r="IL242" s="66"/>
      <c r="IM242" s="66"/>
      <c r="IN242" s="66"/>
      <c r="IO242" s="66"/>
      <c r="IP242" s="66"/>
      <c r="IQ242" s="66"/>
      <c r="IR242" s="66"/>
      <c r="IS242" s="66"/>
      <c r="IT242" s="66"/>
      <c r="IU242" s="66"/>
      <c r="IV242" s="66"/>
      <c r="IW242" s="66"/>
    </row>
    <row r="243" customFormat="false" ht="15" hidden="true" customHeight="false" outlineLevel="0" collapsed="false">
      <c r="A243" s="110"/>
      <c r="B243" s="66" t="str">
        <f aca="false">+B188</f>
        <v>Employee 5</v>
      </c>
      <c r="C243" s="75" t="n">
        <f aca="false">IF(+C188&gt;65000,+(+(C188-65000)*0.02)+(65000*0.09),+C188*0.09)</f>
        <v>0</v>
      </c>
      <c r="D243" s="75" t="n">
        <f aca="false">IF(+D188&gt;65000,+(+(D188-65000)*0.02)+(65000*0.09),+D188*0.09)</f>
        <v>0</v>
      </c>
      <c r="E243" s="66" t="n">
        <f aca="false">ROUND(IF(+E216&gt;78000,+E188*0.02,+E188*0.09),0)</f>
        <v>0</v>
      </c>
      <c r="F243" s="66" t="n">
        <f aca="false">ROUND(IF(+F216&gt;78000,+F188*0.02,+F188*0.09),0)</f>
        <v>0</v>
      </c>
      <c r="G243" s="66" t="n">
        <f aca="false">ROUND(IF(+G216&gt;78000,+G188*0.02,+G188*0.09),0)</f>
        <v>0</v>
      </c>
      <c r="H243" s="66" t="n">
        <f aca="false">ROUND(IF(+H216&gt;78000,+H188*0.02,+H188*0.09),0)</f>
        <v>0</v>
      </c>
      <c r="I243" s="66" t="n">
        <f aca="false">ROUND(IF(+I216&gt;78000,+I188*0.02,+I188*0.09),0)</f>
        <v>0</v>
      </c>
      <c r="J243" s="66" t="n">
        <f aca="false">ROUND(IF(+J216&gt;78000,+J188*0.02,+J188*0.09),0)</f>
        <v>0</v>
      </c>
      <c r="K243" s="66" t="n">
        <f aca="false">ROUND(IF(+K216&gt;78000,+K188*0.02,+K188*0.09),0)</f>
        <v>0</v>
      </c>
      <c r="L243" s="66" t="n">
        <f aca="false">ROUND(IF(+L216&gt;78000,+L188*0.02,+L188*0.09),0)</f>
        <v>0</v>
      </c>
      <c r="M243" s="66" t="n">
        <f aca="false">ROUND(IF(+M216&gt;78000,+M188*0.02,+M188*0.09),0)</f>
        <v>0</v>
      </c>
      <c r="N243" s="66" t="n">
        <f aca="false">ROUND(IF(+N216&gt;78000,+N188*0.02,+N188*0.09),0)</f>
        <v>0</v>
      </c>
      <c r="O243" s="66" t="n">
        <f aca="false">ROUND(IF(+O216&gt;78000,+O188*0.02,+O188*0.09),0)</f>
        <v>0</v>
      </c>
      <c r="P243" s="66" t="n">
        <f aca="false">ROUND(IF(+P216&gt;78000,+P188*0.02,+P188*0.09),0)</f>
        <v>0</v>
      </c>
      <c r="Q243" s="76" t="n">
        <f aca="false">SUM(E243:P243)</f>
        <v>0</v>
      </c>
      <c r="R243" s="76" t="n">
        <f aca="false">ROUND(IF(+R188&gt;81000,+(+(R188-81000)*0.02)+(81000*0.09),+R188*0.09),0)</f>
        <v>0</v>
      </c>
      <c r="S243" s="76" t="n">
        <f aca="false">ROUND(IF(+S188&gt;81000,+(+(S188-81000)*0.02)+(81000*0.09),+S188*0.09),0)</f>
        <v>0</v>
      </c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  <c r="BJ243" s="66"/>
      <c r="BK243" s="66"/>
      <c r="BL243" s="66"/>
      <c r="BM243" s="66"/>
      <c r="BN243" s="66"/>
      <c r="BO243" s="66"/>
      <c r="BP243" s="66"/>
      <c r="BQ243" s="66"/>
      <c r="BR243" s="66"/>
      <c r="BS243" s="66"/>
      <c r="BT243" s="66"/>
      <c r="BU243" s="66"/>
      <c r="BV243" s="66"/>
      <c r="BW243" s="66"/>
      <c r="BX243" s="66"/>
      <c r="BY243" s="66"/>
      <c r="BZ243" s="66"/>
      <c r="CA243" s="66"/>
      <c r="CB243" s="66"/>
      <c r="CC243" s="66"/>
      <c r="CD243" s="66"/>
      <c r="CE243" s="66"/>
      <c r="CF243" s="66"/>
      <c r="CG243" s="66"/>
      <c r="CH243" s="66"/>
      <c r="CI243" s="66"/>
      <c r="CJ243" s="66"/>
      <c r="CK243" s="66"/>
      <c r="CL243" s="66"/>
      <c r="CM243" s="66"/>
      <c r="CN243" s="66"/>
      <c r="CO243" s="66"/>
      <c r="CP243" s="66"/>
      <c r="CQ243" s="66"/>
      <c r="CR243" s="66"/>
      <c r="CS243" s="66"/>
      <c r="CT243" s="66"/>
      <c r="CU243" s="66"/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66"/>
      <c r="DM243" s="66"/>
      <c r="DN243" s="66"/>
      <c r="DO243" s="66"/>
      <c r="DP243" s="66"/>
      <c r="DQ243" s="66"/>
      <c r="DR243" s="66"/>
      <c r="DS243" s="66"/>
      <c r="DT243" s="66"/>
      <c r="DU243" s="66"/>
      <c r="DV243" s="66"/>
      <c r="DW243" s="66"/>
      <c r="DX243" s="66"/>
      <c r="DY243" s="66"/>
      <c r="DZ243" s="66"/>
      <c r="EA243" s="66"/>
      <c r="EB243" s="66"/>
      <c r="EC243" s="66"/>
      <c r="ED243" s="66"/>
      <c r="EE243" s="66"/>
      <c r="EF243" s="66"/>
      <c r="EG243" s="66"/>
      <c r="EH243" s="66"/>
      <c r="EI243" s="66"/>
      <c r="EJ243" s="66"/>
      <c r="EK243" s="66"/>
      <c r="EL243" s="66"/>
      <c r="EM243" s="66"/>
      <c r="EN243" s="66"/>
      <c r="EO243" s="66"/>
      <c r="EP243" s="66"/>
      <c r="EQ243" s="66"/>
      <c r="ER243" s="66"/>
      <c r="ES243" s="66"/>
      <c r="ET243" s="66"/>
      <c r="EU243" s="66"/>
      <c r="EV243" s="66"/>
      <c r="EW243" s="66"/>
      <c r="EX243" s="66"/>
      <c r="EY243" s="66"/>
      <c r="EZ243" s="66"/>
      <c r="FA243" s="66"/>
      <c r="FB243" s="66"/>
      <c r="FC243" s="66"/>
      <c r="FD243" s="66"/>
      <c r="FE243" s="66"/>
      <c r="FF243" s="66"/>
      <c r="FG243" s="66"/>
      <c r="FH243" s="66"/>
      <c r="FI243" s="66"/>
      <c r="FJ243" s="66"/>
      <c r="FK243" s="66"/>
      <c r="FL243" s="66"/>
      <c r="FM243" s="66"/>
      <c r="FN243" s="66"/>
      <c r="FO243" s="66"/>
      <c r="FP243" s="66"/>
      <c r="FQ243" s="66"/>
      <c r="FR243" s="66"/>
      <c r="FS243" s="66"/>
      <c r="FT243" s="66"/>
      <c r="FU243" s="66"/>
      <c r="FV243" s="66"/>
      <c r="FW243" s="66"/>
      <c r="FX243" s="66"/>
      <c r="FY243" s="66"/>
      <c r="FZ243" s="66"/>
      <c r="GA243" s="66"/>
      <c r="GB243" s="66"/>
      <c r="GC243" s="66"/>
      <c r="GD243" s="66"/>
      <c r="GE243" s="66"/>
      <c r="GF243" s="66"/>
      <c r="GG243" s="66"/>
      <c r="GH243" s="66"/>
      <c r="GI243" s="66"/>
      <c r="GJ243" s="66"/>
      <c r="GK243" s="66"/>
      <c r="GL243" s="66"/>
      <c r="GM243" s="66"/>
      <c r="GN243" s="66"/>
      <c r="GO243" s="66"/>
      <c r="GP243" s="66"/>
      <c r="GQ243" s="66"/>
      <c r="GR243" s="66"/>
      <c r="GS243" s="66"/>
      <c r="GT243" s="66"/>
      <c r="GU243" s="66"/>
      <c r="GV243" s="66"/>
      <c r="GW243" s="66"/>
      <c r="GX243" s="66"/>
      <c r="GY243" s="66"/>
      <c r="GZ243" s="66"/>
      <c r="HA243" s="66"/>
      <c r="HB243" s="66"/>
      <c r="HC243" s="66"/>
      <c r="HD243" s="66"/>
      <c r="HE243" s="66"/>
      <c r="HF243" s="66"/>
      <c r="HG243" s="66"/>
      <c r="HH243" s="66"/>
      <c r="HI243" s="66"/>
      <c r="HJ243" s="66"/>
      <c r="HK243" s="66"/>
      <c r="HL243" s="66"/>
      <c r="HM243" s="66"/>
      <c r="HN243" s="66"/>
      <c r="HO243" s="66"/>
      <c r="HP243" s="66"/>
      <c r="HQ243" s="66"/>
      <c r="HR243" s="66"/>
      <c r="HS243" s="66"/>
      <c r="HT243" s="66"/>
      <c r="HU243" s="66"/>
      <c r="HV243" s="66"/>
      <c r="HW243" s="66"/>
      <c r="HX243" s="66"/>
      <c r="HY243" s="66"/>
      <c r="HZ243" s="66"/>
      <c r="IA243" s="66"/>
      <c r="IB243" s="66"/>
      <c r="IC243" s="66"/>
      <c r="ID243" s="66"/>
      <c r="IE243" s="66"/>
      <c r="IF243" s="66"/>
      <c r="IG243" s="66"/>
      <c r="IH243" s="66"/>
      <c r="II243" s="66"/>
      <c r="IJ243" s="66"/>
      <c r="IK243" s="66"/>
      <c r="IL243" s="66"/>
      <c r="IM243" s="66"/>
      <c r="IN243" s="66"/>
      <c r="IO243" s="66"/>
      <c r="IP243" s="66"/>
      <c r="IQ243" s="66"/>
      <c r="IR243" s="66"/>
      <c r="IS243" s="66"/>
      <c r="IT243" s="66"/>
      <c r="IU243" s="66"/>
      <c r="IV243" s="66"/>
      <c r="IW243" s="66"/>
    </row>
    <row r="244" customFormat="false" ht="15" hidden="true" customHeight="false" outlineLevel="0" collapsed="false">
      <c r="A244" s="110"/>
      <c r="B244" s="66" t="str">
        <f aca="false">+B189</f>
        <v>Employee 6</v>
      </c>
      <c r="C244" s="75" t="n">
        <f aca="false">IF(+C189&gt;65000,+(+(C189-65000)*0.02)+(65000*0.09),+C189*0.09)</f>
        <v>0</v>
      </c>
      <c r="D244" s="75" t="n">
        <f aca="false">IF(+D189&gt;65000,+(+(D189-65000)*0.02)+(65000*0.09),+D189*0.09)</f>
        <v>0</v>
      </c>
      <c r="E244" s="66" t="n">
        <f aca="false">ROUND(IF(+E217&gt;78000,+E189*0.02,+E189*0.09),0)</f>
        <v>0</v>
      </c>
      <c r="F244" s="66" t="n">
        <f aca="false">ROUND(IF(+F217&gt;78000,+F189*0.02,+F189*0.09),0)</f>
        <v>0</v>
      </c>
      <c r="G244" s="66" t="n">
        <f aca="false">ROUND(IF(+G217&gt;78000,+G189*0.02,+G189*0.09),0)</f>
        <v>0</v>
      </c>
      <c r="H244" s="66" t="n">
        <f aca="false">ROUND(IF(+H217&gt;78000,+H189*0.02,+H189*0.09),0)</f>
        <v>0</v>
      </c>
      <c r="I244" s="66" t="n">
        <f aca="false">ROUND(IF(+I217&gt;78000,+I189*0.02,+I189*0.09),0)</f>
        <v>0</v>
      </c>
      <c r="J244" s="66" t="n">
        <f aca="false">ROUND(IF(+J217&gt;78000,+J189*0.02,+J189*0.09),0)</f>
        <v>0</v>
      </c>
      <c r="K244" s="66" t="n">
        <f aca="false">ROUND(IF(+K217&gt;78000,+K189*0.02,+K189*0.09),0)</f>
        <v>0</v>
      </c>
      <c r="L244" s="66" t="n">
        <f aca="false">ROUND(IF(+L217&gt;78000,+L189*0.02,+L189*0.09),0)</f>
        <v>0</v>
      </c>
      <c r="M244" s="66" t="n">
        <f aca="false">ROUND(IF(+M217&gt;78000,+M189*0.02,+M189*0.09),0)</f>
        <v>0</v>
      </c>
      <c r="N244" s="66" t="n">
        <f aca="false">ROUND(IF(+N217&gt;78000,+N189*0.02,+N189*0.09),0)</f>
        <v>0</v>
      </c>
      <c r="O244" s="66" t="n">
        <f aca="false">ROUND(IF(+O217&gt;78000,+O189*0.02,+O189*0.09),0)</f>
        <v>0</v>
      </c>
      <c r="P244" s="66" t="n">
        <f aca="false">ROUND(IF(+P217&gt;78000,+P189*0.02,+P189*0.09),0)</f>
        <v>0</v>
      </c>
      <c r="Q244" s="76" t="n">
        <f aca="false">SUM(E244:P244)</f>
        <v>0</v>
      </c>
      <c r="R244" s="76" t="n">
        <f aca="false">ROUND(IF(+R189&gt;81000,+(+(R189-81000)*0.02)+(81000*0.09),+R189*0.09),0)</f>
        <v>0</v>
      </c>
      <c r="S244" s="76" t="n">
        <f aca="false">ROUND(IF(+S189&gt;81000,+(+(S189-81000)*0.02)+(81000*0.09),+S189*0.09),0)</f>
        <v>0</v>
      </c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  <c r="BJ244" s="66"/>
      <c r="BK244" s="66"/>
      <c r="BL244" s="66"/>
      <c r="BM244" s="66"/>
      <c r="BN244" s="66"/>
      <c r="BO244" s="66"/>
      <c r="BP244" s="66"/>
      <c r="BQ244" s="66"/>
      <c r="BR244" s="66"/>
      <c r="BS244" s="66"/>
      <c r="BT244" s="66"/>
      <c r="BU244" s="66"/>
      <c r="BV244" s="66"/>
      <c r="BW244" s="66"/>
      <c r="BX244" s="66"/>
      <c r="BY244" s="66"/>
      <c r="BZ244" s="66"/>
      <c r="CA244" s="66"/>
      <c r="CB244" s="66"/>
      <c r="CC244" s="66"/>
      <c r="CD244" s="66"/>
      <c r="CE244" s="66"/>
      <c r="CF244" s="66"/>
      <c r="CG244" s="66"/>
      <c r="CH244" s="66"/>
      <c r="CI244" s="66"/>
      <c r="CJ244" s="66"/>
      <c r="CK244" s="66"/>
      <c r="CL244" s="66"/>
      <c r="CM244" s="66"/>
      <c r="CN244" s="66"/>
      <c r="CO244" s="66"/>
      <c r="CP244" s="66"/>
      <c r="CQ244" s="66"/>
      <c r="CR244" s="66"/>
      <c r="CS244" s="66"/>
      <c r="CT244" s="66"/>
      <c r="CU244" s="66"/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66"/>
      <c r="IC244" s="66"/>
      <c r="ID244" s="66"/>
      <c r="IE244" s="66"/>
      <c r="IF244" s="66"/>
      <c r="IG244" s="66"/>
      <c r="IH244" s="66"/>
      <c r="II244" s="66"/>
      <c r="IJ244" s="66"/>
      <c r="IK244" s="66"/>
      <c r="IL244" s="66"/>
      <c r="IM244" s="66"/>
      <c r="IN244" s="66"/>
      <c r="IO244" s="66"/>
      <c r="IP244" s="66"/>
      <c r="IQ244" s="66"/>
      <c r="IR244" s="66"/>
      <c r="IS244" s="66"/>
      <c r="IT244" s="66"/>
      <c r="IU244" s="66"/>
      <c r="IV244" s="66"/>
      <c r="IW244" s="66"/>
    </row>
    <row r="245" customFormat="false" ht="15" hidden="true" customHeight="false" outlineLevel="0" collapsed="false">
      <c r="A245" s="110"/>
      <c r="B245" s="66" t="str">
        <f aca="false">+B190</f>
        <v>Employee 7</v>
      </c>
      <c r="C245" s="75" t="n">
        <f aca="false">IF(+C190&gt;65000,+(+(C190-65000)*0.02)+(65000*0.09),+C190*0.09)</f>
        <v>0</v>
      </c>
      <c r="D245" s="75" t="n">
        <f aca="false">IF(+D190&gt;65000,+(+(D190-65000)*0.02)+(65000*0.09),+D190*0.09)</f>
        <v>0</v>
      </c>
      <c r="E245" s="66" t="n">
        <f aca="false">ROUND(IF(+E218&gt;78000,+E190*0.02,+E190*0.09),0)</f>
        <v>0</v>
      </c>
      <c r="F245" s="66" t="n">
        <f aca="false">ROUND(IF(+F218&gt;78000,+F190*0.02,+F190*0.09),0)</f>
        <v>0</v>
      </c>
      <c r="G245" s="66" t="n">
        <f aca="false">ROUND(IF(+G218&gt;78000,+G190*0.02,+G190*0.09),0)</f>
        <v>0</v>
      </c>
      <c r="H245" s="66" t="n">
        <f aca="false">ROUND(IF(+H218&gt;78000,+H190*0.02,+H190*0.09),0)</f>
        <v>0</v>
      </c>
      <c r="I245" s="66" t="n">
        <f aca="false">ROUND(IF(+I218&gt;78000,+I190*0.02,+I190*0.09),0)</f>
        <v>0</v>
      </c>
      <c r="J245" s="66" t="n">
        <f aca="false">ROUND(IF(+J218&gt;78000,+J190*0.02,+J190*0.09),0)</f>
        <v>0</v>
      </c>
      <c r="K245" s="66" t="n">
        <f aca="false">ROUND(IF(+K218&gt;78000,+K190*0.02,+K190*0.09),0)</f>
        <v>0</v>
      </c>
      <c r="L245" s="66" t="n">
        <f aca="false">ROUND(IF(+L218&gt;78000,+L190*0.02,+L190*0.09),0)</f>
        <v>0</v>
      </c>
      <c r="M245" s="66" t="n">
        <f aca="false">ROUND(IF(+M218&gt;78000,+M190*0.02,+M190*0.09),0)</f>
        <v>0</v>
      </c>
      <c r="N245" s="66" t="n">
        <f aca="false">ROUND(IF(+N218&gt;78000,+N190*0.02,+N190*0.09),0)</f>
        <v>0</v>
      </c>
      <c r="O245" s="66" t="n">
        <f aca="false">ROUND(IF(+O218&gt;78000,+O190*0.02,+O190*0.09),0)</f>
        <v>0</v>
      </c>
      <c r="P245" s="66" t="n">
        <f aca="false">ROUND(IF(+P218&gt;78000,+P190*0.02,+P190*0.09),0)</f>
        <v>0</v>
      </c>
      <c r="Q245" s="76" t="n">
        <f aca="false">SUM(E245:P245)</f>
        <v>0</v>
      </c>
      <c r="R245" s="76" t="n">
        <f aca="false">ROUND(IF(+R190&gt;81000,+(+(R190-81000)*0.02)+(81000*0.09),+R190*0.09),0)</f>
        <v>0</v>
      </c>
      <c r="S245" s="76" t="n">
        <f aca="false">ROUND(IF(+S190&gt;81000,+(+(S190-81000)*0.02)+(81000*0.09),+S190*0.09),0)</f>
        <v>0</v>
      </c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  <c r="BJ245" s="66"/>
      <c r="BK245" s="66"/>
      <c r="BL245" s="66"/>
      <c r="BM245" s="66"/>
      <c r="BN245" s="66"/>
      <c r="BO245" s="66"/>
      <c r="BP245" s="66"/>
      <c r="BQ245" s="66"/>
      <c r="BR245" s="66"/>
      <c r="BS245" s="66"/>
      <c r="BT245" s="66"/>
      <c r="BU245" s="66"/>
      <c r="BV245" s="66"/>
      <c r="BW245" s="66"/>
      <c r="BX245" s="66"/>
      <c r="BY245" s="66"/>
      <c r="BZ245" s="66"/>
      <c r="CA245" s="66"/>
      <c r="CB245" s="66"/>
      <c r="CC245" s="66"/>
      <c r="CD245" s="66"/>
      <c r="CE245" s="66"/>
      <c r="CF245" s="66"/>
      <c r="CG245" s="66"/>
      <c r="CH245" s="66"/>
      <c r="CI245" s="66"/>
      <c r="CJ245" s="66"/>
      <c r="CK245" s="66"/>
      <c r="CL245" s="66"/>
      <c r="CM245" s="66"/>
      <c r="CN245" s="66"/>
      <c r="CO245" s="66"/>
      <c r="CP245" s="66"/>
      <c r="CQ245" s="66"/>
      <c r="CR245" s="66"/>
      <c r="CS245" s="66"/>
      <c r="CT245" s="66"/>
      <c r="CU245" s="66"/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66"/>
      <c r="IC245" s="66"/>
      <c r="ID245" s="66"/>
      <c r="IE245" s="66"/>
      <c r="IF245" s="66"/>
      <c r="IG245" s="66"/>
      <c r="IH245" s="66"/>
      <c r="II245" s="66"/>
      <c r="IJ245" s="66"/>
      <c r="IK245" s="66"/>
      <c r="IL245" s="66"/>
      <c r="IM245" s="66"/>
      <c r="IN245" s="66"/>
      <c r="IO245" s="66"/>
      <c r="IP245" s="66"/>
      <c r="IQ245" s="66"/>
      <c r="IR245" s="66"/>
      <c r="IS245" s="66"/>
      <c r="IT245" s="66"/>
      <c r="IU245" s="66"/>
      <c r="IV245" s="66"/>
      <c r="IW245" s="66"/>
    </row>
    <row r="246" customFormat="false" ht="15" hidden="true" customHeight="false" outlineLevel="0" collapsed="false">
      <c r="A246" s="110"/>
      <c r="B246" s="66" t="str">
        <f aca="false">+B191</f>
        <v>Employee 8</v>
      </c>
      <c r="C246" s="75" t="n">
        <f aca="false">IF(+C191&gt;65000,+(+(C191-65000)*0.02)+(65000*0.09),+C191*0.09)</f>
        <v>0</v>
      </c>
      <c r="D246" s="75" t="n">
        <f aca="false">IF(+D191&gt;65000,+(+(D191-65000)*0.02)+(65000*0.09),+D191*0.09)</f>
        <v>0</v>
      </c>
      <c r="E246" s="66" t="n">
        <f aca="false">ROUND(IF(+E219&gt;78000,+E191*0.02,+E191*0.09),0)</f>
        <v>0</v>
      </c>
      <c r="F246" s="66" t="n">
        <f aca="false">ROUND(IF(+F219&gt;78000,+F191*0.02,+F191*0.09),0)</f>
        <v>0</v>
      </c>
      <c r="G246" s="66" t="n">
        <f aca="false">ROUND(IF(+G219&gt;78000,+G191*0.02,+G191*0.09),0)</f>
        <v>0</v>
      </c>
      <c r="H246" s="66" t="n">
        <f aca="false">ROUND(IF(+H219&gt;78000,+H191*0.02,+H191*0.09),0)</f>
        <v>0</v>
      </c>
      <c r="I246" s="66" t="n">
        <f aca="false">ROUND(IF(+I219&gt;78000,+I191*0.02,+I191*0.09),0)</f>
        <v>0</v>
      </c>
      <c r="J246" s="66" t="n">
        <f aca="false">ROUND(IF(+J219&gt;78000,+J191*0.02,+J191*0.09),0)</f>
        <v>0</v>
      </c>
      <c r="K246" s="66" t="n">
        <f aca="false">ROUND(IF(+K219&gt;78000,+K191*0.02,+K191*0.09),0)</f>
        <v>0</v>
      </c>
      <c r="L246" s="66" t="n">
        <f aca="false">ROUND(IF(+L219&gt;78000,+L191*0.02,+L191*0.09),0)</f>
        <v>0</v>
      </c>
      <c r="M246" s="66" t="n">
        <f aca="false">ROUND(IF(+M219&gt;78000,+M191*0.02,+M191*0.09),0)</f>
        <v>0</v>
      </c>
      <c r="N246" s="66" t="n">
        <f aca="false">ROUND(IF(+N219&gt;78000,+N191*0.02,+N191*0.09),0)</f>
        <v>0</v>
      </c>
      <c r="O246" s="66" t="n">
        <f aca="false">ROUND(IF(+O219&gt;78000,+O191*0.02,+O191*0.09),0)</f>
        <v>0</v>
      </c>
      <c r="P246" s="66" t="n">
        <f aca="false">ROUND(IF(+P219&gt;78000,+P191*0.02,+P191*0.09),0)</f>
        <v>0</v>
      </c>
      <c r="Q246" s="76" t="n">
        <f aca="false">SUM(E246:P246)</f>
        <v>0</v>
      </c>
      <c r="R246" s="76" t="n">
        <f aca="false">ROUND(IF(+R191&gt;81000,+(+(R191-81000)*0.02)+(81000*0.09),+R191*0.09),0)</f>
        <v>0</v>
      </c>
      <c r="S246" s="76" t="n">
        <f aca="false">ROUND(IF(+S191&gt;81000,+(+(S191-81000)*0.02)+(81000*0.09),+S191*0.09),0)</f>
        <v>0</v>
      </c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66"/>
      <c r="IC246" s="66"/>
      <c r="ID246" s="66"/>
      <c r="IE246" s="66"/>
      <c r="IF246" s="66"/>
      <c r="IG246" s="66"/>
      <c r="IH246" s="66"/>
      <c r="II246" s="66"/>
      <c r="IJ246" s="66"/>
      <c r="IK246" s="66"/>
      <c r="IL246" s="66"/>
      <c r="IM246" s="66"/>
      <c r="IN246" s="66"/>
      <c r="IO246" s="66"/>
      <c r="IP246" s="66"/>
      <c r="IQ246" s="66"/>
      <c r="IR246" s="66"/>
      <c r="IS246" s="66"/>
      <c r="IT246" s="66"/>
      <c r="IU246" s="66"/>
      <c r="IV246" s="66"/>
      <c r="IW246" s="66"/>
    </row>
    <row r="247" customFormat="false" ht="15" hidden="true" customHeight="false" outlineLevel="0" collapsed="false">
      <c r="A247" s="110"/>
      <c r="B247" s="66" t="str">
        <f aca="false">+B192</f>
        <v>Employee 9</v>
      </c>
      <c r="C247" s="75" t="n">
        <f aca="false">IF(+C192&gt;65000,+(+(C192-65000)*0.02)+(65000*0.09),+C192*0.09)</f>
        <v>0</v>
      </c>
      <c r="D247" s="75" t="n">
        <f aca="false">IF(+D192&gt;65000,+(+(D192-65000)*0.02)+(65000*0.09),+D192*0.09)</f>
        <v>0</v>
      </c>
      <c r="E247" s="66" t="n">
        <f aca="false">ROUND(IF(+E220&gt;78000,+E192*0.02,+E192*0.09),0)</f>
        <v>0</v>
      </c>
      <c r="F247" s="66" t="n">
        <f aca="false">ROUND(IF(+F220&gt;78000,+F192*0.02,+F192*0.09),0)</f>
        <v>0</v>
      </c>
      <c r="G247" s="66" t="n">
        <f aca="false">ROUND(IF(+G220&gt;78000,+G192*0.02,+G192*0.09),0)</f>
        <v>0</v>
      </c>
      <c r="H247" s="66" t="n">
        <f aca="false">ROUND(IF(+H220&gt;78000,+H192*0.02,+H192*0.09),0)</f>
        <v>0</v>
      </c>
      <c r="I247" s="66" t="n">
        <f aca="false">ROUND(IF(+I220&gt;78000,+I192*0.02,+I192*0.09),0)</f>
        <v>0</v>
      </c>
      <c r="J247" s="66" t="n">
        <f aca="false">ROUND(IF(+J220&gt;78000,+J192*0.02,+J192*0.09),0)</f>
        <v>0</v>
      </c>
      <c r="K247" s="66" t="n">
        <f aca="false">ROUND(IF(+K220&gt;78000,+K192*0.02,+K192*0.09),0)</f>
        <v>0</v>
      </c>
      <c r="L247" s="66" t="n">
        <f aca="false">ROUND(IF(+L220&gt;78000,+L192*0.02,+L192*0.09),0)</f>
        <v>0</v>
      </c>
      <c r="M247" s="66" t="n">
        <f aca="false">ROUND(IF(+M220&gt;78000,+M192*0.02,+M192*0.09),0)</f>
        <v>0</v>
      </c>
      <c r="N247" s="66" t="n">
        <f aca="false">ROUND(IF(+N220&gt;78000,+N192*0.02,+N192*0.09),0)</f>
        <v>0</v>
      </c>
      <c r="O247" s="66" t="n">
        <f aca="false">ROUND(IF(+O220&gt;78000,+O192*0.02,+O192*0.09),0)</f>
        <v>0</v>
      </c>
      <c r="P247" s="66" t="n">
        <f aca="false">ROUND(IF(+P220&gt;78000,+P192*0.02,+P192*0.09),0)</f>
        <v>0</v>
      </c>
      <c r="Q247" s="76" t="n">
        <f aca="false">SUM(E247:P247)</f>
        <v>0</v>
      </c>
      <c r="R247" s="76" t="n">
        <f aca="false">ROUND(IF(+R192&gt;81000,+(+(R192-81000)*0.02)+(81000*0.09),+R192*0.09),0)</f>
        <v>0</v>
      </c>
      <c r="S247" s="76" t="n">
        <f aca="false">ROUND(IF(+S192&gt;81000,+(+(S192-81000)*0.02)+(81000*0.09),+S192*0.09),0)</f>
        <v>0</v>
      </c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66"/>
      <c r="IC247" s="66"/>
      <c r="ID247" s="66"/>
      <c r="IE247" s="66"/>
      <c r="IF247" s="66"/>
      <c r="IG247" s="66"/>
      <c r="IH247" s="66"/>
      <c r="II247" s="66"/>
      <c r="IJ247" s="66"/>
      <c r="IK247" s="66"/>
      <c r="IL247" s="66"/>
      <c r="IM247" s="66"/>
      <c r="IN247" s="66"/>
      <c r="IO247" s="66"/>
      <c r="IP247" s="66"/>
      <c r="IQ247" s="66"/>
      <c r="IR247" s="66"/>
      <c r="IS247" s="66"/>
      <c r="IT247" s="66"/>
      <c r="IU247" s="66"/>
      <c r="IV247" s="66"/>
      <c r="IW247" s="66"/>
    </row>
    <row r="248" customFormat="false" ht="15" hidden="true" customHeight="false" outlineLevel="0" collapsed="false">
      <c r="A248" s="110"/>
      <c r="B248" s="66" t="str">
        <f aca="false">+B193</f>
        <v>Employee 10</v>
      </c>
      <c r="C248" s="75" t="n">
        <f aca="false">IF(+C193&gt;65000,+(+(C193-65000)*0.02)+(65000*0.09),+C193*0.09)</f>
        <v>0</v>
      </c>
      <c r="D248" s="75" t="n">
        <f aca="false">IF(+D193&gt;65000,+(+(D193-65000)*0.02)+(65000*0.09),+D193*0.09)</f>
        <v>0</v>
      </c>
      <c r="E248" s="66" t="n">
        <f aca="false">ROUND(IF(+E221&gt;78000,+E193*0.02,+E193*0.09),0)</f>
        <v>0</v>
      </c>
      <c r="F248" s="66" t="n">
        <f aca="false">ROUND(IF(+F221&gt;78000,+F193*0.02,+F193*0.09),0)</f>
        <v>0</v>
      </c>
      <c r="G248" s="66" t="n">
        <f aca="false">ROUND(IF(+G221&gt;78000,+G193*0.02,+G193*0.09),0)</f>
        <v>0</v>
      </c>
      <c r="H248" s="66" t="n">
        <f aca="false">ROUND(IF(+H221&gt;78000,+H193*0.02,+H193*0.09),0)</f>
        <v>0</v>
      </c>
      <c r="I248" s="66" t="n">
        <f aca="false">ROUND(IF(+I221&gt;78000,+I193*0.02,+I193*0.09),0)</f>
        <v>0</v>
      </c>
      <c r="J248" s="66" t="n">
        <f aca="false">ROUND(IF(+J221&gt;78000,+J193*0.02,+J193*0.09),0)</f>
        <v>0</v>
      </c>
      <c r="K248" s="66" t="n">
        <f aca="false">ROUND(IF(+K221&gt;78000,+K193*0.02,+K193*0.09),0)</f>
        <v>0</v>
      </c>
      <c r="L248" s="66" t="n">
        <f aca="false">ROUND(IF(+L221&gt;78000,+L193*0.02,+L193*0.09),0)</f>
        <v>0</v>
      </c>
      <c r="M248" s="66" t="n">
        <f aca="false">ROUND(IF(+M221&gt;78000,+M193*0.02,+M193*0.09),0)</f>
        <v>0</v>
      </c>
      <c r="N248" s="66" t="n">
        <f aca="false">ROUND(IF(+N221&gt;78000,+N193*0.02,+N193*0.09),0)</f>
        <v>0</v>
      </c>
      <c r="O248" s="66" t="n">
        <f aca="false">ROUND(IF(+O221&gt;78000,+O193*0.02,+O193*0.09),0)</f>
        <v>0</v>
      </c>
      <c r="P248" s="66" t="n">
        <f aca="false">ROUND(IF(+P221&gt;78000,+P193*0.02,+P193*0.09),0)</f>
        <v>0</v>
      </c>
      <c r="Q248" s="76" t="n">
        <f aca="false">SUM(E248:P248)</f>
        <v>0</v>
      </c>
      <c r="R248" s="76" t="n">
        <f aca="false">ROUND(IF(+R193&gt;81000,+(+(R193-81000)*0.02)+(81000*0.09),+R193*0.09),0)</f>
        <v>0</v>
      </c>
      <c r="S248" s="76" t="n">
        <f aca="false">ROUND(IF(+S193&gt;81000,+(+(S193-81000)*0.02)+(81000*0.09),+S193*0.09),0)</f>
        <v>0</v>
      </c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6"/>
      <c r="CG248" s="66"/>
      <c r="CH248" s="66"/>
      <c r="CI248" s="66"/>
      <c r="CJ248" s="66"/>
      <c r="CK248" s="66"/>
      <c r="CL248" s="66"/>
      <c r="CM248" s="66"/>
      <c r="CN248" s="66"/>
      <c r="CO248" s="66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66"/>
      <c r="IC248" s="66"/>
      <c r="ID248" s="66"/>
      <c r="IE248" s="66"/>
      <c r="IF248" s="66"/>
      <c r="IG248" s="66"/>
      <c r="IH248" s="66"/>
      <c r="II248" s="66"/>
      <c r="IJ248" s="66"/>
      <c r="IK248" s="66"/>
      <c r="IL248" s="66"/>
      <c r="IM248" s="66"/>
      <c r="IN248" s="66"/>
      <c r="IO248" s="66"/>
      <c r="IP248" s="66"/>
      <c r="IQ248" s="66"/>
      <c r="IR248" s="66"/>
      <c r="IS248" s="66"/>
      <c r="IT248" s="66"/>
      <c r="IU248" s="66"/>
      <c r="IV248" s="66"/>
      <c r="IW248" s="66"/>
    </row>
    <row r="249" customFormat="false" ht="15" hidden="true" customHeight="false" outlineLevel="0" collapsed="false">
      <c r="A249" s="110"/>
      <c r="B249" s="103" t="s">
        <v>111</v>
      </c>
      <c r="C249" s="75" t="n">
        <f aca="false">IF(+C194&gt;65000,+(+(C194-65000)*0.02)+(65000*0.09),+C194*0.09)</f>
        <v>0</v>
      </c>
      <c r="D249" s="75" t="n">
        <f aca="false">IF(+D194&gt;65000,+(+(D194-65000)*0.02)+(65000*0.09),+D194*0.09)</f>
        <v>0</v>
      </c>
      <c r="E249" s="66" t="n">
        <f aca="false">ROUND(IF(+E222&gt;78000,+E194*0.02,+E194*0.09),0)</f>
        <v>0</v>
      </c>
      <c r="F249" s="66" t="n">
        <f aca="false">ROUND(IF(+F222&gt;78000,+F194*0.02,+F194*0.09),0)</f>
        <v>0</v>
      </c>
      <c r="G249" s="66" t="n">
        <f aca="false">ROUND(IF(+G222&gt;78000,+G194*0.02,+G194*0.09),0)</f>
        <v>0</v>
      </c>
      <c r="H249" s="66" t="n">
        <f aca="false">ROUND(IF(+H222&gt;78000,+H194*0.02,+H194*0.09),0)</f>
        <v>0</v>
      </c>
      <c r="I249" s="66" t="n">
        <f aca="false">ROUND(IF(+I222&gt;78000,+I194*0.02,+I194*0.09),0)</f>
        <v>0</v>
      </c>
      <c r="J249" s="66" t="n">
        <f aca="false">ROUND(IF(+J222&gt;78000,+J194*0.02,+J194*0.09),0)</f>
        <v>0</v>
      </c>
      <c r="K249" s="66" t="n">
        <f aca="false">ROUND(IF(+K222&gt;78000,+K194*0.02,+K194*0.09),0)</f>
        <v>0</v>
      </c>
      <c r="L249" s="66" t="n">
        <f aca="false">ROUND(IF(+L222&gt;78000,+L194*0.02,+L194*0.09),0)</f>
        <v>0</v>
      </c>
      <c r="M249" s="66" t="n">
        <f aca="false">ROUND(IF(+M222&gt;78000,+M194*0.02,+M194*0.09),0)</f>
        <v>0</v>
      </c>
      <c r="N249" s="66" t="n">
        <f aca="false">ROUND(IF(+N222&gt;78000,+N194*0.02,+N194*0.09),0)</f>
        <v>0</v>
      </c>
      <c r="O249" s="66" t="n">
        <f aca="false">ROUND(IF(+O222&gt;78000,+O194*0.02,+O194*0.09),0)</f>
        <v>0</v>
      </c>
      <c r="P249" s="66" t="n">
        <f aca="false">ROUND(IF(+P222&gt;78000,+P194*0.02,+P194*0.09),0)</f>
        <v>0</v>
      </c>
      <c r="Q249" s="76" t="n">
        <f aca="false">SUM(E249:P249)</f>
        <v>0</v>
      </c>
      <c r="R249" s="76" t="n">
        <f aca="false">ROUND(IF(+R194&gt;81000,+(+(R194-81000)*0.02)+(81000*0.09),+R194*0.09),0)</f>
        <v>0</v>
      </c>
      <c r="S249" s="76" t="n">
        <f aca="false">ROUND(IF(+S194&gt;81000,+(+(S194-81000)*0.02)+(81000*0.09),+S194*0.09),0)</f>
        <v>0</v>
      </c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66"/>
      <c r="IC249" s="66"/>
      <c r="ID249" s="66"/>
      <c r="IE249" s="66"/>
      <c r="IF249" s="66"/>
      <c r="IG249" s="66"/>
      <c r="IH249" s="66"/>
      <c r="II249" s="66"/>
      <c r="IJ249" s="66"/>
      <c r="IK249" s="66"/>
      <c r="IL249" s="66"/>
      <c r="IM249" s="66"/>
      <c r="IN249" s="66"/>
      <c r="IO249" s="66"/>
      <c r="IP249" s="66"/>
      <c r="IQ249" s="66"/>
      <c r="IR249" s="66"/>
      <c r="IS249" s="66"/>
      <c r="IT249" s="66"/>
      <c r="IU249" s="66"/>
      <c r="IV249" s="66"/>
      <c r="IW249" s="66"/>
    </row>
    <row r="250" customFormat="false" ht="15" hidden="true" customHeight="false" outlineLevel="0" collapsed="false">
      <c r="A250" s="110"/>
      <c r="B250" s="103" t="s">
        <v>112</v>
      </c>
      <c r="C250" s="75" t="n">
        <f aca="false">IF(+C195&gt;65000,+(+(C195-65000)*0.02)+(65000*0.09),+C195*0.09)</f>
        <v>0</v>
      </c>
      <c r="D250" s="75" t="n">
        <f aca="false">IF(+D195&gt;65000,+(+(D195-65000)*0.02)+(65000*0.09),+D195*0.09)</f>
        <v>0</v>
      </c>
      <c r="E250" s="66" t="n">
        <f aca="false">ROUND(IF(+E223&gt;78000,+E195*0.02,+E195*0.09),0)</f>
        <v>0</v>
      </c>
      <c r="F250" s="66" t="n">
        <f aca="false">ROUND(IF(+F223&gt;78000,+F195*0.02,+F195*0.09),0)</f>
        <v>0</v>
      </c>
      <c r="G250" s="66" t="n">
        <f aca="false">ROUND(IF(+G223&gt;78000,+G195*0.02,+G195*0.09),0)</f>
        <v>0</v>
      </c>
      <c r="H250" s="66" t="n">
        <f aca="false">ROUND(IF(+H223&gt;78000,+H195*0.02,+H195*0.09),0)</f>
        <v>0</v>
      </c>
      <c r="I250" s="66" t="n">
        <f aca="false">ROUND(IF(+I223&gt;78000,+I195*0.02,+I195*0.09),0)</f>
        <v>0</v>
      </c>
      <c r="J250" s="66" t="n">
        <f aca="false">ROUND(IF(+J223&gt;78000,+J195*0.02,+J195*0.09),0)</f>
        <v>0</v>
      </c>
      <c r="K250" s="66" t="n">
        <f aca="false">ROUND(IF(+K223&gt;78000,+K195*0.02,+K195*0.09),0)</f>
        <v>0</v>
      </c>
      <c r="L250" s="66" t="n">
        <f aca="false">ROUND(IF(+L223&gt;78000,+L195*0.02,+L195*0.09),0)</f>
        <v>0</v>
      </c>
      <c r="M250" s="66" t="n">
        <f aca="false">ROUND(IF(+M223&gt;78000,+M195*0.02,+M195*0.09),0)</f>
        <v>0</v>
      </c>
      <c r="N250" s="66" t="n">
        <f aca="false">ROUND(IF(+N223&gt;78000,+N195*0.02,+N195*0.09),0)</f>
        <v>0</v>
      </c>
      <c r="O250" s="66" t="n">
        <f aca="false">ROUND(IF(+O223&gt;78000,+O195*0.02,+O195*0.09),0)</f>
        <v>0</v>
      </c>
      <c r="P250" s="66" t="n">
        <f aca="false">ROUND(IF(+P223&gt;78000,+P195*0.02,+P195*0.09),0)</f>
        <v>0</v>
      </c>
      <c r="Q250" s="76" t="n">
        <f aca="false">SUM(E250:P250)</f>
        <v>0</v>
      </c>
      <c r="R250" s="76" t="n">
        <f aca="false">ROUND(IF(+R195&gt;81000,+(+(R195-81000)*0.02)+(81000*0.09),+R195*0.09),0)</f>
        <v>0</v>
      </c>
      <c r="S250" s="76" t="n">
        <f aca="false">ROUND(IF(+S195&gt;81000,+(+(S195-81000)*0.02)+(81000*0.09),+S195*0.09),0)</f>
        <v>0</v>
      </c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66"/>
      <c r="IC250" s="66"/>
      <c r="ID250" s="66"/>
      <c r="IE250" s="66"/>
      <c r="IF250" s="66"/>
      <c r="IG250" s="66"/>
      <c r="IH250" s="66"/>
      <c r="II250" s="66"/>
      <c r="IJ250" s="66"/>
      <c r="IK250" s="66"/>
      <c r="IL250" s="66"/>
      <c r="IM250" s="66"/>
      <c r="IN250" s="66"/>
      <c r="IO250" s="66"/>
      <c r="IP250" s="66"/>
      <c r="IQ250" s="66"/>
      <c r="IR250" s="66"/>
      <c r="IS250" s="66"/>
      <c r="IT250" s="66"/>
      <c r="IU250" s="66"/>
      <c r="IV250" s="66"/>
      <c r="IW250" s="66"/>
    </row>
    <row r="251" customFormat="false" ht="15" hidden="true" customHeight="false" outlineLevel="0" collapsed="false">
      <c r="A251" s="110"/>
      <c r="B251" s="103" t="s">
        <v>113</v>
      </c>
      <c r="C251" s="75" t="n">
        <f aca="false">IF(+C196&gt;65000,+(+(C196-65000)*0.02)+(65000*0.09),+C196*0.09)</f>
        <v>0</v>
      </c>
      <c r="D251" s="75" t="n">
        <f aca="false">IF(+D196&gt;65000,+(+(D196-65000)*0.02)+(65000*0.09),+D196*0.09)</f>
        <v>0</v>
      </c>
      <c r="E251" s="66" t="n">
        <f aca="false">ROUND(IF(+E224&gt;78000,+E196*0.02,+E196*0.09),0)</f>
        <v>0</v>
      </c>
      <c r="F251" s="66" t="n">
        <f aca="false">ROUND(IF(+F224&gt;78000,+F196*0.02,+F196*0.09),0)</f>
        <v>0</v>
      </c>
      <c r="G251" s="66" t="n">
        <f aca="false">ROUND(IF(+G224&gt;78000,+G196*0.02,+G196*0.09),0)</f>
        <v>0</v>
      </c>
      <c r="H251" s="66" t="n">
        <f aca="false">ROUND(IF(+H224&gt;78000,+H196*0.02,+H196*0.09),0)</f>
        <v>0</v>
      </c>
      <c r="I251" s="66" t="n">
        <f aca="false">ROUND(IF(+I224&gt;78000,+I196*0.02,+I196*0.09),0)</f>
        <v>0</v>
      </c>
      <c r="J251" s="66" t="n">
        <f aca="false">ROUND(IF(+J224&gt;78000,+J196*0.02,+J196*0.09),0)</f>
        <v>0</v>
      </c>
      <c r="K251" s="66" t="n">
        <f aca="false">ROUND(IF(+K224&gt;78000,+K196*0.02,+K196*0.09),0)</f>
        <v>0</v>
      </c>
      <c r="L251" s="66" t="n">
        <f aca="false">ROUND(IF(+L224&gt;78000,+L196*0.02,+L196*0.09),0)</f>
        <v>0</v>
      </c>
      <c r="M251" s="66" t="n">
        <f aca="false">ROUND(IF(+M224&gt;78000,+M196*0.02,+M196*0.09),0)</f>
        <v>0</v>
      </c>
      <c r="N251" s="66" t="n">
        <f aca="false">ROUND(IF(+N224&gt;78000,+N196*0.02,+N196*0.09),0)</f>
        <v>0</v>
      </c>
      <c r="O251" s="66" t="n">
        <f aca="false">ROUND(IF(+O224&gt;78000,+O196*0.02,+O196*0.09),0)</f>
        <v>0</v>
      </c>
      <c r="P251" s="66" t="n">
        <f aca="false">ROUND(IF(+P224&gt;78000,+P196*0.02,+P196*0.09),0)</f>
        <v>0</v>
      </c>
      <c r="Q251" s="76" t="n">
        <f aca="false">SUM(E251:P251)</f>
        <v>0</v>
      </c>
      <c r="R251" s="76" t="n">
        <f aca="false">ROUND(IF(+R196&gt;81000,+(+(R196-81000)*0.02)+(81000*0.09),+R196*0.09),0)</f>
        <v>0</v>
      </c>
      <c r="S251" s="76" t="n">
        <f aca="false">ROUND(IF(+S196&gt;81000,+(+(S196-81000)*0.02)+(81000*0.09),+S196*0.09),0)</f>
        <v>0</v>
      </c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  <c r="BM251" s="66"/>
      <c r="BN251" s="66"/>
      <c r="BO251" s="66"/>
      <c r="BP251" s="66"/>
      <c r="BQ251" s="66"/>
      <c r="BR251" s="66"/>
      <c r="BS251" s="66"/>
      <c r="BT251" s="66"/>
      <c r="BU251" s="66"/>
      <c r="BV251" s="66"/>
      <c r="BW251" s="66"/>
      <c r="BX251" s="66"/>
      <c r="BY251" s="66"/>
      <c r="BZ251" s="66"/>
      <c r="CA251" s="66"/>
      <c r="CB251" s="66"/>
      <c r="CC251" s="66"/>
      <c r="CD251" s="66"/>
      <c r="CE251" s="66"/>
      <c r="CF251" s="66"/>
      <c r="CG251" s="66"/>
      <c r="CH251" s="66"/>
      <c r="CI251" s="66"/>
      <c r="CJ251" s="66"/>
      <c r="CK251" s="66"/>
      <c r="CL251" s="66"/>
      <c r="CM251" s="66"/>
      <c r="CN251" s="66"/>
      <c r="CO251" s="66"/>
      <c r="CP251" s="66"/>
      <c r="CQ251" s="66"/>
      <c r="CR251" s="66"/>
      <c r="CS251" s="66"/>
      <c r="CT251" s="66"/>
      <c r="CU251" s="66"/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66"/>
      <c r="IC251" s="66"/>
      <c r="ID251" s="66"/>
      <c r="IE251" s="66"/>
      <c r="IF251" s="66"/>
      <c r="IG251" s="66"/>
      <c r="IH251" s="66"/>
      <c r="II251" s="66"/>
      <c r="IJ251" s="66"/>
      <c r="IK251" s="66"/>
      <c r="IL251" s="66"/>
      <c r="IM251" s="66"/>
      <c r="IN251" s="66"/>
      <c r="IO251" s="66"/>
      <c r="IP251" s="66"/>
      <c r="IQ251" s="66"/>
      <c r="IR251" s="66"/>
      <c r="IS251" s="66"/>
      <c r="IT251" s="66"/>
      <c r="IU251" s="66"/>
      <c r="IV251" s="66"/>
      <c r="IW251" s="66"/>
    </row>
    <row r="252" customFormat="false" ht="15" hidden="true" customHeight="false" outlineLevel="0" collapsed="false">
      <c r="A252" s="110"/>
      <c r="B252" s="103" t="s">
        <v>114</v>
      </c>
      <c r="C252" s="75" t="n">
        <f aca="false">IF(+C197&gt;65000,+(+(C197-65000)*0.02)+(65000*0.09),+C197*0.09)</f>
        <v>0</v>
      </c>
      <c r="D252" s="75" t="n">
        <f aca="false">IF(+D197&gt;65000,+(+(D197-65000)*0.02)+(65000*0.09),+D197*0.09)</f>
        <v>0</v>
      </c>
      <c r="E252" s="66" t="n">
        <f aca="false">ROUND(IF(+E225&gt;78000,+E197*0.02,+E197*0.09),0)</f>
        <v>0</v>
      </c>
      <c r="F252" s="66" t="n">
        <f aca="false">ROUND(IF(+F225&gt;78000,+F197*0.02,+F197*0.09),0)</f>
        <v>0</v>
      </c>
      <c r="G252" s="66" t="n">
        <f aca="false">ROUND(IF(+G225&gt;78000,+G197*0.02,+G197*0.09),0)</f>
        <v>0</v>
      </c>
      <c r="H252" s="66" t="n">
        <f aca="false">ROUND(IF(+H225&gt;78000,+H197*0.02,+H197*0.09),0)</f>
        <v>0</v>
      </c>
      <c r="I252" s="66" t="n">
        <f aca="false">ROUND(IF(+I225&gt;78000,+I197*0.02,+I197*0.09),0)</f>
        <v>0</v>
      </c>
      <c r="J252" s="66" t="n">
        <f aca="false">ROUND(IF(+J225&gt;78000,+J197*0.02,+J197*0.09),0)</f>
        <v>0</v>
      </c>
      <c r="K252" s="66" t="n">
        <f aca="false">ROUND(IF(+K225&gt;78000,+K197*0.02,+K197*0.09),0)</f>
        <v>0</v>
      </c>
      <c r="L252" s="66" t="n">
        <f aca="false">ROUND(IF(+L225&gt;78000,+L197*0.02,+L197*0.09),0)</f>
        <v>0</v>
      </c>
      <c r="M252" s="66" t="n">
        <f aca="false">ROUND(IF(+M225&gt;78000,+M197*0.02,+M197*0.09),0)</f>
        <v>0</v>
      </c>
      <c r="N252" s="66" t="n">
        <f aca="false">ROUND(IF(+N225&gt;78000,+N197*0.02,+N197*0.09),0)</f>
        <v>0</v>
      </c>
      <c r="O252" s="66" t="n">
        <f aca="false">ROUND(IF(+O225&gt;78000,+O197*0.02,+O197*0.09),0)</f>
        <v>0</v>
      </c>
      <c r="P252" s="66" t="n">
        <f aca="false">ROUND(IF(+P225&gt;78000,+P197*0.02,+P197*0.09),0)</f>
        <v>0</v>
      </c>
      <c r="Q252" s="76" t="n">
        <f aca="false">SUM(E252:P252)</f>
        <v>0</v>
      </c>
      <c r="R252" s="76" t="n">
        <f aca="false">ROUND(IF(+R197&gt;81000,+(+(R197-81000)*0.02)+(81000*0.09),+R197*0.09),0)</f>
        <v>0</v>
      </c>
      <c r="S252" s="76" t="n">
        <f aca="false">ROUND(IF(+S197&gt;81000,+(+(S197-81000)*0.02)+(81000*0.09),+S197*0.09),0)</f>
        <v>0</v>
      </c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6"/>
      <c r="CG252" s="66"/>
      <c r="CH252" s="66"/>
      <c r="CI252" s="66"/>
      <c r="CJ252" s="66"/>
      <c r="CK252" s="66"/>
      <c r="CL252" s="66"/>
      <c r="CM252" s="66"/>
      <c r="CN252" s="66"/>
      <c r="CO252" s="66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66"/>
      <c r="FU252" s="66"/>
      <c r="FV252" s="66"/>
      <c r="FW252" s="66"/>
      <c r="FX252" s="66"/>
      <c r="FY252" s="66"/>
      <c r="FZ252" s="66"/>
      <c r="GA252" s="66"/>
      <c r="GB252" s="66"/>
      <c r="GC252" s="66"/>
      <c r="GD252" s="66"/>
      <c r="GE252" s="66"/>
      <c r="GF252" s="66"/>
      <c r="GG252" s="66"/>
      <c r="GH252" s="66"/>
      <c r="GI252" s="66"/>
      <c r="GJ252" s="66"/>
      <c r="GK252" s="66"/>
      <c r="GL252" s="66"/>
      <c r="GM252" s="66"/>
      <c r="GN252" s="66"/>
      <c r="GO252" s="66"/>
      <c r="GP252" s="66"/>
      <c r="GQ252" s="66"/>
      <c r="GR252" s="66"/>
      <c r="GS252" s="66"/>
      <c r="GT252" s="66"/>
      <c r="GU252" s="66"/>
      <c r="GV252" s="66"/>
      <c r="GW252" s="66"/>
      <c r="GX252" s="66"/>
      <c r="GY252" s="66"/>
      <c r="GZ252" s="66"/>
      <c r="HA252" s="66"/>
      <c r="HB252" s="66"/>
      <c r="HC252" s="66"/>
      <c r="HD252" s="66"/>
      <c r="HE252" s="66"/>
      <c r="HF252" s="66"/>
      <c r="HG252" s="66"/>
      <c r="HH252" s="66"/>
      <c r="HI252" s="66"/>
      <c r="HJ252" s="66"/>
      <c r="HK252" s="66"/>
      <c r="HL252" s="66"/>
      <c r="HM252" s="66"/>
      <c r="HN252" s="66"/>
      <c r="HO252" s="66"/>
      <c r="HP252" s="66"/>
      <c r="HQ252" s="66"/>
      <c r="HR252" s="66"/>
      <c r="HS252" s="66"/>
      <c r="HT252" s="66"/>
      <c r="HU252" s="66"/>
      <c r="HV252" s="66"/>
      <c r="HW252" s="66"/>
      <c r="HX252" s="66"/>
      <c r="HY252" s="66"/>
      <c r="HZ252" s="66"/>
      <c r="IA252" s="66"/>
      <c r="IB252" s="66"/>
      <c r="IC252" s="66"/>
      <c r="ID252" s="66"/>
      <c r="IE252" s="66"/>
      <c r="IF252" s="66"/>
      <c r="IG252" s="66"/>
      <c r="IH252" s="66"/>
      <c r="II252" s="66"/>
      <c r="IJ252" s="66"/>
      <c r="IK252" s="66"/>
      <c r="IL252" s="66"/>
      <c r="IM252" s="66"/>
      <c r="IN252" s="66"/>
      <c r="IO252" s="66"/>
      <c r="IP252" s="66"/>
      <c r="IQ252" s="66"/>
      <c r="IR252" s="66"/>
      <c r="IS252" s="66"/>
      <c r="IT252" s="66"/>
      <c r="IU252" s="66"/>
      <c r="IV252" s="66"/>
      <c r="IW252" s="66"/>
    </row>
    <row r="253" customFormat="false" ht="15" hidden="true" customHeight="false" outlineLevel="0" collapsed="false">
      <c r="A253" s="110"/>
      <c r="B253" s="103" t="s">
        <v>115</v>
      </c>
      <c r="C253" s="75" t="n">
        <f aca="false">IF(+C198&gt;65000,+(+(C198-65000)*0.02)+(65000*0.09),+C198*0.09)</f>
        <v>0</v>
      </c>
      <c r="D253" s="75" t="n">
        <f aca="false">IF(+D198&gt;65000,+(+(D198-65000)*0.02)+(65000*0.09),+D198*0.09)</f>
        <v>0</v>
      </c>
      <c r="E253" s="66" t="n">
        <f aca="false">ROUND(IF(+E226&gt;78000,+E198*0.02,+E198*0.09),0)</f>
        <v>0</v>
      </c>
      <c r="F253" s="66" t="n">
        <f aca="false">ROUND(IF(+F226&gt;78000,+F198*0.02,+F198*0.09),0)</f>
        <v>0</v>
      </c>
      <c r="G253" s="66" t="n">
        <f aca="false">ROUND(IF(+G226&gt;78000,+G198*0.02,+G198*0.09),0)</f>
        <v>0</v>
      </c>
      <c r="H253" s="66" t="n">
        <f aca="false">ROUND(IF(+H226&gt;78000,+H198*0.02,+H198*0.09),0)</f>
        <v>0</v>
      </c>
      <c r="I253" s="66" t="n">
        <f aca="false">ROUND(IF(+I226&gt;78000,+I198*0.02,+I198*0.09),0)</f>
        <v>0</v>
      </c>
      <c r="J253" s="66" t="n">
        <f aca="false">ROUND(IF(+J226&gt;78000,+J198*0.02,+J198*0.09),0)</f>
        <v>0</v>
      </c>
      <c r="K253" s="66" t="n">
        <f aca="false">ROUND(IF(+K226&gt;78000,+K198*0.02,+K198*0.09),0)</f>
        <v>0</v>
      </c>
      <c r="L253" s="66" t="n">
        <f aca="false">ROUND(IF(+L226&gt;78000,+L198*0.02,+L198*0.09),0)</f>
        <v>0</v>
      </c>
      <c r="M253" s="66" t="n">
        <f aca="false">ROUND(IF(+M226&gt;78000,+M198*0.02,+M198*0.09),0)</f>
        <v>0</v>
      </c>
      <c r="N253" s="66" t="n">
        <f aca="false">ROUND(IF(+N226&gt;78000,+N198*0.02,+N198*0.09),0)</f>
        <v>0</v>
      </c>
      <c r="O253" s="66" t="n">
        <f aca="false">ROUND(IF(+O226&gt;78000,+O198*0.02,+O198*0.09),0)</f>
        <v>0</v>
      </c>
      <c r="P253" s="66" t="n">
        <f aca="false">ROUND(IF(+P226&gt;78000,+P198*0.02,+P198*0.09),0)</f>
        <v>0</v>
      </c>
      <c r="Q253" s="76" t="n">
        <f aca="false">SUM(E253:P253)</f>
        <v>0</v>
      </c>
      <c r="R253" s="76" t="n">
        <f aca="false">ROUND(IF(+R198&gt;81000,+(+(R198-81000)*0.02)+(81000*0.09),+R198*0.09),0)</f>
        <v>0</v>
      </c>
      <c r="S253" s="76" t="n">
        <f aca="false">ROUND(IF(+S198&gt;81000,+(+(S198-81000)*0.02)+(81000*0.09),+S198*0.09),0)</f>
        <v>0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66"/>
      <c r="IC253" s="66"/>
      <c r="ID253" s="66"/>
      <c r="IE253" s="66"/>
      <c r="IF253" s="66"/>
      <c r="IG253" s="66"/>
      <c r="IH253" s="66"/>
      <c r="II253" s="66"/>
      <c r="IJ253" s="66"/>
      <c r="IK253" s="66"/>
      <c r="IL253" s="66"/>
      <c r="IM253" s="66"/>
      <c r="IN253" s="66"/>
      <c r="IO253" s="66"/>
      <c r="IP253" s="66"/>
      <c r="IQ253" s="66"/>
      <c r="IR253" s="66"/>
      <c r="IS253" s="66"/>
      <c r="IT253" s="66"/>
      <c r="IU253" s="66"/>
      <c r="IV253" s="66"/>
      <c r="IW253" s="66"/>
    </row>
    <row r="254" customFormat="false" ht="15" hidden="true" customHeight="false" outlineLevel="0" collapsed="false">
      <c r="A254" s="110"/>
      <c r="B254" s="103" t="s">
        <v>116</v>
      </c>
      <c r="C254" s="75" t="n">
        <f aca="false">IF(+C199&gt;65000,+(+(C199-65000)*0.02)+(65000*0.09),+C199*0.09)</f>
        <v>0</v>
      </c>
      <c r="D254" s="75" t="n">
        <f aca="false">IF(+D199&gt;65000,+(+(D199-65000)*0.02)+(65000*0.09),+D199*0.09)</f>
        <v>0</v>
      </c>
      <c r="E254" s="66" t="n">
        <f aca="false">ROUND(IF(+E227&gt;78000,+E199*0.02,+E199*0.09),0)</f>
        <v>0</v>
      </c>
      <c r="F254" s="66" t="n">
        <f aca="false">ROUND(IF(+F227&gt;78000,+F199*0.02,+F199*0.09),0)</f>
        <v>0</v>
      </c>
      <c r="G254" s="66" t="n">
        <f aca="false">ROUND(IF(+G227&gt;78000,+G199*0.02,+G199*0.09),0)</f>
        <v>0</v>
      </c>
      <c r="H254" s="66" t="n">
        <f aca="false">ROUND(IF(+H227&gt;78000,+H199*0.02,+H199*0.09),0)</f>
        <v>0</v>
      </c>
      <c r="I254" s="66" t="n">
        <f aca="false">ROUND(IF(+I227&gt;78000,+I199*0.02,+I199*0.09),0)</f>
        <v>0</v>
      </c>
      <c r="J254" s="66" t="n">
        <f aca="false">ROUND(IF(+J227&gt;78000,+J199*0.02,+J199*0.09),0)</f>
        <v>0</v>
      </c>
      <c r="K254" s="66" t="n">
        <f aca="false">ROUND(IF(+K227&gt;78000,+K199*0.02,+K199*0.09),0)</f>
        <v>0</v>
      </c>
      <c r="L254" s="66" t="n">
        <f aca="false">ROUND(IF(+L227&gt;78000,+L199*0.02,+L199*0.09),0)</f>
        <v>0</v>
      </c>
      <c r="M254" s="66" t="n">
        <f aca="false">ROUND(IF(+M227&gt;78000,+M199*0.02,+M199*0.09),0)</f>
        <v>0</v>
      </c>
      <c r="N254" s="66" t="n">
        <f aca="false">ROUND(IF(+N227&gt;78000,+N199*0.02,+N199*0.09),0)</f>
        <v>0</v>
      </c>
      <c r="O254" s="66" t="n">
        <f aca="false">ROUND(IF(+O227&gt;78000,+O199*0.02,+O199*0.09),0)</f>
        <v>0</v>
      </c>
      <c r="P254" s="66" t="n">
        <f aca="false">ROUND(IF(+P227&gt;78000,+P199*0.02,+P199*0.09),0)</f>
        <v>0</v>
      </c>
      <c r="Q254" s="76" t="n">
        <f aca="false">SUM(E254:P254)</f>
        <v>0</v>
      </c>
      <c r="R254" s="76" t="n">
        <f aca="false">ROUND(IF(+R199&gt;81000,+(+(R199-81000)*0.02)+(81000*0.09),+R199*0.09),0)</f>
        <v>0</v>
      </c>
      <c r="S254" s="76" t="n">
        <f aca="false">ROUND(IF(+S199&gt;81000,+(+(S199-81000)*0.02)+(81000*0.09),+S199*0.09),0)</f>
        <v>0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66"/>
      <c r="AV254" s="66"/>
      <c r="AW254" s="66"/>
      <c r="AX254" s="66"/>
      <c r="AY254" s="66"/>
      <c r="AZ254" s="66"/>
      <c r="BA254" s="66"/>
      <c r="BB254" s="66"/>
      <c r="BC254" s="66"/>
      <c r="BD254" s="66"/>
      <c r="BE254" s="66"/>
      <c r="BF254" s="66"/>
      <c r="BG254" s="66"/>
      <c r="BH254" s="66"/>
      <c r="BI254" s="66"/>
      <c r="BJ254" s="66"/>
      <c r="BK254" s="66"/>
      <c r="BL254" s="66"/>
      <c r="BM254" s="66"/>
      <c r="BN254" s="66"/>
      <c r="BO254" s="66"/>
      <c r="BP254" s="66"/>
      <c r="BQ254" s="66"/>
      <c r="BR254" s="66"/>
      <c r="BS254" s="66"/>
      <c r="BT254" s="66"/>
      <c r="BU254" s="66"/>
      <c r="BV254" s="66"/>
      <c r="BW254" s="66"/>
      <c r="BX254" s="66"/>
      <c r="BY254" s="66"/>
      <c r="BZ254" s="66"/>
      <c r="CA254" s="66"/>
      <c r="CB254" s="66"/>
      <c r="CC254" s="66"/>
      <c r="CD254" s="66"/>
      <c r="CE254" s="66"/>
      <c r="CF254" s="66"/>
      <c r="CG254" s="66"/>
      <c r="CH254" s="66"/>
      <c r="CI254" s="66"/>
      <c r="CJ254" s="66"/>
      <c r="CK254" s="66"/>
      <c r="CL254" s="66"/>
      <c r="CM254" s="66"/>
      <c r="CN254" s="66"/>
      <c r="CO254" s="66"/>
      <c r="CP254" s="66"/>
      <c r="CQ254" s="66"/>
      <c r="CR254" s="66"/>
      <c r="CS254" s="66"/>
      <c r="CT254" s="66"/>
      <c r="CU254" s="66"/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  <c r="DY254" s="66"/>
      <c r="DZ254" s="66"/>
      <c r="EA254" s="66"/>
      <c r="EB254" s="66"/>
      <c r="EC254" s="66"/>
      <c r="ED254" s="66"/>
      <c r="EE254" s="66"/>
      <c r="EF254" s="66"/>
      <c r="EG254" s="66"/>
      <c r="EH254" s="66"/>
      <c r="EI254" s="66"/>
      <c r="EJ254" s="66"/>
      <c r="EK254" s="66"/>
      <c r="EL254" s="66"/>
      <c r="EM254" s="66"/>
      <c r="EN254" s="66"/>
      <c r="EO254" s="66"/>
      <c r="EP254" s="66"/>
      <c r="EQ254" s="66"/>
      <c r="ER254" s="66"/>
      <c r="ES254" s="66"/>
      <c r="ET254" s="66"/>
      <c r="EU254" s="66"/>
      <c r="EV254" s="66"/>
      <c r="EW254" s="66"/>
      <c r="EX254" s="66"/>
      <c r="EY254" s="66"/>
      <c r="EZ254" s="66"/>
      <c r="FA254" s="66"/>
      <c r="FB254" s="66"/>
      <c r="FC254" s="66"/>
      <c r="FD254" s="66"/>
      <c r="FE254" s="66"/>
      <c r="FF254" s="66"/>
      <c r="FG254" s="66"/>
      <c r="FH254" s="66"/>
      <c r="FI254" s="66"/>
      <c r="FJ254" s="66"/>
      <c r="FK254" s="66"/>
      <c r="FL254" s="66"/>
      <c r="FM254" s="66"/>
      <c r="FN254" s="66"/>
      <c r="FO254" s="66"/>
      <c r="FP254" s="66"/>
      <c r="FQ254" s="66"/>
      <c r="FR254" s="66"/>
      <c r="FS254" s="66"/>
      <c r="FT254" s="66"/>
      <c r="FU254" s="66"/>
      <c r="FV254" s="66"/>
      <c r="FW254" s="66"/>
      <c r="FX254" s="66"/>
      <c r="FY254" s="66"/>
      <c r="FZ254" s="66"/>
      <c r="GA254" s="66"/>
      <c r="GB254" s="66"/>
      <c r="GC254" s="66"/>
      <c r="GD254" s="66"/>
      <c r="GE254" s="66"/>
      <c r="GF254" s="66"/>
      <c r="GG254" s="66"/>
      <c r="GH254" s="66"/>
      <c r="GI254" s="66"/>
      <c r="GJ254" s="66"/>
      <c r="GK254" s="66"/>
      <c r="GL254" s="66"/>
      <c r="GM254" s="66"/>
      <c r="GN254" s="66"/>
      <c r="GO254" s="66"/>
      <c r="GP254" s="66"/>
      <c r="GQ254" s="66"/>
      <c r="GR254" s="66"/>
      <c r="GS254" s="66"/>
      <c r="GT254" s="66"/>
      <c r="GU254" s="66"/>
      <c r="GV254" s="66"/>
      <c r="GW254" s="66"/>
      <c r="GX254" s="66"/>
      <c r="GY254" s="66"/>
      <c r="GZ254" s="66"/>
      <c r="HA254" s="66"/>
      <c r="HB254" s="66"/>
      <c r="HC254" s="66"/>
      <c r="HD254" s="66"/>
      <c r="HE254" s="66"/>
      <c r="HF254" s="66"/>
      <c r="HG254" s="66"/>
      <c r="HH254" s="66"/>
      <c r="HI254" s="66"/>
      <c r="HJ254" s="66"/>
      <c r="HK254" s="66"/>
      <c r="HL254" s="66"/>
      <c r="HM254" s="66"/>
      <c r="HN254" s="66"/>
      <c r="HO254" s="66"/>
      <c r="HP254" s="66"/>
      <c r="HQ254" s="66"/>
      <c r="HR254" s="66"/>
      <c r="HS254" s="66"/>
      <c r="HT254" s="66"/>
      <c r="HU254" s="66"/>
      <c r="HV254" s="66"/>
      <c r="HW254" s="66"/>
      <c r="HX254" s="66"/>
      <c r="HY254" s="66"/>
      <c r="HZ254" s="66"/>
      <c r="IA254" s="66"/>
      <c r="IB254" s="66"/>
      <c r="IC254" s="66"/>
      <c r="ID254" s="66"/>
      <c r="IE254" s="66"/>
      <c r="IF254" s="66"/>
      <c r="IG254" s="66"/>
      <c r="IH254" s="66"/>
      <c r="II254" s="66"/>
      <c r="IJ254" s="66"/>
      <c r="IK254" s="66"/>
      <c r="IL254" s="66"/>
      <c r="IM254" s="66"/>
      <c r="IN254" s="66"/>
      <c r="IO254" s="66"/>
      <c r="IP254" s="66"/>
      <c r="IQ254" s="66"/>
      <c r="IR254" s="66"/>
      <c r="IS254" s="66"/>
      <c r="IT254" s="66"/>
      <c r="IU254" s="66"/>
      <c r="IV254" s="66"/>
      <c r="IW254" s="66"/>
    </row>
    <row r="255" customFormat="false" ht="15" hidden="true" customHeight="false" outlineLevel="0" collapsed="false">
      <c r="A255" s="110"/>
      <c r="B255" s="103" t="s">
        <v>117</v>
      </c>
      <c r="C255" s="75" t="n">
        <f aca="false">IF(+C200&gt;65000,+(+(C200-65000)*0.02)+(65000*0.09),+C200*0.09)</f>
        <v>0</v>
      </c>
      <c r="D255" s="75" t="n">
        <f aca="false">IF(+D200&gt;65000,+(+(D200-65000)*0.02)+(65000*0.09),+D200*0.09)</f>
        <v>0</v>
      </c>
      <c r="E255" s="66" t="n">
        <f aca="false">ROUND(IF(+E228&gt;78000,+E200*0.02,+E200*0.09),0)</f>
        <v>0</v>
      </c>
      <c r="F255" s="66" t="n">
        <f aca="false">ROUND(IF(+F228&gt;78000,+F200*0.02,+F200*0.09),0)</f>
        <v>0</v>
      </c>
      <c r="G255" s="66" t="n">
        <f aca="false">ROUND(IF(+G228&gt;78000,+G200*0.02,+G200*0.09),0)</f>
        <v>0</v>
      </c>
      <c r="H255" s="66" t="n">
        <f aca="false">ROUND(IF(+H228&gt;78000,+H200*0.02,+H200*0.09),0)</f>
        <v>0</v>
      </c>
      <c r="I255" s="66" t="n">
        <f aca="false">ROUND(IF(+I228&gt;78000,+I200*0.02,+I200*0.09),0)</f>
        <v>0</v>
      </c>
      <c r="J255" s="66" t="n">
        <f aca="false">ROUND(IF(+J228&gt;78000,+J200*0.02,+J200*0.09),0)</f>
        <v>0</v>
      </c>
      <c r="K255" s="66" t="n">
        <f aca="false">ROUND(IF(+K228&gt;78000,+K200*0.02,+K200*0.09),0)</f>
        <v>0</v>
      </c>
      <c r="L255" s="66" t="n">
        <f aca="false">ROUND(IF(+L228&gt;78000,+L200*0.02,+L200*0.09),0)</f>
        <v>0</v>
      </c>
      <c r="M255" s="66" t="n">
        <f aca="false">ROUND(IF(+M228&gt;78000,+M200*0.02,+M200*0.09),0)</f>
        <v>0</v>
      </c>
      <c r="N255" s="66" t="n">
        <f aca="false">ROUND(IF(+N228&gt;78000,+N200*0.02,+N200*0.09),0)</f>
        <v>0</v>
      </c>
      <c r="O255" s="66" t="n">
        <f aca="false">ROUND(IF(+O228&gt;78000,+O200*0.02,+O200*0.09),0)</f>
        <v>0</v>
      </c>
      <c r="P255" s="66" t="n">
        <f aca="false">ROUND(IF(+P228&gt;78000,+P200*0.02,+P200*0.09),0)</f>
        <v>0</v>
      </c>
      <c r="Q255" s="76" t="n">
        <f aca="false">SUM(E255:P255)</f>
        <v>0</v>
      </c>
      <c r="R255" s="76" t="n">
        <f aca="false">ROUND(IF(+R200&gt;81000,+(+(R200-81000)*0.02)+(81000*0.09),+R200*0.09),0)</f>
        <v>0</v>
      </c>
      <c r="S255" s="76" t="n">
        <f aca="false">ROUND(IF(+S200&gt;81000,+(+(S200-81000)*0.02)+(81000*0.09),+S200*0.09),0)</f>
        <v>0</v>
      </c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66"/>
      <c r="FU255" s="66"/>
      <c r="FV255" s="66"/>
      <c r="FW255" s="66"/>
      <c r="FX255" s="66"/>
      <c r="FY255" s="66"/>
      <c r="FZ255" s="66"/>
      <c r="GA255" s="66"/>
      <c r="GB255" s="66"/>
      <c r="GC255" s="66"/>
      <c r="GD255" s="66"/>
      <c r="GE255" s="66"/>
      <c r="GF255" s="66"/>
      <c r="GG255" s="66"/>
      <c r="GH255" s="66"/>
      <c r="GI255" s="66"/>
      <c r="GJ255" s="66"/>
      <c r="GK255" s="66"/>
      <c r="GL255" s="66"/>
      <c r="GM255" s="66"/>
      <c r="GN255" s="66"/>
      <c r="GO255" s="66"/>
      <c r="GP255" s="66"/>
      <c r="GQ255" s="66"/>
      <c r="GR255" s="66"/>
      <c r="GS255" s="66"/>
      <c r="GT255" s="66"/>
      <c r="GU255" s="66"/>
      <c r="GV255" s="66"/>
      <c r="GW255" s="66"/>
      <c r="GX255" s="66"/>
      <c r="GY255" s="66"/>
      <c r="GZ255" s="66"/>
      <c r="HA255" s="66"/>
      <c r="HB255" s="66"/>
      <c r="HC255" s="66"/>
      <c r="HD255" s="66"/>
      <c r="HE255" s="66"/>
      <c r="HF255" s="66"/>
      <c r="HG255" s="66"/>
      <c r="HH255" s="66"/>
      <c r="HI255" s="66"/>
      <c r="HJ255" s="66"/>
      <c r="HK255" s="66"/>
      <c r="HL255" s="66"/>
      <c r="HM255" s="66"/>
      <c r="HN255" s="66"/>
      <c r="HO255" s="66"/>
      <c r="HP255" s="66"/>
      <c r="HQ255" s="66"/>
      <c r="HR255" s="66"/>
      <c r="HS255" s="66"/>
      <c r="HT255" s="66"/>
      <c r="HU255" s="66"/>
      <c r="HV255" s="66"/>
      <c r="HW255" s="66"/>
      <c r="HX255" s="66"/>
      <c r="HY255" s="66"/>
      <c r="HZ255" s="66"/>
      <c r="IA255" s="66"/>
      <c r="IB255" s="66"/>
      <c r="IC255" s="66"/>
      <c r="ID255" s="66"/>
      <c r="IE255" s="66"/>
      <c r="IF255" s="66"/>
      <c r="IG255" s="66"/>
      <c r="IH255" s="66"/>
      <c r="II255" s="66"/>
      <c r="IJ255" s="66"/>
      <c r="IK255" s="66"/>
      <c r="IL255" s="66"/>
      <c r="IM255" s="66"/>
      <c r="IN255" s="66"/>
      <c r="IO255" s="66"/>
      <c r="IP255" s="66"/>
      <c r="IQ255" s="66"/>
      <c r="IR255" s="66"/>
      <c r="IS255" s="66"/>
      <c r="IT255" s="66"/>
      <c r="IU255" s="66"/>
      <c r="IV255" s="66"/>
      <c r="IW255" s="66"/>
    </row>
    <row r="256" customFormat="false" ht="15" hidden="true" customHeight="false" outlineLevel="0" collapsed="false">
      <c r="A256" s="110"/>
      <c r="B256" s="103" t="s">
        <v>118</v>
      </c>
      <c r="C256" s="75" t="n">
        <f aca="false">IF(+C201&gt;65000,+(+(C201-65000)*0.02)+(65000*0.09),+C201*0.09)</f>
        <v>0</v>
      </c>
      <c r="D256" s="75" t="n">
        <f aca="false">IF(+D201&gt;65000,+(+(D201-65000)*0.02)+(65000*0.09),+D201*0.09)</f>
        <v>0</v>
      </c>
      <c r="E256" s="66" t="n">
        <f aca="false">ROUND(IF(+E229&gt;78000,+E201*0.02,+E201*0.09),0)</f>
        <v>0</v>
      </c>
      <c r="F256" s="66" t="n">
        <f aca="false">ROUND(IF(+F229&gt;78000,+F201*0.02,+F201*0.09),0)</f>
        <v>0</v>
      </c>
      <c r="G256" s="66" t="n">
        <f aca="false">ROUND(IF(+G229&gt;78000,+G201*0.02,+G201*0.09),0)</f>
        <v>0</v>
      </c>
      <c r="H256" s="66" t="n">
        <f aca="false">ROUND(IF(+H229&gt;78000,+H201*0.02,+H201*0.09),0)</f>
        <v>0</v>
      </c>
      <c r="I256" s="66" t="n">
        <f aca="false">ROUND(IF(+I229&gt;78000,+I201*0.02,+I201*0.09),0)</f>
        <v>0</v>
      </c>
      <c r="J256" s="66" t="n">
        <f aca="false">ROUND(IF(+J229&gt;78000,+J201*0.02,+J201*0.09),0)</f>
        <v>0</v>
      </c>
      <c r="K256" s="66" t="n">
        <f aca="false">ROUND(IF(+K229&gt;78000,+K201*0.02,+K201*0.09),0)</f>
        <v>0</v>
      </c>
      <c r="L256" s="66" t="n">
        <f aca="false">ROUND(IF(+L229&gt;78000,+L201*0.02,+L201*0.09),0)</f>
        <v>0</v>
      </c>
      <c r="M256" s="66" t="n">
        <f aca="false">ROUND(IF(+M229&gt;78000,+M201*0.02,+M201*0.09),0)</f>
        <v>0</v>
      </c>
      <c r="N256" s="66" t="n">
        <f aca="false">ROUND(IF(+N229&gt;78000,+N201*0.02,+N201*0.09),0)</f>
        <v>0</v>
      </c>
      <c r="O256" s="66" t="n">
        <f aca="false">ROUND(IF(+O229&gt;78000,+O201*0.02,+O201*0.09),0)</f>
        <v>0</v>
      </c>
      <c r="P256" s="66" t="n">
        <f aca="false">ROUND(IF(+P229&gt;78000,+P201*0.02,+P201*0.09),0)</f>
        <v>0</v>
      </c>
      <c r="Q256" s="76" t="n">
        <f aca="false">SUM(E256:P256)</f>
        <v>0</v>
      </c>
      <c r="R256" s="76" t="n">
        <f aca="false">ROUND(IF(+R201&gt;81000,+(+(R201-81000)*0.02)+(81000*0.09),+R201*0.09),0)</f>
        <v>0</v>
      </c>
      <c r="S256" s="76" t="n">
        <f aca="false">ROUND(IF(+S201&gt;81000,+(+(S201-81000)*0.02)+(81000*0.09),+S201*0.09),0)</f>
        <v>0</v>
      </c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  <c r="BJ256" s="66"/>
      <c r="BK256" s="66"/>
      <c r="BL256" s="66"/>
      <c r="BM256" s="66"/>
      <c r="BN256" s="66"/>
      <c r="BO256" s="66"/>
      <c r="BP256" s="66"/>
      <c r="BQ256" s="66"/>
      <c r="BR256" s="66"/>
      <c r="BS256" s="66"/>
      <c r="BT256" s="66"/>
      <c r="BU256" s="66"/>
      <c r="BV256" s="66"/>
      <c r="BW256" s="66"/>
      <c r="BX256" s="66"/>
      <c r="BY256" s="66"/>
      <c r="BZ256" s="66"/>
      <c r="CA256" s="66"/>
      <c r="CB256" s="66"/>
      <c r="CC256" s="66"/>
      <c r="CD256" s="66"/>
      <c r="CE256" s="66"/>
      <c r="CF256" s="66"/>
      <c r="CG256" s="66"/>
      <c r="CH256" s="66"/>
      <c r="CI256" s="66"/>
      <c r="CJ256" s="66"/>
      <c r="CK256" s="66"/>
      <c r="CL256" s="66"/>
      <c r="CM256" s="66"/>
      <c r="CN256" s="66"/>
      <c r="CO256" s="66"/>
      <c r="CP256" s="66"/>
      <c r="CQ256" s="66"/>
      <c r="CR256" s="66"/>
      <c r="CS256" s="66"/>
      <c r="CT256" s="66"/>
      <c r="CU256" s="66"/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  <c r="DY256" s="66"/>
      <c r="DZ256" s="66"/>
      <c r="EA256" s="66"/>
      <c r="EB256" s="66"/>
      <c r="EC256" s="66"/>
      <c r="ED256" s="66"/>
      <c r="EE256" s="66"/>
      <c r="EF256" s="66"/>
      <c r="EG256" s="66"/>
      <c r="EH256" s="66"/>
      <c r="EI256" s="66"/>
      <c r="EJ256" s="66"/>
      <c r="EK256" s="66"/>
      <c r="EL256" s="66"/>
      <c r="EM256" s="66"/>
      <c r="EN256" s="66"/>
      <c r="EO256" s="66"/>
      <c r="EP256" s="66"/>
      <c r="EQ256" s="66"/>
      <c r="ER256" s="66"/>
      <c r="ES256" s="66"/>
      <c r="ET256" s="66"/>
      <c r="EU256" s="66"/>
      <c r="EV256" s="66"/>
      <c r="EW256" s="66"/>
      <c r="EX256" s="66"/>
      <c r="EY256" s="66"/>
      <c r="EZ256" s="66"/>
      <c r="FA256" s="66"/>
      <c r="FB256" s="66"/>
      <c r="FC256" s="66"/>
      <c r="FD256" s="66"/>
      <c r="FE256" s="66"/>
      <c r="FF256" s="66"/>
      <c r="FG256" s="66"/>
      <c r="FH256" s="66"/>
      <c r="FI256" s="66"/>
      <c r="FJ256" s="66"/>
      <c r="FK256" s="66"/>
      <c r="FL256" s="66"/>
      <c r="FM256" s="66"/>
      <c r="FN256" s="66"/>
      <c r="FO256" s="66"/>
      <c r="FP256" s="66"/>
      <c r="FQ256" s="66"/>
      <c r="FR256" s="66"/>
      <c r="FS256" s="66"/>
      <c r="FT256" s="66"/>
      <c r="FU256" s="66"/>
      <c r="FV256" s="66"/>
      <c r="FW256" s="66"/>
      <c r="FX256" s="66"/>
      <c r="FY256" s="66"/>
      <c r="FZ256" s="66"/>
      <c r="GA256" s="66"/>
      <c r="GB256" s="66"/>
      <c r="GC256" s="66"/>
      <c r="GD256" s="66"/>
      <c r="GE256" s="66"/>
      <c r="GF256" s="66"/>
      <c r="GG256" s="66"/>
      <c r="GH256" s="66"/>
      <c r="GI256" s="66"/>
      <c r="GJ256" s="66"/>
      <c r="GK256" s="66"/>
      <c r="GL256" s="66"/>
      <c r="GM256" s="66"/>
      <c r="GN256" s="66"/>
      <c r="GO256" s="66"/>
      <c r="GP256" s="66"/>
      <c r="GQ256" s="66"/>
      <c r="GR256" s="66"/>
      <c r="GS256" s="66"/>
      <c r="GT256" s="66"/>
      <c r="GU256" s="66"/>
      <c r="GV256" s="66"/>
      <c r="GW256" s="66"/>
      <c r="GX256" s="66"/>
      <c r="GY256" s="66"/>
      <c r="GZ256" s="66"/>
      <c r="HA256" s="66"/>
      <c r="HB256" s="66"/>
      <c r="HC256" s="66"/>
      <c r="HD256" s="66"/>
      <c r="HE256" s="66"/>
      <c r="HF256" s="66"/>
      <c r="HG256" s="66"/>
      <c r="HH256" s="66"/>
      <c r="HI256" s="66"/>
      <c r="HJ256" s="66"/>
      <c r="HK256" s="66"/>
      <c r="HL256" s="66"/>
      <c r="HM256" s="66"/>
      <c r="HN256" s="66"/>
      <c r="HO256" s="66"/>
      <c r="HP256" s="66"/>
      <c r="HQ256" s="66"/>
      <c r="HR256" s="66"/>
      <c r="HS256" s="66"/>
      <c r="HT256" s="66"/>
      <c r="HU256" s="66"/>
      <c r="HV256" s="66"/>
      <c r="HW256" s="66"/>
      <c r="HX256" s="66"/>
      <c r="HY256" s="66"/>
      <c r="HZ256" s="66"/>
      <c r="IA256" s="66"/>
      <c r="IB256" s="66"/>
      <c r="IC256" s="66"/>
      <c r="ID256" s="66"/>
      <c r="IE256" s="66"/>
      <c r="IF256" s="66"/>
      <c r="IG256" s="66"/>
      <c r="IH256" s="66"/>
      <c r="II256" s="66"/>
      <c r="IJ256" s="66"/>
      <c r="IK256" s="66"/>
      <c r="IL256" s="66"/>
      <c r="IM256" s="66"/>
      <c r="IN256" s="66"/>
      <c r="IO256" s="66"/>
      <c r="IP256" s="66"/>
      <c r="IQ256" s="66"/>
      <c r="IR256" s="66"/>
      <c r="IS256" s="66"/>
      <c r="IT256" s="66"/>
      <c r="IU256" s="66"/>
      <c r="IV256" s="66"/>
      <c r="IW256" s="66"/>
    </row>
    <row r="257" customFormat="false" ht="15" hidden="true" customHeight="false" outlineLevel="0" collapsed="false">
      <c r="A257" s="110"/>
      <c r="B257" s="103" t="s">
        <v>119</v>
      </c>
      <c r="C257" s="75" t="n">
        <f aca="false">IF(+C202&gt;65000,+(+(C202-65000)*0.02)+(65000*0.09),+C202*0.09)</f>
        <v>0</v>
      </c>
      <c r="D257" s="75" t="n">
        <f aca="false">IF(+D202&gt;65000,+(+(D202-65000)*0.02)+(65000*0.09),+D202*0.09)</f>
        <v>0</v>
      </c>
      <c r="E257" s="66" t="n">
        <f aca="false">ROUND(IF(+E230&gt;78000,+E202*0.02,+E202*0.09),0)</f>
        <v>0</v>
      </c>
      <c r="F257" s="66" t="n">
        <f aca="false">ROUND(IF(+F230&gt;78000,+F202*0.02,+F202*0.09),0)</f>
        <v>0</v>
      </c>
      <c r="G257" s="66" t="n">
        <f aca="false">ROUND(IF(+G230&gt;78000,+G202*0.02,+G202*0.09),0)</f>
        <v>0</v>
      </c>
      <c r="H257" s="66" t="n">
        <f aca="false">ROUND(IF(+H230&gt;78000,+H202*0.02,+H202*0.09),0)</f>
        <v>0</v>
      </c>
      <c r="I257" s="66" t="n">
        <f aca="false">ROUND(IF(+I230&gt;78000,+I202*0.02,+I202*0.09),0)</f>
        <v>0</v>
      </c>
      <c r="J257" s="66" t="n">
        <f aca="false">ROUND(IF(+J230&gt;78000,+J202*0.02,+J202*0.09),0)</f>
        <v>0</v>
      </c>
      <c r="K257" s="66" t="n">
        <f aca="false">ROUND(IF(+K230&gt;78000,+K202*0.02,+K202*0.09),0)</f>
        <v>0</v>
      </c>
      <c r="L257" s="66" t="n">
        <f aca="false">ROUND(IF(+L230&gt;78000,+L202*0.02,+L202*0.09),0)</f>
        <v>0</v>
      </c>
      <c r="M257" s="66" t="n">
        <f aca="false">ROUND(IF(+M230&gt;78000,+M202*0.02,+M202*0.09),0)</f>
        <v>0</v>
      </c>
      <c r="N257" s="66" t="n">
        <f aca="false">ROUND(IF(+N230&gt;78000,+N202*0.02,+N202*0.09),0)</f>
        <v>0</v>
      </c>
      <c r="O257" s="66" t="n">
        <f aca="false">ROUND(IF(+O230&gt;78000,+O202*0.02,+O202*0.09),0)</f>
        <v>0</v>
      </c>
      <c r="P257" s="66" t="n">
        <f aca="false">ROUND(IF(+P230&gt;78000,+P202*0.02,+P202*0.09),0)</f>
        <v>0</v>
      </c>
      <c r="Q257" s="76" t="n">
        <f aca="false">SUM(E257:P257)</f>
        <v>0</v>
      </c>
      <c r="R257" s="76" t="n">
        <f aca="false">ROUND(IF(+R202&gt;81000,+(+(R202-81000)*0.02)+(81000*0.09),+R202*0.09),0)</f>
        <v>0</v>
      </c>
      <c r="S257" s="76" t="n">
        <f aca="false">ROUND(IF(+S202&gt;81000,+(+(S202-81000)*0.02)+(81000*0.09),+S202*0.09),0)</f>
        <v>0</v>
      </c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66"/>
      <c r="BH257" s="66"/>
      <c r="BI257" s="66"/>
      <c r="BJ257" s="66"/>
      <c r="BK257" s="66"/>
      <c r="BL257" s="66"/>
      <c r="BM257" s="66"/>
      <c r="BN257" s="66"/>
      <c r="BO257" s="66"/>
      <c r="BP257" s="66"/>
      <c r="BQ257" s="66"/>
      <c r="BR257" s="66"/>
      <c r="BS257" s="66"/>
      <c r="BT257" s="66"/>
      <c r="BU257" s="66"/>
      <c r="BV257" s="66"/>
      <c r="BW257" s="66"/>
      <c r="BX257" s="66"/>
      <c r="BY257" s="66"/>
      <c r="BZ257" s="66"/>
      <c r="CA257" s="66"/>
      <c r="CB257" s="66"/>
      <c r="CC257" s="66"/>
      <c r="CD257" s="66"/>
      <c r="CE257" s="66"/>
      <c r="CF257" s="66"/>
      <c r="CG257" s="66"/>
      <c r="CH257" s="66"/>
      <c r="CI257" s="66"/>
      <c r="CJ257" s="66"/>
      <c r="CK257" s="66"/>
      <c r="CL257" s="66"/>
      <c r="CM257" s="66"/>
      <c r="CN257" s="66"/>
      <c r="CO257" s="66"/>
      <c r="CP257" s="66"/>
      <c r="CQ257" s="66"/>
      <c r="CR257" s="66"/>
      <c r="CS257" s="66"/>
      <c r="CT257" s="66"/>
      <c r="CU257" s="66"/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  <c r="DY257" s="66"/>
      <c r="DZ257" s="66"/>
      <c r="EA257" s="66"/>
      <c r="EB257" s="66"/>
      <c r="EC257" s="66"/>
      <c r="ED257" s="66"/>
      <c r="EE257" s="66"/>
      <c r="EF257" s="66"/>
      <c r="EG257" s="66"/>
      <c r="EH257" s="66"/>
      <c r="EI257" s="66"/>
      <c r="EJ257" s="66"/>
      <c r="EK257" s="66"/>
      <c r="EL257" s="66"/>
      <c r="EM257" s="66"/>
      <c r="EN257" s="66"/>
      <c r="EO257" s="66"/>
      <c r="EP257" s="66"/>
      <c r="EQ257" s="66"/>
      <c r="ER257" s="66"/>
      <c r="ES257" s="66"/>
      <c r="ET257" s="66"/>
      <c r="EU257" s="66"/>
      <c r="EV257" s="66"/>
      <c r="EW257" s="66"/>
      <c r="EX257" s="66"/>
      <c r="EY257" s="66"/>
      <c r="EZ257" s="66"/>
      <c r="FA257" s="66"/>
      <c r="FB257" s="66"/>
      <c r="FC257" s="66"/>
      <c r="FD257" s="66"/>
      <c r="FE257" s="66"/>
      <c r="FF257" s="66"/>
      <c r="FG257" s="66"/>
      <c r="FH257" s="66"/>
      <c r="FI257" s="66"/>
      <c r="FJ257" s="66"/>
      <c r="FK257" s="66"/>
      <c r="FL257" s="66"/>
      <c r="FM257" s="66"/>
      <c r="FN257" s="66"/>
      <c r="FO257" s="66"/>
      <c r="FP257" s="66"/>
      <c r="FQ257" s="66"/>
      <c r="FR257" s="66"/>
      <c r="FS257" s="66"/>
      <c r="FT257" s="66"/>
      <c r="FU257" s="66"/>
      <c r="FV257" s="66"/>
      <c r="FW257" s="66"/>
      <c r="FX257" s="66"/>
      <c r="FY257" s="66"/>
      <c r="FZ257" s="66"/>
      <c r="GA257" s="66"/>
      <c r="GB257" s="66"/>
      <c r="GC257" s="66"/>
      <c r="GD257" s="66"/>
      <c r="GE257" s="66"/>
      <c r="GF257" s="66"/>
      <c r="GG257" s="66"/>
      <c r="GH257" s="66"/>
      <c r="GI257" s="66"/>
      <c r="GJ257" s="66"/>
      <c r="GK257" s="66"/>
      <c r="GL257" s="66"/>
      <c r="GM257" s="66"/>
      <c r="GN257" s="66"/>
      <c r="GO257" s="66"/>
      <c r="GP257" s="66"/>
      <c r="GQ257" s="66"/>
      <c r="GR257" s="66"/>
      <c r="GS257" s="66"/>
      <c r="GT257" s="66"/>
      <c r="GU257" s="66"/>
      <c r="GV257" s="66"/>
      <c r="GW257" s="66"/>
      <c r="GX257" s="66"/>
      <c r="GY257" s="66"/>
      <c r="GZ257" s="66"/>
      <c r="HA257" s="66"/>
      <c r="HB257" s="66"/>
      <c r="HC257" s="66"/>
      <c r="HD257" s="66"/>
      <c r="HE257" s="66"/>
      <c r="HF257" s="66"/>
      <c r="HG257" s="66"/>
      <c r="HH257" s="66"/>
      <c r="HI257" s="66"/>
      <c r="HJ257" s="66"/>
      <c r="HK257" s="66"/>
      <c r="HL257" s="66"/>
      <c r="HM257" s="66"/>
      <c r="HN257" s="66"/>
      <c r="HO257" s="66"/>
      <c r="HP257" s="66"/>
      <c r="HQ257" s="66"/>
      <c r="HR257" s="66"/>
      <c r="HS257" s="66"/>
      <c r="HT257" s="66"/>
      <c r="HU257" s="66"/>
      <c r="HV257" s="66"/>
      <c r="HW257" s="66"/>
      <c r="HX257" s="66"/>
      <c r="HY257" s="66"/>
      <c r="HZ257" s="66"/>
      <c r="IA257" s="66"/>
      <c r="IB257" s="66"/>
      <c r="IC257" s="66"/>
      <c r="ID257" s="66"/>
      <c r="IE257" s="66"/>
      <c r="IF257" s="66"/>
      <c r="IG257" s="66"/>
      <c r="IH257" s="66"/>
      <c r="II257" s="66"/>
      <c r="IJ257" s="66"/>
      <c r="IK257" s="66"/>
      <c r="IL257" s="66"/>
      <c r="IM257" s="66"/>
      <c r="IN257" s="66"/>
      <c r="IO257" s="66"/>
      <c r="IP257" s="66"/>
      <c r="IQ257" s="66"/>
      <c r="IR257" s="66"/>
      <c r="IS257" s="66"/>
      <c r="IT257" s="66"/>
      <c r="IU257" s="66"/>
      <c r="IV257" s="66"/>
      <c r="IW257" s="66"/>
    </row>
    <row r="258" customFormat="false" ht="15" hidden="true" customHeight="false" outlineLevel="0" collapsed="false">
      <c r="A258" s="110"/>
      <c r="B258" s="103" t="s">
        <v>120</v>
      </c>
      <c r="C258" s="75" t="n">
        <f aca="false">IF(+C203&gt;65000,+(+(C203-65000)*0.02)+(65000*0.09),+C203*0.09)</f>
        <v>0</v>
      </c>
      <c r="D258" s="75" t="n">
        <f aca="false">IF(+D203&gt;65000,+(+(D203-65000)*0.02)+(65000*0.09),+D203*0.09)</f>
        <v>0</v>
      </c>
      <c r="E258" s="66" t="n">
        <f aca="false">ROUND(IF(+E231&gt;78000,+E203*0.02,+E203*0.09),0)</f>
        <v>0</v>
      </c>
      <c r="F258" s="66" t="n">
        <f aca="false">ROUND(IF(+F231&gt;78000,+F203*0.02,+F203*0.09),0)</f>
        <v>0</v>
      </c>
      <c r="G258" s="66" t="n">
        <f aca="false">ROUND(IF(+G231&gt;78000,+G203*0.02,+G203*0.09),0)</f>
        <v>0</v>
      </c>
      <c r="H258" s="66" t="n">
        <f aca="false">ROUND(IF(+H231&gt;78000,+H203*0.02,+H203*0.09),0)</f>
        <v>0</v>
      </c>
      <c r="I258" s="66" t="n">
        <f aca="false">ROUND(IF(+I231&gt;78000,+I203*0.02,+I203*0.09),0)</f>
        <v>0</v>
      </c>
      <c r="J258" s="66" t="n">
        <f aca="false">ROUND(IF(+J231&gt;78000,+J203*0.02,+J203*0.09),0)</f>
        <v>0</v>
      </c>
      <c r="K258" s="66" t="n">
        <f aca="false">ROUND(IF(+K231&gt;78000,+K203*0.02,+K203*0.09),0)</f>
        <v>0</v>
      </c>
      <c r="L258" s="66" t="n">
        <f aca="false">ROUND(IF(+L231&gt;78000,+L203*0.02,+L203*0.09),0)</f>
        <v>0</v>
      </c>
      <c r="M258" s="66" t="n">
        <f aca="false">ROUND(IF(+M231&gt;78000,+M203*0.02,+M203*0.09),0)</f>
        <v>0</v>
      </c>
      <c r="N258" s="66" t="n">
        <f aca="false">ROUND(IF(+N231&gt;78000,+N203*0.02,+N203*0.09),0)</f>
        <v>0</v>
      </c>
      <c r="O258" s="66" t="n">
        <f aca="false">ROUND(IF(+O231&gt;78000,+O203*0.02,+O203*0.09),0)</f>
        <v>0</v>
      </c>
      <c r="P258" s="66" t="n">
        <f aca="false">ROUND(IF(+P231&gt;78000,+P203*0.02,+P203*0.09),0)</f>
        <v>0</v>
      </c>
      <c r="Q258" s="76" t="n">
        <f aca="false">SUM(E258:P258)</f>
        <v>0</v>
      </c>
      <c r="R258" s="76" t="n">
        <f aca="false">ROUND(IF(+R203&gt;81000,+(+(R203-81000)*0.02)+(81000*0.09),+R203*0.09),0)</f>
        <v>0</v>
      </c>
      <c r="S258" s="76" t="n">
        <f aca="false">ROUND(IF(+S203&gt;81000,+(+(S203-81000)*0.02)+(81000*0.09),+S203*0.09),0)</f>
        <v>0</v>
      </c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6"/>
      <c r="CG258" s="66"/>
      <c r="CH258" s="66"/>
      <c r="CI258" s="66"/>
      <c r="CJ258" s="66"/>
      <c r="CK258" s="66"/>
      <c r="CL258" s="66"/>
      <c r="CM258" s="66"/>
      <c r="CN258" s="66"/>
      <c r="CO258" s="66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/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66"/>
      <c r="FZ258" s="66"/>
      <c r="GA258" s="66"/>
      <c r="GB258" s="66"/>
      <c r="GC258" s="66"/>
      <c r="GD258" s="66"/>
      <c r="GE258" s="66"/>
      <c r="GF258" s="66"/>
      <c r="GG258" s="66"/>
      <c r="GH258" s="66"/>
      <c r="GI258" s="66"/>
      <c r="GJ258" s="66"/>
      <c r="GK258" s="66"/>
      <c r="GL258" s="66"/>
      <c r="GM258" s="66"/>
      <c r="GN258" s="66"/>
      <c r="GO258" s="66"/>
      <c r="GP258" s="66"/>
      <c r="GQ258" s="66"/>
      <c r="GR258" s="66"/>
      <c r="GS258" s="66"/>
      <c r="GT258" s="66"/>
      <c r="GU258" s="66"/>
      <c r="GV258" s="66"/>
      <c r="GW258" s="66"/>
      <c r="GX258" s="66"/>
      <c r="GY258" s="66"/>
      <c r="GZ258" s="66"/>
      <c r="HA258" s="66"/>
      <c r="HB258" s="66"/>
      <c r="HC258" s="66"/>
      <c r="HD258" s="66"/>
      <c r="HE258" s="66"/>
      <c r="HF258" s="66"/>
      <c r="HG258" s="66"/>
      <c r="HH258" s="66"/>
      <c r="HI258" s="66"/>
      <c r="HJ258" s="66"/>
      <c r="HK258" s="66"/>
      <c r="HL258" s="66"/>
      <c r="HM258" s="66"/>
      <c r="HN258" s="66"/>
      <c r="HO258" s="66"/>
      <c r="HP258" s="66"/>
      <c r="HQ258" s="66"/>
      <c r="HR258" s="66"/>
      <c r="HS258" s="66"/>
      <c r="HT258" s="66"/>
      <c r="HU258" s="66"/>
      <c r="HV258" s="66"/>
      <c r="HW258" s="66"/>
      <c r="HX258" s="66"/>
      <c r="HY258" s="66"/>
      <c r="HZ258" s="66"/>
      <c r="IA258" s="66"/>
      <c r="IB258" s="66"/>
      <c r="IC258" s="66"/>
      <c r="ID258" s="66"/>
      <c r="IE258" s="66"/>
      <c r="IF258" s="66"/>
      <c r="IG258" s="66"/>
      <c r="IH258" s="66"/>
      <c r="II258" s="66"/>
      <c r="IJ258" s="66"/>
      <c r="IK258" s="66"/>
      <c r="IL258" s="66"/>
      <c r="IM258" s="66"/>
      <c r="IN258" s="66"/>
      <c r="IO258" s="66"/>
      <c r="IP258" s="66"/>
      <c r="IQ258" s="66"/>
      <c r="IR258" s="66"/>
      <c r="IS258" s="66"/>
      <c r="IT258" s="66"/>
      <c r="IU258" s="66"/>
      <c r="IV258" s="66"/>
      <c r="IW258" s="66"/>
    </row>
    <row r="259" customFormat="false" ht="15" hidden="true" customHeight="false" outlineLevel="0" collapsed="false">
      <c r="A259" s="110"/>
      <c r="B259" s="103" t="s">
        <v>121</v>
      </c>
      <c r="C259" s="75" t="n">
        <f aca="false">IF(+C204&gt;65000,+(+(C204-65000)*0.02)+(65000*0.09),+C204*0.09)</f>
        <v>0</v>
      </c>
      <c r="D259" s="75" t="n">
        <f aca="false">IF(+D204&gt;65000,+(+(D204-65000)*0.02)+(65000*0.09),+D204*0.09)</f>
        <v>0</v>
      </c>
      <c r="E259" s="66" t="n">
        <f aca="false">ROUND(IF(+E232&gt;78000,+E204*0.02,+E204*0.09),0)</f>
        <v>0</v>
      </c>
      <c r="F259" s="66" t="n">
        <f aca="false">ROUND(IF(+F232&gt;78000,+F204*0.02,+F204*0.09),0)</f>
        <v>0</v>
      </c>
      <c r="G259" s="66" t="n">
        <f aca="false">ROUND(IF(+G232&gt;78000,+G204*0.02,+G204*0.09),0)</f>
        <v>0</v>
      </c>
      <c r="H259" s="66" t="n">
        <f aca="false">ROUND(IF(+H232&gt;78000,+H204*0.02,+H204*0.09),0)</f>
        <v>0</v>
      </c>
      <c r="I259" s="66" t="n">
        <f aca="false">ROUND(IF(+I232&gt;78000,+I204*0.02,+I204*0.09),0)</f>
        <v>0</v>
      </c>
      <c r="J259" s="66" t="n">
        <f aca="false">ROUND(IF(+J232&gt;78000,+J204*0.02,+J204*0.09),0)</f>
        <v>0</v>
      </c>
      <c r="K259" s="66" t="n">
        <f aca="false">ROUND(IF(+K232&gt;78000,+K204*0.02,+K204*0.09),0)</f>
        <v>0</v>
      </c>
      <c r="L259" s="66" t="n">
        <f aca="false">ROUND(IF(+L232&gt;78000,+L204*0.02,+L204*0.09),0)</f>
        <v>0</v>
      </c>
      <c r="M259" s="66" t="n">
        <f aca="false">ROUND(IF(+M232&gt;78000,+M204*0.02,+M204*0.09),0)</f>
        <v>0</v>
      </c>
      <c r="N259" s="66" t="n">
        <f aca="false">ROUND(IF(+N232&gt;78000,+N204*0.02,+N204*0.09),0)</f>
        <v>0</v>
      </c>
      <c r="O259" s="66" t="n">
        <f aca="false">ROUND(IF(+O232&gt;78000,+O204*0.02,+O204*0.09),0)</f>
        <v>0</v>
      </c>
      <c r="P259" s="66" t="n">
        <f aca="false">ROUND(IF(+P232&gt;78000,+P204*0.02,+P204*0.09),0)</f>
        <v>0</v>
      </c>
      <c r="Q259" s="76" t="n">
        <f aca="false">SUM(E259:P259)</f>
        <v>0</v>
      </c>
      <c r="R259" s="76" t="n">
        <f aca="false">ROUND(IF(+R204&gt;81000,+(+(R204-81000)*0.02)+(81000*0.09),+R204*0.09),0)</f>
        <v>0</v>
      </c>
      <c r="S259" s="76" t="n">
        <f aca="false">ROUND(IF(+S204&gt;81000,+(+(S204-81000)*0.02)+(81000*0.09),+S204*0.09),0)</f>
        <v>0</v>
      </c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66"/>
      <c r="GF259" s="66"/>
      <c r="GG259" s="66"/>
      <c r="GH259" s="66"/>
      <c r="GI259" s="66"/>
      <c r="GJ259" s="66"/>
      <c r="GK259" s="66"/>
      <c r="GL259" s="66"/>
      <c r="GM259" s="66"/>
      <c r="GN259" s="66"/>
      <c r="GO259" s="66"/>
      <c r="GP259" s="66"/>
      <c r="GQ259" s="66"/>
      <c r="GR259" s="66"/>
      <c r="GS259" s="66"/>
      <c r="GT259" s="66"/>
      <c r="GU259" s="66"/>
      <c r="GV259" s="66"/>
      <c r="GW259" s="66"/>
      <c r="GX259" s="66"/>
      <c r="GY259" s="66"/>
      <c r="GZ259" s="66"/>
      <c r="HA259" s="66"/>
      <c r="HB259" s="66"/>
      <c r="HC259" s="66"/>
      <c r="HD259" s="66"/>
      <c r="HE259" s="66"/>
      <c r="HF259" s="66"/>
      <c r="HG259" s="66"/>
      <c r="HH259" s="66"/>
      <c r="HI259" s="66"/>
      <c r="HJ259" s="66"/>
      <c r="HK259" s="66"/>
      <c r="HL259" s="66"/>
      <c r="HM259" s="66"/>
      <c r="HN259" s="66"/>
      <c r="HO259" s="66"/>
      <c r="HP259" s="66"/>
      <c r="HQ259" s="66"/>
      <c r="HR259" s="66"/>
      <c r="HS259" s="66"/>
      <c r="HT259" s="66"/>
      <c r="HU259" s="66"/>
      <c r="HV259" s="66"/>
      <c r="HW259" s="66"/>
      <c r="HX259" s="66"/>
      <c r="HY259" s="66"/>
      <c r="HZ259" s="66"/>
      <c r="IA259" s="66"/>
      <c r="IB259" s="66"/>
      <c r="IC259" s="66"/>
      <c r="ID259" s="66"/>
      <c r="IE259" s="66"/>
      <c r="IF259" s="66"/>
      <c r="IG259" s="66"/>
      <c r="IH259" s="66"/>
      <c r="II259" s="66"/>
      <c r="IJ259" s="66"/>
      <c r="IK259" s="66"/>
      <c r="IL259" s="66"/>
      <c r="IM259" s="66"/>
      <c r="IN259" s="66"/>
      <c r="IO259" s="66"/>
      <c r="IP259" s="66"/>
      <c r="IQ259" s="66"/>
      <c r="IR259" s="66"/>
      <c r="IS259" s="66"/>
      <c r="IT259" s="66"/>
      <c r="IU259" s="66"/>
      <c r="IV259" s="66"/>
      <c r="IW259" s="66"/>
    </row>
    <row r="260" customFormat="false" ht="15" hidden="true" customHeight="false" outlineLevel="0" collapsed="false">
      <c r="A260" s="110"/>
      <c r="B260" s="103" t="s">
        <v>122</v>
      </c>
      <c r="C260" s="75" t="n">
        <f aca="false">IF(+C205&gt;65000,+(+(C205-65000)*0.02)+(65000*0.09),+C205*0.09)</f>
        <v>0</v>
      </c>
      <c r="D260" s="75" t="n">
        <f aca="false">IF(+D205&gt;65000,+(+(D205-65000)*0.02)+(65000*0.09),+D205*0.09)</f>
        <v>0</v>
      </c>
      <c r="E260" s="66" t="n">
        <f aca="false">ROUND(IF(+E233&gt;78000,+E205*0.02,+E205*0.09),0)</f>
        <v>0</v>
      </c>
      <c r="F260" s="66" t="n">
        <f aca="false">ROUND(IF(+F233&gt;78000,+F205*0.02,+F205*0.09),0)</f>
        <v>0</v>
      </c>
      <c r="G260" s="66" t="n">
        <f aca="false">ROUND(IF(+G233&gt;78000,+G205*0.02,+G205*0.09),0)</f>
        <v>0</v>
      </c>
      <c r="H260" s="66" t="n">
        <f aca="false">ROUND(IF(+H233&gt;78000,+H205*0.02,+H205*0.09),0)</f>
        <v>0</v>
      </c>
      <c r="I260" s="66" t="n">
        <f aca="false">ROUND(IF(+I233&gt;78000,+I205*0.02,+I205*0.09),0)</f>
        <v>0</v>
      </c>
      <c r="J260" s="66" t="n">
        <f aca="false">ROUND(IF(+J233&gt;78000,+J205*0.02,+J205*0.09),0)</f>
        <v>0</v>
      </c>
      <c r="K260" s="66" t="n">
        <f aca="false">ROUND(IF(+K233&gt;78000,+K205*0.02,+K205*0.09),0)</f>
        <v>0</v>
      </c>
      <c r="L260" s="66" t="n">
        <f aca="false">ROUND(IF(+L233&gt;78000,+L205*0.02,+L205*0.09),0)</f>
        <v>0</v>
      </c>
      <c r="M260" s="66" t="n">
        <f aca="false">ROUND(IF(+M233&gt;78000,+M205*0.02,+M205*0.09),0)</f>
        <v>0</v>
      </c>
      <c r="N260" s="66" t="n">
        <f aca="false">ROUND(IF(+N233&gt;78000,+N205*0.02,+N205*0.09),0)</f>
        <v>0</v>
      </c>
      <c r="O260" s="66" t="n">
        <f aca="false">ROUND(IF(+O233&gt;78000,+O205*0.02,+O205*0.09),0)</f>
        <v>0</v>
      </c>
      <c r="P260" s="66" t="n">
        <f aca="false">ROUND(IF(+P233&gt;78000,+P205*0.02,+P205*0.09),0)</f>
        <v>0</v>
      </c>
      <c r="Q260" s="76" t="n">
        <f aca="false">SUM(E260:P260)</f>
        <v>0</v>
      </c>
      <c r="R260" s="76" t="n">
        <f aca="false">ROUND(IF(+R205&gt;81000,+(+(R205-81000)*0.02)+(81000*0.09),+R205*0.09),0)</f>
        <v>0</v>
      </c>
      <c r="S260" s="76" t="n">
        <f aca="false">ROUND(IF(+S205&gt;81000,+(+(S205-81000)*0.02)+(81000*0.09),+S205*0.09),0)</f>
        <v>0</v>
      </c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  <c r="BM260" s="66"/>
      <c r="BN260" s="66"/>
      <c r="BO260" s="66"/>
      <c r="BP260" s="66"/>
      <c r="BQ260" s="66"/>
      <c r="BR260" s="66"/>
      <c r="BS260" s="66"/>
      <c r="BT260" s="66"/>
      <c r="BU260" s="66"/>
      <c r="BV260" s="66"/>
      <c r="BW260" s="66"/>
      <c r="BX260" s="66"/>
      <c r="BY260" s="66"/>
      <c r="BZ260" s="66"/>
      <c r="CA260" s="66"/>
      <c r="CB260" s="66"/>
      <c r="CC260" s="66"/>
      <c r="CD260" s="66"/>
      <c r="CE260" s="66"/>
      <c r="CF260" s="66"/>
      <c r="CG260" s="66"/>
      <c r="CH260" s="66"/>
      <c r="CI260" s="66"/>
      <c r="CJ260" s="66"/>
      <c r="CK260" s="66"/>
      <c r="CL260" s="66"/>
      <c r="CM260" s="66"/>
      <c r="CN260" s="66"/>
      <c r="CO260" s="66"/>
      <c r="CP260" s="66"/>
      <c r="CQ260" s="66"/>
      <c r="CR260" s="66"/>
      <c r="CS260" s="66"/>
      <c r="CT260" s="66"/>
      <c r="CU260" s="66"/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  <c r="DY260" s="66"/>
      <c r="DZ260" s="66"/>
      <c r="EA260" s="66"/>
      <c r="EB260" s="66"/>
      <c r="EC260" s="66"/>
      <c r="ED260" s="66"/>
      <c r="EE260" s="66"/>
      <c r="EF260" s="66"/>
      <c r="EG260" s="66"/>
      <c r="EH260" s="66"/>
      <c r="EI260" s="66"/>
      <c r="EJ260" s="66"/>
      <c r="EK260" s="66"/>
      <c r="EL260" s="66"/>
      <c r="EM260" s="66"/>
      <c r="EN260" s="66"/>
      <c r="EO260" s="66"/>
      <c r="EP260" s="66"/>
      <c r="EQ260" s="66"/>
      <c r="ER260" s="66"/>
      <c r="ES260" s="66"/>
      <c r="ET260" s="66"/>
      <c r="EU260" s="66"/>
      <c r="EV260" s="66"/>
      <c r="EW260" s="66"/>
      <c r="EX260" s="66"/>
      <c r="EY260" s="66"/>
      <c r="EZ260" s="66"/>
      <c r="FA260" s="66"/>
      <c r="FB260" s="66"/>
      <c r="FC260" s="66"/>
      <c r="FD260" s="66"/>
      <c r="FE260" s="66"/>
      <c r="FF260" s="66"/>
      <c r="FG260" s="66"/>
      <c r="FH260" s="66"/>
      <c r="FI260" s="66"/>
      <c r="FJ260" s="66"/>
      <c r="FK260" s="66"/>
      <c r="FL260" s="66"/>
      <c r="FM260" s="66"/>
      <c r="FN260" s="66"/>
      <c r="FO260" s="66"/>
      <c r="FP260" s="66"/>
      <c r="FQ260" s="66"/>
      <c r="FR260" s="66"/>
      <c r="FS260" s="66"/>
      <c r="FT260" s="66"/>
      <c r="FU260" s="66"/>
      <c r="FV260" s="66"/>
      <c r="FW260" s="66"/>
      <c r="FX260" s="66"/>
      <c r="FY260" s="66"/>
      <c r="FZ260" s="66"/>
      <c r="GA260" s="66"/>
      <c r="GB260" s="66"/>
      <c r="GC260" s="66"/>
      <c r="GD260" s="66"/>
      <c r="GE260" s="66"/>
      <c r="GF260" s="66"/>
      <c r="GG260" s="66"/>
      <c r="GH260" s="66"/>
      <c r="GI260" s="66"/>
      <c r="GJ260" s="66"/>
      <c r="GK260" s="66"/>
      <c r="GL260" s="66"/>
      <c r="GM260" s="66"/>
      <c r="GN260" s="66"/>
      <c r="GO260" s="66"/>
      <c r="GP260" s="66"/>
      <c r="GQ260" s="66"/>
      <c r="GR260" s="66"/>
      <c r="GS260" s="66"/>
      <c r="GT260" s="66"/>
      <c r="GU260" s="66"/>
      <c r="GV260" s="66"/>
      <c r="GW260" s="66"/>
      <c r="GX260" s="66"/>
      <c r="GY260" s="66"/>
      <c r="GZ260" s="66"/>
      <c r="HA260" s="66"/>
      <c r="HB260" s="66"/>
      <c r="HC260" s="66"/>
      <c r="HD260" s="66"/>
      <c r="HE260" s="66"/>
      <c r="HF260" s="66"/>
      <c r="HG260" s="66"/>
      <c r="HH260" s="66"/>
      <c r="HI260" s="66"/>
      <c r="HJ260" s="66"/>
      <c r="HK260" s="66"/>
      <c r="HL260" s="66"/>
      <c r="HM260" s="66"/>
      <c r="HN260" s="66"/>
      <c r="HO260" s="66"/>
      <c r="HP260" s="66"/>
      <c r="HQ260" s="66"/>
      <c r="HR260" s="66"/>
      <c r="HS260" s="66"/>
      <c r="HT260" s="66"/>
      <c r="HU260" s="66"/>
      <c r="HV260" s="66"/>
      <c r="HW260" s="66"/>
      <c r="HX260" s="66"/>
      <c r="HY260" s="66"/>
      <c r="HZ260" s="66"/>
      <c r="IA260" s="66"/>
      <c r="IB260" s="66"/>
      <c r="IC260" s="66"/>
      <c r="ID260" s="66"/>
      <c r="IE260" s="66"/>
      <c r="IF260" s="66"/>
      <c r="IG260" s="66"/>
      <c r="IH260" s="66"/>
      <c r="II260" s="66"/>
      <c r="IJ260" s="66"/>
      <c r="IK260" s="66"/>
      <c r="IL260" s="66"/>
      <c r="IM260" s="66"/>
      <c r="IN260" s="66"/>
      <c r="IO260" s="66"/>
      <c r="IP260" s="66"/>
      <c r="IQ260" s="66"/>
      <c r="IR260" s="66"/>
      <c r="IS260" s="66"/>
      <c r="IT260" s="66"/>
      <c r="IU260" s="66"/>
      <c r="IV260" s="66"/>
      <c r="IW260" s="66"/>
    </row>
    <row r="261" customFormat="false" ht="15" hidden="true" customHeight="false" outlineLevel="0" collapsed="false">
      <c r="A261" s="110"/>
      <c r="B261" s="103" t="s">
        <v>123</v>
      </c>
      <c r="C261" s="75" t="n">
        <f aca="false">IF(+C206&gt;65000,+(+(C206-65000)*0.02)+(65000*0.09),+C206*0.09)</f>
        <v>0</v>
      </c>
      <c r="D261" s="75" t="n">
        <f aca="false">IF(+D206&gt;65000,+(+(D206-65000)*0.02)+(65000*0.09),+D206*0.09)</f>
        <v>0</v>
      </c>
      <c r="E261" s="66" t="n">
        <f aca="false">ROUND(IF(+E234&gt;78000,+E206*0.02,+E206*0.09),0)</f>
        <v>0</v>
      </c>
      <c r="F261" s="66" t="n">
        <f aca="false">ROUND(IF(+F234&gt;78000,+F206*0.02,+F206*0.09),0)</f>
        <v>0</v>
      </c>
      <c r="G261" s="66" t="n">
        <f aca="false">ROUND(IF(+G234&gt;78000,+G206*0.02,+G206*0.09),0)</f>
        <v>0</v>
      </c>
      <c r="H261" s="66" t="n">
        <f aca="false">ROUND(IF(+H234&gt;78000,+H206*0.02,+H206*0.09),0)</f>
        <v>0</v>
      </c>
      <c r="I261" s="66" t="n">
        <f aca="false">ROUND(IF(+I234&gt;78000,+I206*0.02,+I206*0.09),0)</f>
        <v>0</v>
      </c>
      <c r="J261" s="66" t="n">
        <f aca="false">ROUND(IF(+J234&gt;78000,+J206*0.02,+J206*0.09),0)</f>
        <v>0</v>
      </c>
      <c r="K261" s="66" t="n">
        <f aca="false">ROUND(IF(+K234&gt;78000,+K206*0.02,+K206*0.09),0)</f>
        <v>0</v>
      </c>
      <c r="L261" s="66" t="n">
        <f aca="false">ROUND(IF(+L234&gt;78000,+L206*0.02,+L206*0.09),0)</f>
        <v>0</v>
      </c>
      <c r="M261" s="66" t="n">
        <f aca="false">ROUND(IF(+M234&gt;78000,+M206*0.02,+M206*0.09),0)</f>
        <v>0</v>
      </c>
      <c r="N261" s="66" t="n">
        <f aca="false">ROUND(IF(+N234&gt;78000,+N206*0.02,+N206*0.09),0)</f>
        <v>0</v>
      </c>
      <c r="O261" s="66" t="n">
        <f aca="false">ROUND(IF(+O234&gt;78000,+O206*0.02,+O206*0.09),0)</f>
        <v>0</v>
      </c>
      <c r="P261" s="66" t="n">
        <f aca="false">ROUND(IF(+P234&gt;78000,+P206*0.02,+P206*0.09),0)</f>
        <v>0</v>
      </c>
      <c r="Q261" s="76" t="n">
        <f aca="false">SUM(E261:P261)</f>
        <v>0</v>
      </c>
      <c r="R261" s="76" t="n">
        <f aca="false">ROUND(IF(+R206&gt;81000,+(+(R206-81000)*0.02)+(81000*0.09),+R206*0.09),0)</f>
        <v>0</v>
      </c>
      <c r="S261" s="76" t="n">
        <f aca="false">ROUND(IF(+S206&gt;81000,+(+(S206-81000)*0.02)+(81000*0.09),+S206*0.09),0)</f>
        <v>0</v>
      </c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  <c r="BJ261" s="66"/>
      <c r="BK261" s="66"/>
      <c r="BL261" s="66"/>
      <c r="BM261" s="66"/>
      <c r="BN261" s="66"/>
      <c r="BO261" s="66"/>
      <c r="BP261" s="66"/>
      <c r="BQ261" s="66"/>
      <c r="BR261" s="66"/>
      <c r="BS261" s="66"/>
      <c r="BT261" s="66"/>
      <c r="BU261" s="66"/>
      <c r="BV261" s="66"/>
      <c r="BW261" s="66"/>
      <c r="BX261" s="66"/>
      <c r="BY261" s="66"/>
      <c r="BZ261" s="66"/>
      <c r="CA261" s="66"/>
      <c r="CB261" s="66"/>
      <c r="CC261" s="66"/>
      <c r="CD261" s="66"/>
      <c r="CE261" s="66"/>
      <c r="CF261" s="66"/>
      <c r="CG261" s="66"/>
      <c r="CH261" s="66"/>
      <c r="CI261" s="66"/>
      <c r="CJ261" s="66"/>
      <c r="CK261" s="66"/>
      <c r="CL261" s="66"/>
      <c r="CM261" s="66"/>
      <c r="CN261" s="66"/>
      <c r="CO261" s="66"/>
      <c r="CP261" s="66"/>
      <c r="CQ261" s="66"/>
      <c r="CR261" s="66"/>
      <c r="CS261" s="66"/>
      <c r="CT261" s="66"/>
      <c r="CU261" s="66"/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  <c r="DY261" s="66"/>
      <c r="DZ261" s="66"/>
      <c r="EA261" s="66"/>
      <c r="EB261" s="66"/>
      <c r="EC261" s="66"/>
      <c r="ED261" s="66"/>
      <c r="EE261" s="66"/>
      <c r="EF261" s="66"/>
      <c r="EG261" s="66"/>
      <c r="EH261" s="66"/>
      <c r="EI261" s="66"/>
      <c r="EJ261" s="66"/>
      <c r="EK261" s="66"/>
      <c r="EL261" s="66"/>
      <c r="EM261" s="66"/>
      <c r="EN261" s="66"/>
      <c r="EO261" s="66"/>
      <c r="EP261" s="66"/>
      <c r="EQ261" s="66"/>
      <c r="ER261" s="66"/>
      <c r="ES261" s="66"/>
      <c r="ET261" s="66"/>
      <c r="EU261" s="66"/>
      <c r="EV261" s="66"/>
      <c r="EW261" s="66"/>
      <c r="EX261" s="66"/>
      <c r="EY261" s="66"/>
      <c r="EZ261" s="66"/>
      <c r="FA261" s="66"/>
      <c r="FB261" s="66"/>
      <c r="FC261" s="66"/>
      <c r="FD261" s="66"/>
      <c r="FE261" s="66"/>
      <c r="FF261" s="66"/>
      <c r="FG261" s="66"/>
      <c r="FH261" s="66"/>
      <c r="FI261" s="66"/>
      <c r="FJ261" s="66"/>
      <c r="FK261" s="66"/>
      <c r="FL261" s="66"/>
      <c r="FM261" s="66"/>
      <c r="FN261" s="66"/>
      <c r="FO261" s="66"/>
      <c r="FP261" s="66"/>
      <c r="FQ261" s="66"/>
      <c r="FR261" s="66"/>
      <c r="FS261" s="66"/>
      <c r="FT261" s="66"/>
      <c r="FU261" s="66"/>
      <c r="FV261" s="66"/>
      <c r="FW261" s="66"/>
      <c r="FX261" s="66"/>
      <c r="FY261" s="66"/>
      <c r="FZ261" s="66"/>
      <c r="GA261" s="66"/>
      <c r="GB261" s="66"/>
      <c r="GC261" s="66"/>
      <c r="GD261" s="66"/>
      <c r="GE261" s="66"/>
      <c r="GF261" s="66"/>
      <c r="GG261" s="66"/>
      <c r="GH261" s="66"/>
      <c r="GI261" s="66"/>
      <c r="GJ261" s="66"/>
      <c r="GK261" s="66"/>
      <c r="GL261" s="66"/>
      <c r="GM261" s="66"/>
      <c r="GN261" s="66"/>
      <c r="GO261" s="66"/>
      <c r="GP261" s="66"/>
      <c r="GQ261" s="66"/>
      <c r="GR261" s="66"/>
      <c r="GS261" s="66"/>
      <c r="GT261" s="66"/>
      <c r="GU261" s="66"/>
      <c r="GV261" s="66"/>
      <c r="GW261" s="66"/>
      <c r="GX261" s="66"/>
      <c r="GY261" s="66"/>
      <c r="GZ261" s="66"/>
      <c r="HA261" s="66"/>
      <c r="HB261" s="66"/>
      <c r="HC261" s="66"/>
      <c r="HD261" s="66"/>
      <c r="HE261" s="66"/>
      <c r="HF261" s="66"/>
      <c r="HG261" s="66"/>
      <c r="HH261" s="66"/>
      <c r="HI261" s="66"/>
      <c r="HJ261" s="66"/>
      <c r="HK261" s="66"/>
      <c r="HL261" s="66"/>
      <c r="HM261" s="66"/>
      <c r="HN261" s="66"/>
      <c r="HO261" s="66"/>
      <c r="HP261" s="66"/>
      <c r="HQ261" s="66"/>
      <c r="HR261" s="66"/>
      <c r="HS261" s="66"/>
      <c r="HT261" s="66"/>
      <c r="HU261" s="66"/>
      <c r="HV261" s="66"/>
      <c r="HW261" s="66"/>
      <c r="HX261" s="66"/>
      <c r="HY261" s="66"/>
      <c r="HZ261" s="66"/>
      <c r="IA261" s="66"/>
      <c r="IB261" s="66"/>
      <c r="IC261" s="66"/>
      <c r="ID261" s="66"/>
      <c r="IE261" s="66"/>
      <c r="IF261" s="66"/>
      <c r="IG261" s="66"/>
      <c r="IH261" s="66"/>
      <c r="II261" s="66"/>
      <c r="IJ261" s="66"/>
      <c r="IK261" s="66"/>
      <c r="IL261" s="66"/>
      <c r="IM261" s="66"/>
      <c r="IN261" s="66"/>
      <c r="IO261" s="66"/>
      <c r="IP261" s="66"/>
      <c r="IQ261" s="66"/>
      <c r="IR261" s="66"/>
      <c r="IS261" s="66"/>
      <c r="IT261" s="66"/>
      <c r="IU261" s="66"/>
      <c r="IV261" s="66"/>
      <c r="IW261" s="66"/>
    </row>
    <row r="262" customFormat="false" ht="15" hidden="true" customHeight="false" outlineLevel="0" collapsed="false">
      <c r="A262" s="110"/>
      <c r="B262" s="103" t="s">
        <v>124</v>
      </c>
      <c r="C262" s="75" t="n">
        <f aca="false">IF(+C207&gt;65000,+(+(C207-65000)*0.02)+(65000*0.09),+C207*0.09)</f>
        <v>0</v>
      </c>
      <c r="D262" s="75" t="n">
        <f aca="false">IF(+D207&gt;65000,+(+(D207-65000)*0.02)+(65000*0.09),+D207*0.09)</f>
        <v>0</v>
      </c>
      <c r="E262" s="66" t="n">
        <f aca="false">ROUND(IF(+E235&gt;78000,+E207*0.02,+E207*0.09),0)</f>
        <v>0</v>
      </c>
      <c r="F262" s="66" t="n">
        <f aca="false">ROUND(IF(+F235&gt;78000,+F207*0.02,+F207*0.09),0)</f>
        <v>0</v>
      </c>
      <c r="G262" s="66" t="n">
        <f aca="false">ROUND(IF(+G235&gt;78000,+G207*0.02,+G207*0.09),0)</f>
        <v>0</v>
      </c>
      <c r="H262" s="66" t="n">
        <f aca="false">ROUND(IF(+H235&gt;78000,+H207*0.02,+H207*0.09),0)</f>
        <v>0</v>
      </c>
      <c r="I262" s="66" t="n">
        <f aca="false">ROUND(IF(+I235&gt;78000,+I207*0.02,+I207*0.09),0)</f>
        <v>0</v>
      </c>
      <c r="J262" s="66" t="n">
        <f aca="false">ROUND(IF(+J235&gt;78000,+J207*0.02,+J207*0.09),0)</f>
        <v>0</v>
      </c>
      <c r="K262" s="66" t="n">
        <f aca="false">ROUND(IF(+K235&gt;78000,+K207*0.02,+K207*0.09),0)</f>
        <v>0</v>
      </c>
      <c r="L262" s="66" t="n">
        <f aca="false">ROUND(IF(+L235&gt;78000,+L207*0.02,+L207*0.09),0)</f>
        <v>0</v>
      </c>
      <c r="M262" s="66" t="n">
        <f aca="false">ROUND(IF(+M235&gt;78000,+M207*0.02,+M207*0.09),0)</f>
        <v>0</v>
      </c>
      <c r="N262" s="66" t="n">
        <f aca="false">ROUND(IF(+N235&gt;78000,+N207*0.02,+N207*0.09),0)</f>
        <v>0</v>
      </c>
      <c r="O262" s="66" t="n">
        <f aca="false">ROUND(IF(+O235&gt;78000,+O207*0.02,+O207*0.09),0)</f>
        <v>0</v>
      </c>
      <c r="P262" s="66" t="n">
        <f aca="false">ROUND(IF(+P235&gt;78000,+P207*0.02,+P207*0.09),0)</f>
        <v>0</v>
      </c>
      <c r="Q262" s="76" t="n">
        <f aca="false">SUM(E262:P262)</f>
        <v>0</v>
      </c>
      <c r="R262" s="76" t="n">
        <f aca="false">ROUND(IF(+R207&gt;81000,+(+(R207-81000)*0.02)+(81000*0.09),+R207*0.09),0)</f>
        <v>0</v>
      </c>
      <c r="S262" s="76" t="n">
        <f aca="false">ROUND(IF(+S207&gt;81000,+(+(S207-81000)*0.02)+(81000*0.09),+S207*0.09),0)</f>
        <v>0</v>
      </c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66"/>
      <c r="AV262" s="66"/>
      <c r="AW262" s="66"/>
      <c r="AX262" s="66"/>
      <c r="AY262" s="66"/>
      <c r="AZ262" s="66"/>
      <c r="BA262" s="66"/>
      <c r="BB262" s="66"/>
      <c r="BC262" s="66"/>
      <c r="BD262" s="66"/>
      <c r="BE262" s="66"/>
      <c r="BF262" s="66"/>
      <c r="BG262" s="66"/>
      <c r="BH262" s="66"/>
      <c r="BI262" s="66"/>
      <c r="BJ262" s="66"/>
      <c r="BK262" s="66"/>
      <c r="BL262" s="66"/>
      <c r="BM262" s="66"/>
      <c r="BN262" s="66"/>
      <c r="BO262" s="66"/>
      <c r="BP262" s="66"/>
      <c r="BQ262" s="66"/>
      <c r="BR262" s="66"/>
      <c r="BS262" s="66"/>
      <c r="BT262" s="66"/>
      <c r="BU262" s="66"/>
      <c r="BV262" s="66"/>
      <c r="BW262" s="66"/>
      <c r="BX262" s="66"/>
      <c r="BY262" s="66"/>
      <c r="BZ262" s="66"/>
      <c r="CA262" s="66"/>
      <c r="CB262" s="66"/>
      <c r="CC262" s="66"/>
      <c r="CD262" s="66"/>
      <c r="CE262" s="66"/>
      <c r="CF262" s="66"/>
      <c r="CG262" s="66"/>
      <c r="CH262" s="66"/>
      <c r="CI262" s="66"/>
      <c r="CJ262" s="66"/>
      <c r="CK262" s="66"/>
      <c r="CL262" s="66"/>
      <c r="CM262" s="66"/>
      <c r="CN262" s="66"/>
      <c r="CO262" s="66"/>
      <c r="CP262" s="66"/>
      <c r="CQ262" s="66"/>
      <c r="CR262" s="66"/>
      <c r="CS262" s="66"/>
      <c r="CT262" s="66"/>
      <c r="CU262" s="66"/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66"/>
      <c r="DM262" s="66"/>
      <c r="DN262" s="66"/>
      <c r="DO262" s="66"/>
      <c r="DP262" s="66"/>
      <c r="DQ262" s="66"/>
      <c r="DR262" s="66"/>
      <c r="DS262" s="66"/>
      <c r="DT262" s="66"/>
      <c r="DU262" s="66"/>
      <c r="DV262" s="66"/>
      <c r="DW262" s="66"/>
      <c r="DX262" s="66"/>
      <c r="DY262" s="66"/>
      <c r="DZ262" s="66"/>
      <c r="EA262" s="66"/>
      <c r="EB262" s="66"/>
      <c r="EC262" s="66"/>
      <c r="ED262" s="66"/>
      <c r="EE262" s="66"/>
      <c r="EF262" s="66"/>
      <c r="EG262" s="66"/>
      <c r="EH262" s="66"/>
      <c r="EI262" s="66"/>
      <c r="EJ262" s="66"/>
      <c r="EK262" s="66"/>
      <c r="EL262" s="66"/>
      <c r="EM262" s="66"/>
      <c r="EN262" s="66"/>
      <c r="EO262" s="66"/>
      <c r="EP262" s="66"/>
      <c r="EQ262" s="66"/>
      <c r="ER262" s="66"/>
      <c r="ES262" s="66"/>
      <c r="ET262" s="66"/>
      <c r="EU262" s="66"/>
      <c r="EV262" s="66"/>
      <c r="EW262" s="66"/>
      <c r="EX262" s="66"/>
      <c r="EY262" s="66"/>
      <c r="EZ262" s="66"/>
      <c r="FA262" s="66"/>
      <c r="FB262" s="66"/>
      <c r="FC262" s="66"/>
      <c r="FD262" s="66"/>
      <c r="FE262" s="66"/>
      <c r="FF262" s="66"/>
      <c r="FG262" s="66"/>
      <c r="FH262" s="66"/>
      <c r="FI262" s="66"/>
      <c r="FJ262" s="66"/>
      <c r="FK262" s="66"/>
      <c r="FL262" s="66"/>
      <c r="FM262" s="66"/>
      <c r="FN262" s="66"/>
      <c r="FO262" s="66"/>
      <c r="FP262" s="66"/>
      <c r="FQ262" s="66"/>
      <c r="FR262" s="66"/>
      <c r="FS262" s="66"/>
      <c r="FT262" s="66"/>
      <c r="FU262" s="66"/>
      <c r="FV262" s="66"/>
      <c r="FW262" s="66"/>
      <c r="FX262" s="66"/>
      <c r="FY262" s="66"/>
      <c r="FZ262" s="66"/>
      <c r="GA262" s="66"/>
      <c r="GB262" s="66"/>
      <c r="GC262" s="66"/>
      <c r="GD262" s="66"/>
      <c r="GE262" s="66"/>
      <c r="GF262" s="66"/>
      <c r="GG262" s="66"/>
      <c r="GH262" s="66"/>
      <c r="GI262" s="66"/>
      <c r="GJ262" s="66"/>
      <c r="GK262" s="66"/>
      <c r="GL262" s="66"/>
      <c r="GM262" s="66"/>
      <c r="GN262" s="66"/>
      <c r="GO262" s="66"/>
      <c r="GP262" s="66"/>
      <c r="GQ262" s="66"/>
      <c r="GR262" s="66"/>
      <c r="GS262" s="66"/>
      <c r="GT262" s="66"/>
      <c r="GU262" s="66"/>
      <c r="GV262" s="66"/>
      <c r="GW262" s="66"/>
      <c r="GX262" s="66"/>
      <c r="GY262" s="66"/>
      <c r="GZ262" s="66"/>
      <c r="HA262" s="66"/>
      <c r="HB262" s="66"/>
      <c r="HC262" s="66"/>
      <c r="HD262" s="66"/>
      <c r="HE262" s="66"/>
      <c r="HF262" s="66"/>
      <c r="HG262" s="66"/>
      <c r="HH262" s="66"/>
      <c r="HI262" s="66"/>
      <c r="HJ262" s="66"/>
      <c r="HK262" s="66"/>
      <c r="HL262" s="66"/>
      <c r="HM262" s="66"/>
      <c r="HN262" s="66"/>
      <c r="HO262" s="66"/>
      <c r="HP262" s="66"/>
      <c r="HQ262" s="66"/>
      <c r="HR262" s="66"/>
      <c r="HS262" s="66"/>
      <c r="HT262" s="66"/>
      <c r="HU262" s="66"/>
      <c r="HV262" s="66"/>
      <c r="HW262" s="66"/>
      <c r="HX262" s="66"/>
      <c r="HY262" s="66"/>
      <c r="HZ262" s="66"/>
      <c r="IA262" s="66"/>
      <c r="IB262" s="66"/>
      <c r="IC262" s="66"/>
      <c r="ID262" s="66"/>
      <c r="IE262" s="66"/>
      <c r="IF262" s="66"/>
      <c r="IG262" s="66"/>
      <c r="IH262" s="66"/>
      <c r="II262" s="66"/>
      <c r="IJ262" s="66"/>
      <c r="IK262" s="66"/>
      <c r="IL262" s="66"/>
      <c r="IM262" s="66"/>
      <c r="IN262" s="66"/>
      <c r="IO262" s="66"/>
      <c r="IP262" s="66"/>
      <c r="IQ262" s="66"/>
      <c r="IR262" s="66"/>
      <c r="IS262" s="66"/>
      <c r="IT262" s="66"/>
      <c r="IU262" s="66"/>
      <c r="IV262" s="66"/>
      <c r="IW262" s="66"/>
    </row>
    <row r="263" customFormat="false" ht="15" hidden="true" customHeight="false" outlineLevel="0" collapsed="false">
      <c r="A263" s="110"/>
      <c r="B263" s="103" t="s">
        <v>125</v>
      </c>
      <c r="C263" s="75" t="n">
        <f aca="false">IF(+C208&gt;65000,+(+(C208-65000)*0.02)+(65000*0.09),+C208*0.09)</f>
        <v>0</v>
      </c>
      <c r="D263" s="75" t="n">
        <f aca="false">IF(+D208&gt;65000,+(+(D208-65000)*0.02)+(65000*0.09),+D208*0.09)</f>
        <v>0</v>
      </c>
      <c r="E263" s="66" t="n">
        <f aca="false">ROUND(IF(+E236&gt;78000,+E208*0.02,+E208*0.09),0)</f>
        <v>0</v>
      </c>
      <c r="F263" s="66" t="n">
        <f aca="false">ROUND(IF(+F236&gt;78000,+F208*0.02,+F208*0.09),0)</f>
        <v>0</v>
      </c>
      <c r="G263" s="66" t="n">
        <f aca="false">ROUND(IF(+G236&gt;78000,+G208*0.02,+G208*0.09),0)</f>
        <v>0</v>
      </c>
      <c r="H263" s="66" t="n">
        <f aca="false">ROUND(IF(+H236&gt;78000,+H208*0.02,+H208*0.09),0)</f>
        <v>0</v>
      </c>
      <c r="I263" s="66" t="n">
        <f aca="false">ROUND(IF(+I236&gt;78000,+I208*0.02,+I208*0.09),0)</f>
        <v>0</v>
      </c>
      <c r="J263" s="66" t="n">
        <f aca="false">ROUND(IF(+J236&gt;78000,+J208*0.02,+J208*0.09),0)</f>
        <v>0</v>
      </c>
      <c r="K263" s="66" t="n">
        <f aca="false">ROUND(IF(+K236&gt;78000,+K208*0.02,+K208*0.09),0)</f>
        <v>0</v>
      </c>
      <c r="L263" s="66" t="n">
        <f aca="false">ROUND(IF(+L236&gt;78000,+L208*0.02,+L208*0.09),0)</f>
        <v>0</v>
      </c>
      <c r="M263" s="66" t="n">
        <f aca="false">ROUND(IF(+M236&gt;78000,+M208*0.02,+M208*0.09),0)</f>
        <v>0</v>
      </c>
      <c r="N263" s="66" t="n">
        <f aca="false">ROUND(IF(+N236&gt;78000,+N208*0.02,+N208*0.09),0)</f>
        <v>0</v>
      </c>
      <c r="O263" s="66" t="n">
        <f aca="false">ROUND(IF(+O236&gt;78000,+O208*0.02,+O208*0.09),0)</f>
        <v>0</v>
      </c>
      <c r="P263" s="66" t="n">
        <f aca="false">ROUND(IF(+P236&gt;78000,+P208*0.02,+P208*0.09),0)</f>
        <v>0</v>
      </c>
      <c r="Q263" s="76" t="n">
        <f aca="false">SUM(E263:P263)</f>
        <v>0</v>
      </c>
      <c r="R263" s="76" t="n">
        <f aca="false">ROUND(IF(+R208&gt;81000,+(+(R208-81000)*0.02)+(81000*0.09),+R208*0.09),0)</f>
        <v>0</v>
      </c>
      <c r="S263" s="76" t="n">
        <f aca="false">ROUND(IF(+S208&gt;81000,+(+(S208-81000)*0.02)+(81000*0.09),+S208*0.09),0)</f>
        <v>0</v>
      </c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6"/>
      <c r="CG263" s="66"/>
      <c r="CH263" s="66"/>
      <c r="CI263" s="66"/>
      <c r="CJ263" s="66"/>
      <c r="CK263" s="66"/>
      <c r="CL263" s="66"/>
      <c r="CM263" s="66"/>
      <c r="CN263" s="66"/>
      <c r="CO263" s="66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66"/>
      <c r="FZ263" s="66"/>
      <c r="GA263" s="66"/>
      <c r="GB263" s="66"/>
      <c r="GC263" s="66"/>
      <c r="GD263" s="66"/>
      <c r="GE263" s="66"/>
      <c r="GF263" s="66"/>
      <c r="GG263" s="66"/>
      <c r="GH263" s="66"/>
      <c r="GI263" s="66"/>
      <c r="GJ263" s="66"/>
      <c r="GK263" s="66"/>
      <c r="GL263" s="66"/>
      <c r="GM263" s="66"/>
      <c r="GN263" s="66"/>
      <c r="GO263" s="66"/>
      <c r="GP263" s="66"/>
      <c r="GQ263" s="66"/>
      <c r="GR263" s="66"/>
      <c r="GS263" s="66"/>
      <c r="GT263" s="66"/>
      <c r="GU263" s="66"/>
      <c r="GV263" s="66"/>
      <c r="GW263" s="66"/>
      <c r="GX263" s="66"/>
      <c r="GY263" s="66"/>
      <c r="GZ263" s="66"/>
      <c r="HA263" s="66"/>
      <c r="HB263" s="66"/>
      <c r="HC263" s="66"/>
      <c r="HD263" s="66"/>
      <c r="HE263" s="66"/>
      <c r="HF263" s="66"/>
      <c r="HG263" s="66"/>
      <c r="HH263" s="66"/>
      <c r="HI263" s="66"/>
      <c r="HJ263" s="66"/>
      <c r="HK263" s="66"/>
      <c r="HL263" s="66"/>
      <c r="HM263" s="66"/>
      <c r="HN263" s="66"/>
      <c r="HO263" s="66"/>
      <c r="HP263" s="66"/>
      <c r="HQ263" s="66"/>
      <c r="HR263" s="66"/>
      <c r="HS263" s="66"/>
      <c r="HT263" s="66"/>
      <c r="HU263" s="66"/>
      <c r="HV263" s="66"/>
      <c r="HW263" s="66"/>
      <c r="HX263" s="66"/>
      <c r="HY263" s="66"/>
      <c r="HZ263" s="66"/>
      <c r="IA263" s="66"/>
      <c r="IB263" s="66"/>
      <c r="IC263" s="66"/>
      <c r="ID263" s="66"/>
      <c r="IE263" s="66"/>
      <c r="IF263" s="66"/>
      <c r="IG263" s="66"/>
      <c r="IH263" s="66"/>
      <c r="II263" s="66"/>
      <c r="IJ263" s="66"/>
      <c r="IK263" s="66"/>
      <c r="IL263" s="66"/>
      <c r="IM263" s="66"/>
      <c r="IN263" s="66"/>
      <c r="IO263" s="66"/>
      <c r="IP263" s="66"/>
      <c r="IQ263" s="66"/>
      <c r="IR263" s="66"/>
      <c r="IS263" s="66"/>
      <c r="IT263" s="66"/>
      <c r="IU263" s="66"/>
      <c r="IV263" s="66"/>
      <c r="IW263" s="66"/>
    </row>
    <row r="264" customFormat="false" ht="15" hidden="true" customHeight="false" outlineLevel="0" collapsed="false">
      <c r="A264" s="110"/>
      <c r="B264" s="66" t="s">
        <v>128</v>
      </c>
      <c r="C264" s="75" t="n">
        <f aca="false">ROUND(C22*0.09,0)</f>
        <v>0</v>
      </c>
      <c r="D264" s="75" t="n">
        <f aca="false">ROUND(D22*0.09,0)</f>
        <v>0</v>
      </c>
      <c r="E264" s="66" t="n">
        <f aca="false">ROUND(+E22*0.09,0)</f>
        <v>0</v>
      </c>
      <c r="F264" s="66" t="n">
        <f aca="false">ROUND(+F22*0.09,0)</f>
        <v>0</v>
      </c>
      <c r="G264" s="66" t="n">
        <f aca="false">ROUND(+G22*0.09,0)</f>
        <v>0</v>
      </c>
      <c r="H264" s="66" t="n">
        <f aca="false">ROUND(+H22*0.09,0)</f>
        <v>0</v>
      </c>
      <c r="I264" s="66" t="n">
        <f aca="false">ROUND(+I22*0.09,0)</f>
        <v>0</v>
      </c>
      <c r="J264" s="66" t="n">
        <f aca="false">ROUND(+J22*0.09,0)</f>
        <v>0</v>
      </c>
      <c r="K264" s="66" t="n">
        <f aca="false">ROUND(+K22*0.09,0)</f>
        <v>0</v>
      </c>
      <c r="L264" s="66" t="n">
        <f aca="false">ROUND(+L22*0.09,0)</f>
        <v>0</v>
      </c>
      <c r="M264" s="66" t="n">
        <f aca="false">ROUND(+M22*0.09,0)</f>
        <v>0</v>
      </c>
      <c r="N264" s="66" t="n">
        <f aca="false">ROUND(+N22*0.09,0)</f>
        <v>0</v>
      </c>
      <c r="O264" s="66" t="n">
        <f aca="false">ROUND(+O22*0.09,0)</f>
        <v>0</v>
      </c>
      <c r="P264" s="66" t="n">
        <f aca="false">ROUND(+P22*0.09,0)</f>
        <v>0</v>
      </c>
      <c r="Q264" s="76" t="n">
        <f aca="false">SUM(E264:P264)</f>
        <v>0</v>
      </c>
      <c r="R264" s="76" t="n">
        <f aca="false">ROUND(+R22*0.09,0)</f>
        <v>0</v>
      </c>
      <c r="S264" s="76" t="n">
        <f aca="false">ROUND(+S22*0.09,0)</f>
        <v>0</v>
      </c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66"/>
      <c r="AV264" s="66"/>
      <c r="AW264" s="66"/>
      <c r="AX264" s="66"/>
      <c r="AY264" s="66"/>
      <c r="AZ264" s="66"/>
      <c r="BA264" s="66"/>
      <c r="BB264" s="66"/>
      <c r="BC264" s="66"/>
      <c r="BD264" s="66"/>
      <c r="BE264" s="66"/>
      <c r="BF264" s="66"/>
      <c r="BG264" s="66"/>
      <c r="BH264" s="66"/>
      <c r="BI264" s="66"/>
      <c r="BJ264" s="66"/>
      <c r="BK264" s="66"/>
      <c r="BL264" s="66"/>
      <c r="BM264" s="66"/>
      <c r="BN264" s="66"/>
      <c r="BO264" s="66"/>
      <c r="BP264" s="66"/>
      <c r="BQ264" s="66"/>
      <c r="BR264" s="66"/>
      <c r="BS264" s="66"/>
      <c r="BT264" s="66"/>
      <c r="BU264" s="66"/>
      <c r="BV264" s="66"/>
      <c r="BW264" s="66"/>
      <c r="BX264" s="66"/>
      <c r="BY264" s="66"/>
      <c r="BZ264" s="66"/>
      <c r="CA264" s="66"/>
      <c r="CB264" s="66"/>
      <c r="CC264" s="66"/>
      <c r="CD264" s="66"/>
      <c r="CE264" s="66"/>
      <c r="CF264" s="66"/>
      <c r="CG264" s="66"/>
      <c r="CH264" s="66"/>
      <c r="CI264" s="66"/>
      <c r="CJ264" s="66"/>
      <c r="CK264" s="66"/>
      <c r="CL264" s="66"/>
      <c r="CM264" s="66"/>
      <c r="CN264" s="66"/>
      <c r="CO264" s="66"/>
      <c r="CP264" s="66"/>
      <c r="CQ264" s="66"/>
      <c r="CR264" s="66"/>
      <c r="CS264" s="66"/>
      <c r="CT264" s="66"/>
      <c r="CU264" s="66"/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66"/>
      <c r="DM264" s="66"/>
      <c r="DN264" s="66"/>
      <c r="DO264" s="66"/>
      <c r="DP264" s="66"/>
      <c r="DQ264" s="66"/>
      <c r="DR264" s="66"/>
      <c r="DS264" s="66"/>
      <c r="DT264" s="66"/>
      <c r="DU264" s="66"/>
      <c r="DV264" s="66"/>
      <c r="DW264" s="66"/>
      <c r="DX264" s="66"/>
      <c r="DY264" s="66"/>
      <c r="DZ264" s="66"/>
      <c r="EA264" s="66"/>
      <c r="EB264" s="66"/>
      <c r="EC264" s="66"/>
      <c r="ED264" s="66"/>
      <c r="EE264" s="66"/>
      <c r="EF264" s="66"/>
      <c r="EG264" s="66"/>
      <c r="EH264" s="66"/>
      <c r="EI264" s="66"/>
      <c r="EJ264" s="66"/>
      <c r="EK264" s="66"/>
      <c r="EL264" s="66"/>
      <c r="EM264" s="66"/>
      <c r="EN264" s="66"/>
      <c r="EO264" s="66"/>
      <c r="EP264" s="66"/>
      <c r="EQ264" s="66"/>
      <c r="ER264" s="66"/>
      <c r="ES264" s="66"/>
      <c r="ET264" s="66"/>
      <c r="EU264" s="66"/>
      <c r="EV264" s="66"/>
      <c r="EW264" s="66"/>
      <c r="EX264" s="66"/>
      <c r="EY264" s="66"/>
      <c r="EZ264" s="66"/>
      <c r="FA264" s="66"/>
      <c r="FB264" s="66"/>
      <c r="FC264" s="66"/>
      <c r="FD264" s="66"/>
      <c r="FE264" s="66"/>
      <c r="FF264" s="66"/>
      <c r="FG264" s="66"/>
      <c r="FH264" s="66"/>
      <c r="FI264" s="66"/>
      <c r="FJ264" s="66"/>
      <c r="FK264" s="66"/>
      <c r="FL264" s="66"/>
      <c r="FM264" s="66"/>
      <c r="FN264" s="66"/>
      <c r="FO264" s="66"/>
      <c r="FP264" s="66"/>
      <c r="FQ264" s="66"/>
      <c r="FR264" s="66"/>
      <c r="FS264" s="66"/>
      <c r="FT264" s="66"/>
      <c r="FU264" s="66"/>
      <c r="FV264" s="66"/>
      <c r="FW264" s="66"/>
      <c r="FX264" s="66"/>
      <c r="FY264" s="66"/>
      <c r="FZ264" s="66"/>
      <c r="GA264" s="66"/>
      <c r="GB264" s="66"/>
      <c r="GC264" s="66"/>
      <c r="GD264" s="66"/>
      <c r="GE264" s="66"/>
      <c r="GF264" s="66"/>
      <c r="GG264" s="66"/>
      <c r="GH264" s="66"/>
      <c r="GI264" s="66"/>
      <c r="GJ264" s="66"/>
      <c r="GK264" s="66"/>
      <c r="GL264" s="66"/>
      <c r="GM264" s="66"/>
      <c r="GN264" s="66"/>
      <c r="GO264" s="66"/>
      <c r="GP264" s="66"/>
      <c r="GQ264" s="66"/>
      <c r="GR264" s="66"/>
      <c r="GS264" s="66"/>
      <c r="GT264" s="66"/>
      <c r="GU264" s="66"/>
      <c r="GV264" s="66"/>
      <c r="GW264" s="66"/>
      <c r="GX264" s="66"/>
      <c r="GY264" s="66"/>
      <c r="GZ264" s="66"/>
      <c r="HA264" s="66"/>
      <c r="HB264" s="66"/>
      <c r="HC264" s="66"/>
      <c r="HD264" s="66"/>
      <c r="HE264" s="66"/>
      <c r="HF264" s="66"/>
      <c r="HG264" s="66"/>
      <c r="HH264" s="66"/>
      <c r="HI264" s="66"/>
      <c r="HJ264" s="66"/>
      <c r="HK264" s="66"/>
      <c r="HL264" s="66"/>
      <c r="HM264" s="66"/>
      <c r="HN264" s="66"/>
      <c r="HO264" s="66"/>
      <c r="HP264" s="66"/>
      <c r="HQ264" s="66"/>
      <c r="HR264" s="66"/>
      <c r="HS264" s="66"/>
      <c r="HT264" s="66"/>
      <c r="HU264" s="66"/>
      <c r="HV264" s="66"/>
      <c r="HW264" s="66"/>
      <c r="HX264" s="66"/>
      <c r="HY264" s="66"/>
      <c r="HZ264" s="66"/>
      <c r="IA264" s="66"/>
      <c r="IB264" s="66"/>
      <c r="IC264" s="66"/>
      <c r="ID264" s="66"/>
      <c r="IE264" s="66"/>
      <c r="IF264" s="66"/>
      <c r="IG264" s="66"/>
      <c r="IH264" s="66"/>
      <c r="II264" s="66"/>
      <c r="IJ264" s="66"/>
      <c r="IK264" s="66"/>
      <c r="IL264" s="66"/>
      <c r="IM264" s="66"/>
      <c r="IN264" s="66"/>
      <c r="IO264" s="66"/>
      <c r="IP264" s="66"/>
      <c r="IQ264" s="66"/>
      <c r="IR264" s="66"/>
      <c r="IS264" s="66"/>
      <c r="IT264" s="66"/>
      <c r="IU264" s="66"/>
      <c r="IV264" s="66"/>
      <c r="IW264" s="66"/>
    </row>
    <row r="265" customFormat="false" ht="15" hidden="true" customHeight="false" outlineLevel="0" collapsed="false">
      <c r="A265" s="111"/>
      <c r="B265" s="103" t="s">
        <v>129</v>
      </c>
      <c r="C265" s="112" t="n">
        <v>0</v>
      </c>
      <c r="D265" s="112" t="n">
        <v>0</v>
      </c>
      <c r="E265" s="113" t="e">
        <f aca="false">ROUND(IF(Instructions!J11&gt;(78000*(+E11+E12)),(+(71000*(+E11+E12))*0.09)+((Instructions!J11-(71000*(+E11+E12)))*0.02),+Instructions!J11*0.09),0)</f>
        <v>#VALUE!</v>
      </c>
      <c r="F265" s="113" t="n">
        <v>0</v>
      </c>
      <c r="G265" s="113" t="n">
        <v>0</v>
      </c>
      <c r="H265" s="113" t="n">
        <v>0</v>
      </c>
      <c r="I265" s="113" t="n">
        <v>0</v>
      </c>
      <c r="J265" s="113" t="n">
        <v>0</v>
      </c>
      <c r="K265" s="113" t="n">
        <v>0</v>
      </c>
      <c r="L265" s="113" t="n">
        <v>0</v>
      </c>
      <c r="M265" s="113" t="n">
        <v>0</v>
      </c>
      <c r="N265" s="113" t="n">
        <v>0</v>
      </c>
      <c r="O265" s="113" t="n">
        <v>0</v>
      </c>
      <c r="P265" s="113" t="n">
        <v>0</v>
      </c>
      <c r="Q265" s="112" t="e">
        <f aca="false">SUM(E265:P265)</f>
        <v>#VALUE!</v>
      </c>
      <c r="R265" s="112" t="n">
        <v>0</v>
      </c>
      <c r="S265" s="112" t="n">
        <v>0</v>
      </c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  <c r="BT265" s="92"/>
      <c r="BU265" s="92"/>
      <c r="BV265" s="92"/>
      <c r="BW265" s="92"/>
      <c r="BX265" s="92"/>
      <c r="BY265" s="92"/>
      <c r="BZ265" s="92"/>
      <c r="CA265" s="92"/>
      <c r="CB265" s="92"/>
      <c r="CC265" s="92"/>
      <c r="CD265" s="92"/>
      <c r="CE265" s="92"/>
      <c r="CF265" s="92"/>
      <c r="CG265" s="92"/>
      <c r="CH265" s="92"/>
      <c r="CI265" s="92"/>
      <c r="CJ265" s="92"/>
      <c r="CK265" s="92"/>
      <c r="CL265" s="92"/>
      <c r="CM265" s="92"/>
      <c r="CN265" s="92"/>
      <c r="CO265" s="92"/>
      <c r="CP265" s="92"/>
      <c r="CQ265" s="92"/>
      <c r="CR265" s="92"/>
      <c r="CS265" s="92"/>
      <c r="CT265" s="92"/>
      <c r="CU265" s="92"/>
      <c r="CV265" s="92"/>
      <c r="CW265" s="92"/>
      <c r="CX265" s="92"/>
      <c r="CY265" s="92"/>
      <c r="CZ265" s="92"/>
      <c r="DA265" s="92"/>
      <c r="DB265" s="92"/>
      <c r="DC265" s="92"/>
      <c r="DD265" s="92"/>
      <c r="DE265" s="92"/>
      <c r="DF265" s="92"/>
      <c r="DG265" s="92"/>
      <c r="DH265" s="92"/>
      <c r="DI265" s="92"/>
      <c r="DJ265" s="92"/>
      <c r="DK265" s="92"/>
      <c r="DL265" s="92"/>
      <c r="DM265" s="92"/>
      <c r="DN265" s="92"/>
      <c r="DO265" s="92"/>
      <c r="DP265" s="92"/>
      <c r="DQ265" s="92"/>
      <c r="DR265" s="92"/>
      <c r="DS265" s="92"/>
      <c r="DT265" s="92"/>
      <c r="DU265" s="92"/>
      <c r="DV265" s="92"/>
      <c r="DW265" s="92"/>
      <c r="DX265" s="92"/>
      <c r="DY265" s="92"/>
      <c r="DZ265" s="92"/>
      <c r="EA265" s="92"/>
      <c r="EB265" s="92"/>
      <c r="EC265" s="92"/>
      <c r="ED265" s="92"/>
      <c r="EE265" s="92"/>
      <c r="EF265" s="92"/>
      <c r="EG265" s="92"/>
      <c r="EH265" s="92"/>
      <c r="EI265" s="92"/>
      <c r="EJ265" s="92"/>
      <c r="EK265" s="92"/>
      <c r="EL265" s="92"/>
      <c r="EM265" s="92"/>
      <c r="EN265" s="92"/>
      <c r="EO265" s="92"/>
      <c r="EP265" s="92"/>
      <c r="EQ265" s="92"/>
      <c r="ER265" s="92"/>
      <c r="ES265" s="92"/>
      <c r="ET265" s="92"/>
      <c r="EU265" s="92"/>
      <c r="EV265" s="92"/>
      <c r="EW265" s="92"/>
      <c r="EX265" s="92"/>
      <c r="EY265" s="92"/>
      <c r="EZ265" s="92"/>
      <c r="FA265" s="92"/>
      <c r="FB265" s="92"/>
      <c r="FC265" s="92"/>
      <c r="FD265" s="92"/>
      <c r="FE265" s="92"/>
      <c r="FF265" s="92"/>
      <c r="FG265" s="92"/>
      <c r="FH265" s="92"/>
      <c r="FI265" s="92"/>
      <c r="FJ265" s="92"/>
      <c r="FK265" s="92"/>
      <c r="FL265" s="92"/>
      <c r="FM265" s="92"/>
      <c r="FN265" s="92"/>
      <c r="FO265" s="92"/>
      <c r="FP265" s="92"/>
      <c r="FQ265" s="92"/>
      <c r="FR265" s="92"/>
      <c r="FS265" s="92"/>
      <c r="FT265" s="92"/>
      <c r="FU265" s="92"/>
      <c r="FV265" s="92"/>
      <c r="FW265" s="92"/>
      <c r="FX265" s="92"/>
      <c r="FY265" s="92"/>
      <c r="FZ265" s="92"/>
      <c r="GA265" s="92"/>
      <c r="GB265" s="92"/>
      <c r="GC265" s="92"/>
      <c r="GD265" s="92"/>
      <c r="GE265" s="92"/>
      <c r="GF265" s="92"/>
      <c r="GG265" s="92"/>
      <c r="GH265" s="92"/>
      <c r="GI265" s="92"/>
      <c r="GJ265" s="92"/>
      <c r="GK265" s="92"/>
      <c r="GL265" s="92"/>
      <c r="GM265" s="92"/>
      <c r="GN265" s="92"/>
      <c r="GO265" s="92"/>
      <c r="GP265" s="92"/>
      <c r="GQ265" s="92"/>
      <c r="GR265" s="92"/>
      <c r="GS265" s="92"/>
      <c r="GT265" s="92"/>
      <c r="GU265" s="92"/>
      <c r="GV265" s="92"/>
      <c r="GW265" s="92"/>
      <c r="GX265" s="92"/>
      <c r="GY265" s="92"/>
      <c r="GZ265" s="92"/>
      <c r="HA265" s="92"/>
      <c r="HB265" s="92"/>
      <c r="HC265" s="92"/>
      <c r="HD265" s="92"/>
      <c r="HE265" s="92"/>
      <c r="HF265" s="92"/>
      <c r="HG265" s="92"/>
      <c r="HH265" s="92"/>
      <c r="HI265" s="92"/>
      <c r="HJ265" s="92"/>
      <c r="HK265" s="92"/>
      <c r="HL265" s="92"/>
      <c r="HM265" s="92"/>
      <c r="HN265" s="92"/>
      <c r="HO265" s="92"/>
      <c r="HP265" s="92"/>
      <c r="HQ265" s="92"/>
      <c r="HR265" s="92"/>
      <c r="HS265" s="92"/>
      <c r="HT265" s="92"/>
      <c r="HU265" s="92"/>
      <c r="HV265" s="92"/>
      <c r="HW265" s="92"/>
      <c r="HX265" s="92"/>
      <c r="HY265" s="92"/>
      <c r="HZ265" s="92"/>
      <c r="IA265" s="92"/>
      <c r="IB265" s="92"/>
      <c r="IC265" s="92"/>
      <c r="ID265" s="92"/>
      <c r="IE265" s="92"/>
      <c r="IF265" s="92"/>
      <c r="IG265" s="92"/>
      <c r="IH265" s="92"/>
      <c r="II265" s="92"/>
      <c r="IJ265" s="92"/>
      <c r="IK265" s="92"/>
      <c r="IL265" s="92"/>
      <c r="IM265" s="92"/>
      <c r="IN265" s="92"/>
      <c r="IO265" s="92"/>
      <c r="IP265" s="92"/>
      <c r="IQ265" s="92"/>
      <c r="IR265" s="92"/>
      <c r="IS265" s="92"/>
      <c r="IT265" s="92"/>
      <c r="IU265" s="92"/>
      <c r="IV265" s="92"/>
      <c r="IW265" s="92"/>
    </row>
    <row r="266" customFormat="false" ht="15" hidden="true" customHeight="false" outlineLevel="0" collapsed="false">
      <c r="B266" s="0" t="s">
        <v>38</v>
      </c>
      <c r="C266" s="114" t="n">
        <f aca="false">SUM(C239:C265)</f>
        <v>0</v>
      </c>
      <c r="D266" s="114" t="n">
        <f aca="false">SUM(D239:D265)</f>
        <v>0</v>
      </c>
      <c r="E266" s="115" t="e">
        <f aca="false">SUM(E239:E265)</f>
        <v>#VALUE!</v>
      </c>
      <c r="F266" s="115" t="n">
        <f aca="false">SUM(F239:F265)</f>
        <v>0</v>
      </c>
      <c r="G266" s="115" t="n">
        <f aca="false">SUM(G239:G265)</f>
        <v>0</v>
      </c>
      <c r="H266" s="115" t="n">
        <f aca="false">SUM(H239:H265)</f>
        <v>0</v>
      </c>
      <c r="I266" s="115" t="n">
        <f aca="false">SUM(I239:I265)</f>
        <v>0</v>
      </c>
      <c r="J266" s="115" t="n">
        <f aca="false">SUM(J239:J265)</f>
        <v>0</v>
      </c>
      <c r="K266" s="115" t="n">
        <f aca="false">SUM(K239:K265)</f>
        <v>0</v>
      </c>
      <c r="L266" s="115" t="n">
        <f aca="false">SUM(L239:L265)</f>
        <v>0</v>
      </c>
      <c r="M266" s="115" t="n">
        <f aca="false">SUM(M239:M265)</f>
        <v>0</v>
      </c>
      <c r="N266" s="115" t="n">
        <f aca="false">SUM(N239:N265)</f>
        <v>0</v>
      </c>
      <c r="O266" s="115" t="n">
        <f aca="false">SUM(O239:O265)</f>
        <v>0</v>
      </c>
      <c r="P266" s="115" t="n">
        <f aca="false">SUM(P239:P265)</f>
        <v>0</v>
      </c>
      <c r="Q266" s="116" t="e">
        <f aca="false">SUM(E266:P266)</f>
        <v>#VALUE!</v>
      </c>
      <c r="R266" s="116" t="n">
        <f aca="false">SUM(R239:R265)</f>
        <v>0</v>
      </c>
      <c r="S266" s="116" t="n">
        <f aca="false">SUM(S239:S265)</f>
        <v>0</v>
      </c>
    </row>
    <row r="268" customFormat="false" ht="15.75" hidden="false" customHeight="false" outlineLevel="0" collapsed="false">
      <c r="B268" s="117"/>
      <c r="C268" s="118"/>
      <c r="D268" s="118"/>
      <c r="E268" s="119"/>
      <c r="F268" s="119"/>
      <c r="G268" s="119"/>
      <c r="H268" s="119"/>
    </row>
  </sheetData>
  <mergeCells count="2">
    <mergeCell ref="A10:B10"/>
    <mergeCell ref="A19:B19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5.21"/>
    <col collapsed="false" customWidth="true" hidden="false" outlineLevel="0" max="3" min="3" style="0" width="4.55"/>
    <col collapsed="false" customWidth="true" hidden="false" outlineLevel="0" max="4" min="4" style="0" width="7.88"/>
    <col collapsed="false" customWidth="true" hidden="false" outlineLevel="0" max="5" min="5" style="0" width="5.43"/>
    <col collapsed="false" customWidth="true" hidden="false" outlineLevel="0" max="6" min="6" style="0" width="7.66"/>
    <col collapsed="false" customWidth="true" hidden="false" outlineLevel="0" max="7" min="7" style="0" width="8.65"/>
    <col collapsed="false" customWidth="true" hidden="false" outlineLevel="0" max="8" min="8" style="0" width="2.77"/>
    <col collapsed="false" customWidth="true" hidden="false" outlineLevel="0" max="9" min="9" style="0" width="7.77"/>
    <col collapsed="false" customWidth="true" hidden="false" outlineLevel="0" max="10" min="10" style="0" width="2.77"/>
    <col collapsed="false" customWidth="true" hidden="false" outlineLevel="0" max="11" min="11" style="0" width="7.77"/>
    <col collapsed="false" customWidth="true" hidden="false" outlineLevel="0" max="12" min="12" style="0" width="2.77"/>
    <col collapsed="false" customWidth="true" hidden="false" outlineLevel="0" max="13" min="13" style="0" width="7.77"/>
    <col collapsed="false" customWidth="true" hidden="false" outlineLevel="0" max="14" min="14" style="0" width="2.77"/>
    <col collapsed="false" customWidth="true" hidden="false" outlineLevel="0" max="15" min="15" style="0" width="3.1"/>
  </cols>
  <sheetData>
    <row r="1" customFormat="false" ht="24.75" hidden="false" customHeight="false" outlineLevel="0" collapsed="false">
      <c r="A1" s="120" t="str">
        <f aca="false">Instructions!F5</f>
        <v>Cost Center Name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customFormat="false" ht="19.5" hidden="false" customHeight="false" outlineLevel="0" collapsed="false">
      <c r="A2" s="121" t="s">
        <v>130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customFormat="false" ht="15.75" hidden="false" customHeight="false" outlineLevel="0" collapsed="false">
      <c r="A3" s="122" t="s">
        <v>131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customFormat="false" ht="18" hidden="false" customHeight="true" outlineLevel="0" collapsed="false">
      <c r="C4" s="123" t="s">
        <v>132</v>
      </c>
      <c r="D4" s="124" t="str">
        <f aca="false">Instructions!F3</f>
        <v>XXXX</v>
      </c>
    </row>
    <row r="5" customFormat="false" ht="18" hidden="false" customHeight="true" outlineLevel="0" collapsed="false">
      <c r="B5" s="9"/>
      <c r="C5" s="123" t="s">
        <v>133</v>
      </c>
      <c r="D5" s="125" t="str">
        <f aca="false">Instructions!F4</f>
        <v>XXXXXX</v>
      </c>
      <c r="G5" s="126" t="s">
        <v>134</v>
      </c>
      <c r="H5" s="109"/>
      <c r="I5" s="127" t="s">
        <v>135</v>
      </c>
      <c r="J5" s="127"/>
      <c r="K5" s="127"/>
      <c r="L5" s="127"/>
      <c r="M5" s="127"/>
    </row>
    <row r="6" customFormat="false" ht="15.95" hidden="false" customHeight="true" outlineLevel="0" collapsed="false">
      <c r="G6" s="127" t="s">
        <v>136</v>
      </c>
      <c r="I6" s="128" t="n">
        <v>2001</v>
      </c>
      <c r="K6" s="128" t="n">
        <v>2002</v>
      </c>
      <c r="M6" s="128" t="n">
        <v>2003</v>
      </c>
    </row>
    <row r="7" customFormat="false" ht="15.95" hidden="false" customHeight="true" outlineLevel="0" collapsed="false">
      <c r="A7" s="129" t="s">
        <v>137</v>
      </c>
    </row>
    <row r="8" customFormat="false" ht="15.95" hidden="false" customHeight="true" outlineLevel="0" collapsed="false">
      <c r="B8" s="130" t="s">
        <v>138</v>
      </c>
      <c r="G8" s="86"/>
      <c r="H8" s="86"/>
      <c r="I8" s="86"/>
      <c r="J8" s="86"/>
      <c r="K8" s="86"/>
      <c r="L8" s="86"/>
      <c r="M8" s="86"/>
    </row>
    <row r="9" customFormat="false" ht="15.95" hidden="false" customHeight="true" outlineLevel="0" collapsed="false">
      <c r="B9" s="130" t="s">
        <v>139</v>
      </c>
      <c r="G9" s="86"/>
      <c r="H9" s="86"/>
      <c r="I9" s="86"/>
      <c r="J9" s="86"/>
      <c r="K9" s="86"/>
      <c r="L9" s="86"/>
      <c r="M9" s="86"/>
    </row>
    <row r="10" customFormat="false" ht="15.95" hidden="false" customHeight="true" outlineLevel="0" collapsed="false">
      <c r="B10" s="130" t="s">
        <v>140</v>
      </c>
      <c r="G10" s="86"/>
      <c r="H10" s="86"/>
      <c r="I10" s="86"/>
      <c r="J10" s="86"/>
      <c r="K10" s="86"/>
      <c r="L10" s="86"/>
      <c r="M10" s="86"/>
    </row>
    <row r="11" customFormat="false" ht="15.95" hidden="false" customHeight="true" outlineLevel="0" collapsed="false">
      <c r="B11" s="130" t="s">
        <v>141</v>
      </c>
      <c r="G11" s="86"/>
      <c r="H11" s="86"/>
      <c r="I11" s="86"/>
      <c r="J11" s="86"/>
      <c r="K11" s="86"/>
      <c r="L11" s="86"/>
      <c r="M11" s="86"/>
    </row>
    <row r="12" customFormat="false" ht="15.95" hidden="false" customHeight="true" outlineLevel="0" collapsed="false">
      <c r="B12" s="130" t="s">
        <v>142</v>
      </c>
      <c r="G12" s="131"/>
      <c r="H12" s="86"/>
      <c r="I12" s="131"/>
      <c r="J12" s="86"/>
      <c r="K12" s="131"/>
      <c r="L12" s="86"/>
      <c r="M12" s="131"/>
    </row>
    <row r="13" customFormat="false" ht="15.95" hidden="false" customHeight="true" outlineLevel="0" collapsed="false">
      <c r="C13" s="130" t="s">
        <v>143</v>
      </c>
      <c r="G13" s="0" t="n">
        <f aca="false">SUM(G8:G12)</f>
        <v>0</v>
      </c>
      <c r="I13" s="0" t="n">
        <f aca="false">SUM(I8:I12)</f>
        <v>0</v>
      </c>
      <c r="K13" s="0" t="n">
        <f aca="false">SUM(K8:K12)</f>
        <v>0</v>
      </c>
      <c r="M13" s="0" t="n">
        <f aca="false">SUM(M8:M12)</f>
        <v>0</v>
      </c>
    </row>
    <row r="14" customFormat="false" ht="15.95" hidden="false" customHeight="true" outlineLevel="0" collapsed="false">
      <c r="B14" s="130" t="s">
        <v>144</v>
      </c>
      <c r="G14" s="131"/>
      <c r="H14" s="86"/>
      <c r="I14" s="131"/>
      <c r="J14" s="86"/>
      <c r="K14" s="131"/>
      <c r="L14" s="86"/>
      <c r="M14" s="131"/>
    </row>
    <row r="15" customFormat="false" ht="15.95" hidden="false" customHeight="true" outlineLevel="0" collapsed="false">
      <c r="B15" s="130" t="s">
        <v>145</v>
      </c>
      <c r="G15" s="132" t="n">
        <f aca="false">G13+G14</f>
        <v>0</v>
      </c>
      <c r="I15" s="132" t="n">
        <f aca="false">I13+I14</f>
        <v>0</v>
      </c>
      <c r="K15" s="132" t="n">
        <f aca="false">K13+K14</f>
        <v>0</v>
      </c>
      <c r="M15" s="132" t="n">
        <f aca="false">M13+M14</f>
        <v>0</v>
      </c>
    </row>
    <row r="16" customFormat="false" ht="15.95" hidden="false" customHeight="true" outlineLevel="0" collapsed="false"/>
    <row r="17" customFormat="false" ht="15.95" hidden="false" customHeight="true" outlineLevel="0" collapsed="false">
      <c r="A17" s="129" t="s">
        <v>146</v>
      </c>
    </row>
    <row r="18" customFormat="false" ht="15.95" hidden="false" customHeight="true" outlineLevel="0" collapsed="false">
      <c r="B18" s="130" t="s">
        <v>138</v>
      </c>
      <c r="G18" s="86"/>
      <c r="H18" s="86"/>
      <c r="I18" s="86"/>
      <c r="J18" s="86"/>
      <c r="K18" s="86"/>
      <c r="L18" s="86"/>
      <c r="M18" s="86"/>
    </row>
    <row r="19" customFormat="false" ht="15.95" hidden="false" customHeight="true" outlineLevel="0" collapsed="false">
      <c r="B19" s="130" t="s">
        <v>139</v>
      </c>
      <c r="G19" s="86"/>
      <c r="H19" s="86"/>
      <c r="I19" s="86"/>
      <c r="J19" s="86"/>
      <c r="K19" s="86"/>
      <c r="L19" s="86"/>
      <c r="M19" s="86"/>
    </row>
    <row r="20" customFormat="false" ht="15.95" hidden="false" customHeight="true" outlineLevel="0" collapsed="false">
      <c r="B20" s="130" t="s">
        <v>140</v>
      </c>
      <c r="G20" s="86"/>
      <c r="H20" s="86"/>
      <c r="I20" s="86"/>
      <c r="J20" s="86"/>
      <c r="K20" s="86"/>
      <c r="L20" s="86"/>
      <c r="M20" s="86"/>
    </row>
    <row r="21" customFormat="false" ht="15.95" hidden="false" customHeight="true" outlineLevel="0" collapsed="false">
      <c r="B21" s="130" t="s">
        <v>141</v>
      </c>
      <c r="G21" s="86"/>
      <c r="H21" s="86"/>
      <c r="I21" s="86"/>
      <c r="J21" s="86"/>
      <c r="K21" s="86"/>
      <c r="L21" s="86"/>
      <c r="M21" s="86"/>
    </row>
    <row r="22" customFormat="false" ht="15.95" hidden="false" customHeight="true" outlineLevel="0" collapsed="false">
      <c r="B22" s="130" t="s">
        <v>142</v>
      </c>
      <c r="G22" s="131"/>
      <c r="H22" s="86"/>
      <c r="I22" s="131"/>
      <c r="J22" s="86"/>
      <c r="K22" s="131"/>
      <c r="L22" s="86"/>
      <c r="M22" s="131"/>
    </row>
    <row r="23" customFormat="false" ht="15.95" hidden="false" customHeight="true" outlineLevel="0" collapsed="false">
      <c r="C23" s="130" t="s">
        <v>143</v>
      </c>
      <c r="G23" s="0" t="n">
        <f aca="false">SUM(G18:G22)</f>
        <v>0</v>
      </c>
      <c r="I23" s="0" t="n">
        <f aca="false">SUM(I18:I22)</f>
        <v>0</v>
      </c>
      <c r="K23" s="0" t="n">
        <f aca="false">SUM(K18:K22)</f>
        <v>0</v>
      </c>
      <c r="M23" s="0" t="n">
        <f aca="false">SUM(M18:M22)</f>
        <v>0</v>
      </c>
    </row>
    <row r="24" customFormat="false" ht="15.95" hidden="false" customHeight="true" outlineLevel="0" collapsed="false">
      <c r="B24" s="130" t="s">
        <v>144</v>
      </c>
      <c r="G24" s="131"/>
      <c r="H24" s="86"/>
      <c r="I24" s="131"/>
      <c r="J24" s="86"/>
      <c r="K24" s="131"/>
      <c r="L24" s="86"/>
      <c r="M24" s="131"/>
    </row>
    <row r="25" customFormat="false" ht="15.95" hidden="false" customHeight="true" outlineLevel="0" collapsed="false">
      <c r="B25" s="130" t="s">
        <v>145</v>
      </c>
      <c r="G25" s="132" t="n">
        <f aca="false">G23+G24</f>
        <v>0</v>
      </c>
      <c r="I25" s="132" t="n">
        <f aca="false">I23+I24</f>
        <v>0</v>
      </c>
      <c r="K25" s="132" t="n">
        <f aca="false">K23+K24</f>
        <v>0</v>
      </c>
      <c r="M25" s="132" t="n">
        <f aca="false">M23+M24</f>
        <v>0</v>
      </c>
    </row>
    <row r="26" customFormat="false" ht="15.95" hidden="false" customHeight="true" outlineLevel="0" collapsed="false"/>
    <row r="27" customFormat="false" ht="15.95" hidden="false" customHeight="true" outlineLevel="0" collapsed="false">
      <c r="A27" s="129" t="s">
        <v>147</v>
      </c>
    </row>
    <row r="28" customFormat="false" ht="15.95" hidden="false" customHeight="true" outlineLevel="0" collapsed="false">
      <c r="B28" s="130" t="s">
        <v>138</v>
      </c>
      <c r="G28" s="0" t="n">
        <f aca="false">G8+G18</f>
        <v>0</v>
      </c>
      <c r="I28" s="0" t="n">
        <f aca="false">I8+I18</f>
        <v>0</v>
      </c>
      <c r="K28" s="0" t="n">
        <f aca="false">K8+K18</f>
        <v>0</v>
      </c>
      <c r="M28" s="0" t="n">
        <f aca="false">M8+M18</f>
        <v>0</v>
      </c>
    </row>
    <row r="29" customFormat="false" ht="15.95" hidden="false" customHeight="true" outlineLevel="0" collapsed="false">
      <c r="B29" s="130" t="s">
        <v>139</v>
      </c>
      <c r="G29" s="0" t="n">
        <f aca="false">G9+G19</f>
        <v>0</v>
      </c>
      <c r="I29" s="0" t="n">
        <f aca="false">I9+I19</f>
        <v>0</v>
      </c>
      <c r="K29" s="0" t="n">
        <f aca="false">K9+K19</f>
        <v>0</v>
      </c>
      <c r="M29" s="0" t="n">
        <f aca="false">M9+M19</f>
        <v>0</v>
      </c>
    </row>
    <row r="30" customFormat="false" ht="15.95" hidden="false" customHeight="true" outlineLevel="0" collapsed="false">
      <c r="B30" s="130" t="s">
        <v>140</v>
      </c>
      <c r="G30" s="0" t="n">
        <f aca="false">G20+G10</f>
        <v>0</v>
      </c>
      <c r="I30" s="0" t="n">
        <f aca="false">I20+I10</f>
        <v>0</v>
      </c>
      <c r="K30" s="0" t="n">
        <f aca="false">K20+K10</f>
        <v>0</v>
      </c>
      <c r="M30" s="0" t="n">
        <f aca="false">M20+M10</f>
        <v>0</v>
      </c>
    </row>
    <row r="31" customFormat="false" ht="15.95" hidden="false" customHeight="true" outlineLevel="0" collapsed="false">
      <c r="B31" s="130" t="s">
        <v>141</v>
      </c>
      <c r="G31" s="0" t="n">
        <f aca="false">G21+G11</f>
        <v>0</v>
      </c>
      <c r="I31" s="0" t="n">
        <f aca="false">I21+I11</f>
        <v>0</v>
      </c>
      <c r="K31" s="0" t="n">
        <f aca="false">K21+K11</f>
        <v>0</v>
      </c>
      <c r="M31" s="0" t="n">
        <f aca="false">M21+M11</f>
        <v>0</v>
      </c>
    </row>
    <row r="32" customFormat="false" ht="15.95" hidden="false" customHeight="true" outlineLevel="0" collapsed="false">
      <c r="B32" s="130" t="s">
        <v>142</v>
      </c>
      <c r="G32" s="133" t="n">
        <f aca="false">G22+G12</f>
        <v>0</v>
      </c>
      <c r="I32" s="133" t="n">
        <f aca="false">I22+I12</f>
        <v>0</v>
      </c>
      <c r="K32" s="133" t="n">
        <f aca="false">K22+K12</f>
        <v>0</v>
      </c>
      <c r="M32" s="133" t="n">
        <f aca="false">M22+M12</f>
        <v>0</v>
      </c>
    </row>
    <row r="33" customFormat="false" ht="15.95" hidden="false" customHeight="true" outlineLevel="0" collapsed="false">
      <c r="A33" s="134"/>
      <c r="C33" s="130" t="s">
        <v>148</v>
      </c>
      <c r="G33" s="0" t="n">
        <f aca="false">SUM(G28:G32)</f>
        <v>0</v>
      </c>
      <c r="I33" s="0" t="n">
        <f aca="false">SUM(I28:I32)</f>
        <v>0</v>
      </c>
      <c r="K33" s="0" t="n">
        <f aca="false">SUM(K28:K32)</f>
        <v>0</v>
      </c>
      <c r="M33" s="0" t="n">
        <f aca="false">SUM(M28:M32)</f>
        <v>0</v>
      </c>
    </row>
    <row r="34" customFormat="false" ht="15.95" hidden="false" customHeight="true" outlineLevel="0" collapsed="false">
      <c r="A34" s="134"/>
      <c r="B34" s="130" t="s">
        <v>149</v>
      </c>
      <c r="G34" s="133" t="n">
        <f aca="false">G24+G14</f>
        <v>0</v>
      </c>
      <c r="I34" s="133" t="n">
        <f aca="false">I24+I14</f>
        <v>0</v>
      </c>
      <c r="K34" s="133" t="n">
        <f aca="false">K24+K14</f>
        <v>0</v>
      </c>
      <c r="M34" s="133" t="n">
        <f aca="false">M24+M14</f>
        <v>0</v>
      </c>
    </row>
    <row r="35" customFormat="false" ht="15.95" hidden="false" customHeight="true" outlineLevel="0" collapsed="false">
      <c r="A35" s="134"/>
      <c r="B35" s="130" t="s">
        <v>150</v>
      </c>
      <c r="G35" s="132" t="n">
        <f aca="false">G33+G34</f>
        <v>0</v>
      </c>
      <c r="I35" s="132" t="n">
        <f aca="false">I33+I34</f>
        <v>0</v>
      </c>
      <c r="K35" s="132" t="n">
        <f aca="false">K33+K34</f>
        <v>0</v>
      </c>
      <c r="M35" s="132" t="n">
        <f aca="false">M33+M34</f>
        <v>0</v>
      </c>
    </row>
    <row r="36" customFormat="false" ht="15.95" hidden="false" customHeight="true" outlineLevel="0" collapsed="false">
      <c r="A36" s="134"/>
    </row>
    <row r="37" customFormat="false" ht="15.95" hidden="false" customHeight="true" outlineLevel="0" collapsed="false">
      <c r="A37" s="134"/>
    </row>
    <row r="38" customFormat="false" ht="15.95" hidden="false" customHeight="true" outlineLevel="0" collapsed="false">
      <c r="A38" s="129" t="s">
        <v>151</v>
      </c>
    </row>
    <row r="39" customFormat="false" ht="15.95" hidden="false" customHeight="true" outlineLevel="0" collapsed="false">
      <c r="B39" s="130" t="s">
        <v>152</v>
      </c>
    </row>
    <row r="40" customFormat="false" ht="15.95" hidden="false" customHeight="true" outlineLevel="0" collapsed="false">
      <c r="C40" s="130" t="s">
        <v>153</v>
      </c>
      <c r="G40" s="86"/>
      <c r="H40" s="86"/>
      <c r="I40" s="86"/>
      <c r="J40" s="86"/>
      <c r="K40" s="86"/>
      <c r="L40" s="86"/>
      <c r="M40" s="86"/>
    </row>
    <row r="41" customFormat="false" ht="15.95" hidden="false" customHeight="true" outlineLevel="0" collapsed="false">
      <c r="C41" s="130" t="s">
        <v>154</v>
      </c>
      <c r="G41" s="86"/>
      <c r="H41" s="86"/>
      <c r="I41" s="86"/>
      <c r="J41" s="86"/>
      <c r="K41" s="86"/>
      <c r="L41" s="86"/>
      <c r="M41" s="86"/>
    </row>
    <row r="42" customFormat="false" ht="15.95" hidden="false" customHeight="true" outlineLevel="0" collapsed="false">
      <c r="C42" s="130" t="s">
        <v>155</v>
      </c>
      <c r="G42" s="86"/>
      <c r="H42" s="86"/>
      <c r="I42" s="86"/>
      <c r="J42" s="86"/>
      <c r="K42" s="86"/>
      <c r="L42" s="86"/>
      <c r="M42" s="86"/>
    </row>
    <row r="43" customFormat="false" ht="15.95" hidden="false" customHeight="true" outlineLevel="0" collapsed="false">
      <c r="C43" s="130" t="s">
        <v>50</v>
      </c>
      <c r="G43" s="86"/>
      <c r="H43" s="86"/>
      <c r="I43" s="86"/>
      <c r="J43" s="86"/>
      <c r="K43" s="86"/>
      <c r="L43" s="86"/>
      <c r="M43" s="86"/>
    </row>
    <row r="44" customFormat="false" ht="15.95" hidden="false" customHeight="true" outlineLevel="0" collapsed="false">
      <c r="B44" s="130" t="s">
        <v>156</v>
      </c>
      <c r="G44" s="86"/>
      <c r="H44" s="86"/>
      <c r="I44" s="86"/>
      <c r="J44" s="86"/>
      <c r="K44" s="86"/>
      <c r="L44" s="86"/>
      <c r="M44" s="86"/>
    </row>
    <row r="45" customFormat="false" ht="15.95" hidden="false" customHeight="true" outlineLevel="0" collapsed="false">
      <c r="B45" s="130" t="s">
        <v>157</v>
      </c>
      <c r="G45" s="131"/>
      <c r="H45" s="86"/>
      <c r="I45" s="131"/>
      <c r="J45" s="86"/>
      <c r="K45" s="131"/>
      <c r="L45" s="86"/>
      <c r="M45" s="131"/>
    </row>
    <row r="46" customFormat="false" ht="15.95" hidden="false" customHeight="true" outlineLevel="0" collapsed="false">
      <c r="B46" s="130" t="s">
        <v>145</v>
      </c>
      <c r="G46" s="132" t="n">
        <f aca="false">SUM(G40:G45)</f>
        <v>0</v>
      </c>
      <c r="I46" s="132" t="n">
        <f aca="false">SUM(I40:I45)</f>
        <v>0</v>
      </c>
      <c r="K46" s="132" t="n">
        <f aca="false">SUM(K40:K45)</f>
        <v>0</v>
      </c>
      <c r="M46" s="132" t="n">
        <f aca="false">SUM(M40:M45)</f>
        <v>0</v>
      </c>
    </row>
    <row r="47" customFormat="false" ht="15.95" hidden="false" customHeight="true" outlineLevel="0" collapsed="false"/>
    <row r="48" customFormat="false" ht="15.95" hidden="false" customHeight="true" outlineLevel="0" collapsed="false">
      <c r="A48" s="129" t="s">
        <v>158</v>
      </c>
    </row>
    <row r="49" customFormat="false" ht="15.95" hidden="false" customHeight="true" outlineLevel="0" collapsed="false">
      <c r="B49" s="130" t="s">
        <v>152</v>
      </c>
    </row>
    <row r="50" customFormat="false" ht="15.95" hidden="false" customHeight="true" outlineLevel="0" collapsed="false">
      <c r="C50" s="130" t="s">
        <v>153</v>
      </c>
      <c r="G50" s="86"/>
      <c r="H50" s="86"/>
      <c r="I50" s="86"/>
      <c r="J50" s="86"/>
      <c r="K50" s="86"/>
      <c r="L50" s="86"/>
      <c r="M50" s="86"/>
    </row>
    <row r="51" customFormat="false" ht="15.95" hidden="false" customHeight="true" outlineLevel="0" collapsed="false">
      <c r="C51" s="130" t="s">
        <v>154</v>
      </c>
      <c r="G51" s="86"/>
      <c r="H51" s="86"/>
      <c r="I51" s="86"/>
      <c r="J51" s="86"/>
      <c r="K51" s="86"/>
      <c r="L51" s="86"/>
      <c r="M51" s="86"/>
    </row>
    <row r="52" customFormat="false" ht="15.95" hidden="false" customHeight="true" outlineLevel="0" collapsed="false">
      <c r="C52" s="130" t="s">
        <v>155</v>
      </c>
      <c r="G52" s="86"/>
      <c r="H52" s="86"/>
      <c r="I52" s="86"/>
      <c r="J52" s="86"/>
      <c r="K52" s="86"/>
      <c r="L52" s="86"/>
      <c r="M52" s="86"/>
    </row>
    <row r="53" customFormat="false" ht="15.95" hidden="false" customHeight="true" outlineLevel="0" collapsed="false">
      <c r="C53" s="130" t="s">
        <v>50</v>
      </c>
      <c r="G53" s="86"/>
      <c r="H53" s="86"/>
      <c r="I53" s="86"/>
      <c r="J53" s="86"/>
      <c r="K53" s="86"/>
      <c r="L53" s="86"/>
      <c r="M53" s="86"/>
    </row>
    <row r="54" customFormat="false" ht="15.95" hidden="false" customHeight="true" outlineLevel="0" collapsed="false">
      <c r="B54" s="130" t="s">
        <v>156</v>
      </c>
      <c r="G54" s="86"/>
      <c r="H54" s="86"/>
      <c r="I54" s="86"/>
      <c r="J54" s="86"/>
      <c r="K54" s="86"/>
      <c r="L54" s="86"/>
      <c r="M54" s="86"/>
    </row>
    <row r="55" customFormat="false" ht="15.95" hidden="false" customHeight="true" outlineLevel="0" collapsed="false">
      <c r="B55" s="130" t="s">
        <v>157</v>
      </c>
      <c r="G55" s="131"/>
      <c r="H55" s="86"/>
      <c r="I55" s="131"/>
      <c r="J55" s="86"/>
      <c r="K55" s="131"/>
      <c r="L55" s="86"/>
      <c r="M55" s="131"/>
    </row>
    <row r="56" customFormat="false" ht="15.95" hidden="false" customHeight="true" outlineLevel="0" collapsed="false">
      <c r="B56" s="130" t="s">
        <v>145</v>
      </c>
      <c r="G56" s="132" t="n">
        <f aca="false">SUM(G50:G55)</f>
        <v>0</v>
      </c>
      <c r="I56" s="132" t="n">
        <f aca="false">SUM(I50:I55)</f>
        <v>0</v>
      </c>
      <c r="K56" s="132" t="n">
        <f aca="false">SUM(K50:K55)</f>
        <v>0</v>
      </c>
      <c r="M56" s="132" t="n">
        <f aca="false">SUM(M50:M55)</f>
        <v>0</v>
      </c>
    </row>
    <row r="57" customFormat="false" ht="15.95" hidden="false" customHeight="true" outlineLevel="0" collapsed="false"/>
    <row r="58" customFormat="false" ht="15.95" hidden="false" customHeight="true" outlineLevel="0" collapsed="false">
      <c r="A58" s="130" t="s">
        <v>159</v>
      </c>
      <c r="G58" s="132" t="n">
        <f aca="false">G56+G46</f>
        <v>0</v>
      </c>
      <c r="I58" s="132" t="n">
        <f aca="false">I56+I46</f>
        <v>0</v>
      </c>
      <c r="K58" s="132" t="n">
        <f aca="false">K56+K46</f>
        <v>0</v>
      </c>
      <c r="M58" s="132" t="n">
        <f aca="false">M56+M46</f>
        <v>0</v>
      </c>
    </row>
    <row r="59" customFormat="false" ht="15.95" hidden="false" customHeight="true" outlineLevel="0" collapsed="false">
      <c r="B59" s="135" t="s">
        <v>160</v>
      </c>
    </row>
  </sheetData>
  <mergeCells count="4">
    <mergeCell ref="A1:M1"/>
    <mergeCell ref="A2:M2"/>
    <mergeCell ref="A3:M3"/>
    <mergeCell ref="I5:M5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  <rowBreaks count="1" manualBreakCount="1">
    <brk id="3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0" activeCellId="0" sqref="C10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1.99"/>
    <col collapsed="false" customWidth="true" hidden="false" outlineLevel="0" max="5" min="3" style="0" width="10.21"/>
    <col collapsed="false" customWidth="true" hidden="false" outlineLevel="0" max="12" min="6" style="0" width="9.77"/>
    <col collapsed="false" customWidth="true" hidden="false" outlineLevel="0" max="13" min="13" style="0" width="11.76"/>
    <col collapsed="false" customWidth="true" hidden="false" outlineLevel="0" max="14" min="14" style="0" width="9.77"/>
    <col collapsed="false" customWidth="true" hidden="false" outlineLevel="0" max="15" min="15" style="0" width="11.65"/>
    <col collapsed="false" customWidth="true" hidden="false" outlineLevel="0" max="17" min="16" style="0" width="11.1"/>
    <col collapsed="false" customWidth="true" hidden="true" outlineLevel="0" max="19" min="18" style="0" width="11.1"/>
    <col collapsed="false" customWidth="true" hidden="false" outlineLevel="0" max="20" min="20" style="0" width="2.77"/>
    <col collapsed="false" customWidth="true" hidden="false" outlineLevel="0" max="21" min="21" style="136" width="5.77"/>
    <col collapsed="false" customWidth="false" hidden="false" outlineLevel="0" max="22" min="22" style="137" width="8.88"/>
  </cols>
  <sheetData>
    <row r="1" customFormat="false" ht="15.75" hidden="false" customHeight="false" outlineLevel="0" collapsed="false">
      <c r="A1" s="138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customFormat="false" ht="15.75" hidden="false" customHeight="false" outlineLevel="0" collapsed="false">
      <c r="A2" s="1" t="str">
        <f aca="false">Instructions!F3</f>
        <v>XXXX</v>
      </c>
      <c r="B2" s="1"/>
    </row>
    <row r="3" customFormat="false" ht="15.75" hidden="false" customHeight="false" outlineLevel="0" collapsed="false">
      <c r="A3" s="139" t="str">
        <f aca="false">Instructions!F4</f>
        <v>XXXXXX</v>
      </c>
      <c r="B3" s="140" t="str">
        <f aca="false">Instructions!F5</f>
        <v>Cost Center Name</v>
      </c>
    </row>
    <row r="4" customFormat="false" ht="15.75" hidden="false" customHeight="false" outlineLevel="0" collapsed="false">
      <c r="A4" s="66"/>
      <c r="C4" s="141" t="n">
        <v>2000</v>
      </c>
      <c r="D4" s="141" t="n">
        <v>2000</v>
      </c>
      <c r="Q4" s="142" t="n">
        <v>2000</v>
      </c>
      <c r="R4" s="141" t="n">
        <v>2001</v>
      </c>
      <c r="S4" s="141" t="n">
        <v>2002</v>
      </c>
    </row>
    <row r="5" customFormat="false" ht="15.75" hidden="false" customHeight="false" outlineLevel="0" collapsed="false">
      <c r="C5" s="143" t="s">
        <v>23</v>
      </c>
      <c r="D5" s="143" t="s">
        <v>162</v>
      </c>
      <c r="E5" s="38" t="s">
        <v>26</v>
      </c>
      <c r="F5" s="38" t="s">
        <v>27</v>
      </c>
      <c r="G5" s="38" t="s">
        <v>28</v>
      </c>
      <c r="H5" s="38" t="s">
        <v>29</v>
      </c>
      <c r="I5" s="38" t="s">
        <v>30</v>
      </c>
      <c r="J5" s="38" t="s">
        <v>31</v>
      </c>
      <c r="K5" s="38" t="s">
        <v>32</v>
      </c>
      <c r="L5" s="38" t="s">
        <v>33</v>
      </c>
      <c r="M5" s="38" t="s">
        <v>34</v>
      </c>
      <c r="N5" s="38" t="s">
        <v>35</v>
      </c>
      <c r="O5" s="38" t="s">
        <v>36</v>
      </c>
      <c r="P5" s="38" t="s">
        <v>37</v>
      </c>
      <c r="Q5" s="144" t="s">
        <v>38</v>
      </c>
      <c r="R5" s="144" t="s">
        <v>38</v>
      </c>
      <c r="S5" s="143" t="s">
        <v>38</v>
      </c>
    </row>
    <row r="6" customFormat="false" ht="15.75" hidden="false" customHeight="false" outlineLevel="0" collapsed="false">
      <c r="C6" s="145"/>
      <c r="D6" s="145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46"/>
      <c r="R6" s="146"/>
      <c r="S6" s="145"/>
    </row>
    <row r="7" customFormat="false" ht="15.75" hidden="false" customHeight="false" outlineLevel="0" collapsed="false">
      <c r="A7" s="9" t="s">
        <v>163</v>
      </c>
      <c r="B7" s="9"/>
      <c r="C7" s="147" t="n">
        <f aca="false">+Detail!C177</f>
        <v>0</v>
      </c>
      <c r="D7" s="147" t="n">
        <f aca="false">+Detail!D177</f>
        <v>0</v>
      </c>
      <c r="E7" s="9" t="e">
        <f aca="false">+Detail!E177</f>
        <v>#VALUE!</v>
      </c>
      <c r="F7" s="9" t="n">
        <f aca="false">+Detail!F177</f>
        <v>0</v>
      </c>
      <c r="G7" s="9" t="n">
        <f aca="false">+Detail!G177</f>
        <v>0</v>
      </c>
      <c r="H7" s="9" t="n">
        <f aca="false">+Detail!H177</f>
        <v>0</v>
      </c>
      <c r="I7" s="9" t="n">
        <f aca="false">+Detail!I177</f>
        <v>0</v>
      </c>
      <c r="J7" s="9" t="n">
        <f aca="false">+Detail!J177</f>
        <v>0</v>
      </c>
      <c r="K7" s="9" t="n">
        <f aca="false">+Detail!K177</f>
        <v>0</v>
      </c>
      <c r="L7" s="9" t="n">
        <f aca="false">+Detail!L177</f>
        <v>0</v>
      </c>
      <c r="M7" s="9" t="n">
        <f aca="false">+Detail!M177</f>
        <v>0</v>
      </c>
      <c r="N7" s="9" t="n">
        <f aca="false">+Detail!N177</f>
        <v>0</v>
      </c>
      <c r="O7" s="9" t="n">
        <f aca="false">+Detail!O177</f>
        <v>0</v>
      </c>
      <c r="P7" s="9" t="n">
        <f aca="false">+Detail!P177</f>
        <v>0</v>
      </c>
      <c r="Q7" s="148" t="e">
        <f aca="false">+Detail!Q177</f>
        <v>#VALUE!</v>
      </c>
      <c r="R7" s="148" t="n">
        <f aca="false">+Detail!R177</f>
        <v>0</v>
      </c>
      <c r="S7" s="147" t="n">
        <f aca="false">+Detail!S177</f>
        <v>0</v>
      </c>
      <c r="T7" s="9"/>
      <c r="U7" s="36"/>
      <c r="V7" s="149"/>
    </row>
    <row r="8" customFormat="false" ht="15" hidden="false" customHeight="false" outlineLevel="0" collapsed="false">
      <c r="C8" s="150"/>
      <c r="D8" s="150"/>
      <c r="Q8" s="151"/>
      <c r="R8" s="151"/>
      <c r="S8" s="150"/>
      <c r="U8" s="98" t="s">
        <v>164</v>
      </c>
      <c r="V8" s="152" t="s">
        <v>165</v>
      </c>
    </row>
    <row r="9" customFormat="false" ht="15.75" hidden="false" customHeight="false" outlineLevel="0" collapsed="false">
      <c r="A9" s="9" t="s">
        <v>166</v>
      </c>
      <c r="B9" s="9"/>
      <c r="C9" s="153" t="s">
        <v>167</v>
      </c>
      <c r="D9" s="153"/>
      <c r="E9" s="154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48"/>
      <c r="R9" s="148"/>
      <c r="S9" s="147"/>
      <c r="T9" s="9"/>
      <c r="U9" s="98" t="s">
        <v>168</v>
      </c>
      <c r="V9" s="152" t="s">
        <v>169</v>
      </c>
    </row>
    <row r="10" customFormat="false" ht="15" hidden="false" customHeight="false" outlineLevel="0" collapsed="false">
      <c r="B10" s="0" t="s">
        <v>170</v>
      </c>
      <c r="C10" s="155" t="n">
        <v>0</v>
      </c>
      <c r="D10" s="155" t="n">
        <v>0</v>
      </c>
      <c r="E10" s="156" t="n">
        <f aca="false">$Q$10/12</f>
        <v>0</v>
      </c>
      <c r="F10" s="156" t="n">
        <f aca="false">$Q$10/12</f>
        <v>0</v>
      </c>
      <c r="G10" s="156" t="n">
        <f aca="false">$Q$10/12</f>
        <v>0</v>
      </c>
      <c r="H10" s="156" t="n">
        <f aca="false">$Q$10/12</f>
        <v>0</v>
      </c>
      <c r="I10" s="156" t="n">
        <f aca="false">$Q$10/12</f>
        <v>0</v>
      </c>
      <c r="J10" s="156" t="n">
        <f aca="false">$Q$10/12</f>
        <v>0</v>
      </c>
      <c r="K10" s="156" t="n">
        <f aca="false">$Q$10/12</f>
        <v>0</v>
      </c>
      <c r="L10" s="156" t="n">
        <f aca="false">$Q$10/12</f>
        <v>0</v>
      </c>
      <c r="M10" s="156" t="n">
        <f aca="false">$Q$10/12</f>
        <v>0</v>
      </c>
      <c r="N10" s="156" t="n">
        <f aca="false">$Q$10/12</f>
        <v>0</v>
      </c>
      <c r="O10" s="156" t="n">
        <f aca="false">$Q$10/12</f>
        <v>0</v>
      </c>
      <c r="P10" s="156" t="n">
        <f aca="false">$Q$10/12</f>
        <v>0</v>
      </c>
      <c r="Q10" s="157" t="n">
        <v>0</v>
      </c>
      <c r="R10" s="157" t="n">
        <v>0</v>
      </c>
      <c r="S10" s="155" t="n">
        <v>0</v>
      </c>
      <c r="U10" s="158" t="n">
        <v>60</v>
      </c>
      <c r="V10" s="137" t="n">
        <v>111077</v>
      </c>
    </row>
    <row r="11" customFormat="false" ht="15" hidden="false" customHeight="false" outlineLevel="0" collapsed="false">
      <c r="B11" s="0" t="s">
        <v>171</v>
      </c>
      <c r="C11" s="155" t="n">
        <v>0</v>
      </c>
      <c r="D11" s="155" t="n">
        <v>0</v>
      </c>
      <c r="E11" s="156" t="n">
        <f aca="false">$Q$10/12</f>
        <v>0</v>
      </c>
      <c r="F11" s="156" t="n">
        <f aca="false">$Q$10/12</f>
        <v>0</v>
      </c>
      <c r="G11" s="156" t="n">
        <f aca="false">$Q$10/12</f>
        <v>0</v>
      </c>
      <c r="H11" s="156" t="n">
        <f aca="false">$Q$10/12</f>
        <v>0</v>
      </c>
      <c r="I11" s="156" t="n">
        <f aca="false">$Q$10/12</f>
        <v>0</v>
      </c>
      <c r="J11" s="156" t="n">
        <f aca="false">$Q$10/12</f>
        <v>0</v>
      </c>
      <c r="K11" s="156" t="n">
        <f aca="false">$Q$10/12</f>
        <v>0</v>
      </c>
      <c r="L11" s="156" t="n">
        <f aca="false">$Q$10/12</f>
        <v>0</v>
      </c>
      <c r="M11" s="156" t="n">
        <f aca="false">$Q$10/12</f>
        <v>0</v>
      </c>
      <c r="N11" s="156" t="n">
        <f aca="false">$Q$10/12</f>
        <v>0</v>
      </c>
      <c r="O11" s="156" t="n">
        <f aca="false">$Q$10/12</f>
        <v>0</v>
      </c>
      <c r="P11" s="156" t="n">
        <f aca="false">$Q$10/12</f>
        <v>0</v>
      </c>
      <c r="Q11" s="157" t="n">
        <v>0</v>
      </c>
      <c r="R11" s="157" t="n">
        <v>0</v>
      </c>
      <c r="S11" s="155" t="n">
        <v>0</v>
      </c>
      <c r="U11" s="158" t="n">
        <v>62</v>
      </c>
      <c r="V11" s="137" t="n">
        <v>111182</v>
      </c>
    </row>
    <row r="12" customFormat="false" ht="15" hidden="false" customHeight="false" outlineLevel="0" collapsed="false">
      <c r="B12" s="0" t="s">
        <v>172</v>
      </c>
      <c r="C12" s="155" t="n">
        <v>0</v>
      </c>
      <c r="D12" s="155" t="n">
        <v>0</v>
      </c>
      <c r="E12" s="156" t="n">
        <f aca="false">$Q$10/12</f>
        <v>0</v>
      </c>
      <c r="F12" s="156" t="n">
        <f aca="false">$Q$10/12</f>
        <v>0</v>
      </c>
      <c r="G12" s="156" t="n">
        <f aca="false">$Q$10/12</f>
        <v>0</v>
      </c>
      <c r="H12" s="156" t="n">
        <f aca="false">$Q$10/12</f>
        <v>0</v>
      </c>
      <c r="I12" s="156" t="n">
        <f aca="false">$Q$10/12</f>
        <v>0</v>
      </c>
      <c r="J12" s="156" t="n">
        <f aca="false">$Q$10/12</f>
        <v>0</v>
      </c>
      <c r="K12" s="156" t="n">
        <f aca="false">$Q$10/12</f>
        <v>0</v>
      </c>
      <c r="L12" s="156" t="n">
        <f aca="false">$Q$10/12</f>
        <v>0</v>
      </c>
      <c r="M12" s="156" t="n">
        <f aca="false">$Q$10/12</f>
        <v>0</v>
      </c>
      <c r="N12" s="156" t="n">
        <f aca="false">$Q$10/12</f>
        <v>0</v>
      </c>
      <c r="O12" s="156" t="n">
        <f aca="false">$Q$10/12</f>
        <v>0</v>
      </c>
      <c r="P12" s="156" t="n">
        <f aca="false">$Q$10/12</f>
        <v>0</v>
      </c>
      <c r="Q12" s="157" t="n">
        <v>0</v>
      </c>
      <c r="R12" s="157" t="n">
        <v>0</v>
      </c>
      <c r="S12" s="155" t="n">
        <v>0</v>
      </c>
      <c r="U12" s="158" t="n">
        <v>82</v>
      </c>
      <c r="V12" s="137" t="n">
        <v>102276</v>
      </c>
    </row>
    <row r="13" customFormat="false" ht="15" hidden="false" customHeight="false" outlineLevel="0" collapsed="false">
      <c r="B13" s="0" t="s">
        <v>173</v>
      </c>
      <c r="C13" s="155" t="n">
        <v>0</v>
      </c>
      <c r="D13" s="155" t="n">
        <v>0</v>
      </c>
      <c r="E13" s="156" t="n">
        <f aca="false">$Q$10/12</f>
        <v>0</v>
      </c>
      <c r="F13" s="156" t="n">
        <f aca="false">$Q$10/12</f>
        <v>0</v>
      </c>
      <c r="G13" s="156" t="n">
        <f aca="false">$Q$10/12</f>
        <v>0</v>
      </c>
      <c r="H13" s="156" t="n">
        <f aca="false">$Q$10/12</f>
        <v>0</v>
      </c>
      <c r="I13" s="156" t="n">
        <f aca="false">$Q$10/12</f>
        <v>0</v>
      </c>
      <c r="J13" s="156" t="n">
        <f aca="false">$Q$10/12</f>
        <v>0</v>
      </c>
      <c r="K13" s="156" t="n">
        <f aca="false">$Q$10/12</f>
        <v>0</v>
      </c>
      <c r="L13" s="156" t="n">
        <f aca="false">$Q$10/12</f>
        <v>0</v>
      </c>
      <c r="M13" s="156" t="n">
        <f aca="false">$Q$10/12</f>
        <v>0</v>
      </c>
      <c r="N13" s="156" t="n">
        <f aca="false">$Q$10/12</f>
        <v>0</v>
      </c>
      <c r="O13" s="156" t="n">
        <f aca="false">$Q$10/12</f>
        <v>0</v>
      </c>
      <c r="P13" s="156" t="n">
        <f aca="false">$Q$10/12</f>
        <v>0</v>
      </c>
      <c r="Q13" s="157" t="n">
        <v>0</v>
      </c>
      <c r="R13" s="157" t="n">
        <v>0</v>
      </c>
      <c r="S13" s="155" t="n">
        <v>0</v>
      </c>
      <c r="U13" s="158" t="n">
        <v>85</v>
      </c>
      <c r="V13" s="137" t="n">
        <v>111260</v>
      </c>
    </row>
    <row r="14" customFormat="false" ht="15" hidden="false" customHeight="false" outlineLevel="0" collapsed="false">
      <c r="B14" s="0" t="s">
        <v>174</v>
      </c>
      <c r="C14" s="155" t="n">
        <v>0</v>
      </c>
      <c r="D14" s="155" t="n">
        <v>0</v>
      </c>
      <c r="E14" s="156" t="n">
        <f aca="false">$Q$10/12</f>
        <v>0</v>
      </c>
      <c r="F14" s="156" t="n">
        <f aca="false">$Q$10/12</f>
        <v>0</v>
      </c>
      <c r="G14" s="156" t="n">
        <f aca="false">$Q$10/12</f>
        <v>0</v>
      </c>
      <c r="H14" s="156" t="n">
        <f aca="false">$Q$10/12</f>
        <v>0</v>
      </c>
      <c r="I14" s="156" t="n">
        <f aca="false">$Q$10/12</f>
        <v>0</v>
      </c>
      <c r="J14" s="156" t="n">
        <f aca="false">$Q$10/12</f>
        <v>0</v>
      </c>
      <c r="K14" s="156" t="n">
        <f aca="false">$Q$10/12</f>
        <v>0</v>
      </c>
      <c r="L14" s="156" t="n">
        <f aca="false">$Q$10/12</f>
        <v>0</v>
      </c>
      <c r="M14" s="156" t="n">
        <f aca="false">$Q$10/12</f>
        <v>0</v>
      </c>
      <c r="N14" s="156" t="n">
        <f aca="false">$Q$10/12</f>
        <v>0</v>
      </c>
      <c r="O14" s="156" t="n">
        <f aca="false">$Q$10/12</f>
        <v>0</v>
      </c>
      <c r="P14" s="156" t="n">
        <f aca="false">$Q$10/12</f>
        <v>0</v>
      </c>
      <c r="Q14" s="157" t="n">
        <v>0</v>
      </c>
      <c r="R14" s="157" t="n">
        <v>0</v>
      </c>
      <c r="S14" s="155" t="n">
        <v>0</v>
      </c>
      <c r="U14" s="158" t="n">
        <v>105</v>
      </c>
      <c r="V14" s="137" t="n">
        <v>100256</v>
      </c>
    </row>
    <row r="15" customFormat="false" ht="15" hidden="false" customHeight="false" outlineLevel="0" collapsed="false">
      <c r="B15" s="0" t="s">
        <v>175</v>
      </c>
      <c r="C15" s="155" t="n">
        <v>0</v>
      </c>
      <c r="D15" s="155" t="n">
        <v>0</v>
      </c>
      <c r="E15" s="156" t="n">
        <f aca="false">$Q$10/12</f>
        <v>0</v>
      </c>
      <c r="F15" s="156" t="n">
        <f aca="false">$Q$10/12</f>
        <v>0</v>
      </c>
      <c r="G15" s="156" t="n">
        <f aca="false">$Q$10/12</f>
        <v>0</v>
      </c>
      <c r="H15" s="156" t="n">
        <f aca="false">$Q$10/12</f>
        <v>0</v>
      </c>
      <c r="I15" s="156" t="n">
        <f aca="false">$Q$10/12</f>
        <v>0</v>
      </c>
      <c r="J15" s="156" t="n">
        <f aca="false">$Q$10/12</f>
        <v>0</v>
      </c>
      <c r="K15" s="156" t="n">
        <f aca="false">$Q$10/12</f>
        <v>0</v>
      </c>
      <c r="L15" s="156" t="n">
        <f aca="false">$Q$10/12</f>
        <v>0</v>
      </c>
      <c r="M15" s="156" t="n">
        <f aca="false">$Q$10/12</f>
        <v>0</v>
      </c>
      <c r="N15" s="156" t="n">
        <f aca="false">$Q$10/12</f>
        <v>0</v>
      </c>
      <c r="O15" s="156" t="n">
        <f aca="false">$Q$10/12</f>
        <v>0</v>
      </c>
      <c r="P15" s="156" t="n">
        <f aca="false">$Q$10/12</f>
        <v>0</v>
      </c>
      <c r="Q15" s="157" t="n">
        <v>0</v>
      </c>
      <c r="R15" s="157" t="n">
        <v>0</v>
      </c>
      <c r="S15" s="155" t="n">
        <v>0</v>
      </c>
      <c r="U15" s="158" t="n">
        <v>172</v>
      </c>
      <c r="V15" s="137" t="n">
        <v>112128</v>
      </c>
    </row>
    <row r="16" customFormat="false" ht="15" hidden="false" customHeight="false" outlineLevel="0" collapsed="false">
      <c r="B16" s="0" t="s">
        <v>176</v>
      </c>
      <c r="C16" s="155" t="n">
        <v>0</v>
      </c>
      <c r="D16" s="155" t="n">
        <v>0</v>
      </c>
      <c r="E16" s="156" t="n">
        <f aca="false">$Q$10/12</f>
        <v>0</v>
      </c>
      <c r="F16" s="156" t="n">
        <f aca="false">$Q$10/12</f>
        <v>0</v>
      </c>
      <c r="G16" s="156" t="n">
        <f aca="false">$Q$10/12</f>
        <v>0</v>
      </c>
      <c r="H16" s="156" t="n">
        <f aca="false">$Q$10/12</f>
        <v>0</v>
      </c>
      <c r="I16" s="156" t="n">
        <f aca="false">$Q$10/12</f>
        <v>0</v>
      </c>
      <c r="J16" s="156" t="n">
        <f aca="false">$Q$10/12</f>
        <v>0</v>
      </c>
      <c r="K16" s="156" t="n">
        <f aca="false">$Q$10/12</f>
        <v>0</v>
      </c>
      <c r="L16" s="156" t="n">
        <f aca="false">$Q$10/12</f>
        <v>0</v>
      </c>
      <c r="M16" s="156" t="n">
        <f aca="false">$Q$10/12</f>
        <v>0</v>
      </c>
      <c r="N16" s="156" t="n">
        <f aca="false">$Q$10/12</f>
        <v>0</v>
      </c>
      <c r="O16" s="156" t="n">
        <f aca="false">$Q$10/12</f>
        <v>0</v>
      </c>
      <c r="P16" s="156" t="n">
        <f aca="false">$Q$10/12</f>
        <v>0</v>
      </c>
      <c r="Q16" s="157" t="n">
        <v>0</v>
      </c>
      <c r="R16" s="157" t="n">
        <v>0</v>
      </c>
      <c r="S16" s="155" t="n">
        <v>0</v>
      </c>
      <c r="U16" s="158" t="n">
        <v>179</v>
      </c>
      <c r="V16" s="137" t="n">
        <v>111456</v>
      </c>
    </row>
    <row r="17" customFormat="false" ht="15" hidden="false" customHeight="false" outlineLevel="0" collapsed="false">
      <c r="B17" s="0" t="s">
        <v>177</v>
      </c>
      <c r="C17" s="155" t="n">
        <v>0</v>
      </c>
      <c r="D17" s="155" t="n">
        <v>0</v>
      </c>
      <c r="E17" s="156" t="n">
        <f aca="false">$Q$10/12</f>
        <v>0</v>
      </c>
      <c r="F17" s="156" t="n">
        <f aca="false">$Q$10/12</f>
        <v>0</v>
      </c>
      <c r="G17" s="156" t="n">
        <f aca="false">$Q$10/12</f>
        <v>0</v>
      </c>
      <c r="H17" s="156" t="n">
        <f aca="false">$Q$10/12</f>
        <v>0</v>
      </c>
      <c r="I17" s="156" t="n">
        <f aca="false">$Q$10/12</f>
        <v>0</v>
      </c>
      <c r="J17" s="156" t="n">
        <f aca="false">$Q$10/12</f>
        <v>0</v>
      </c>
      <c r="K17" s="156" t="n">
        <f aca="false">$Q$10/12</f>
        <v>0</v>
      </c>
      <c r="L17" s="156" t="n">
        <f aca="false">$Q$10/12</f>
        <v>0</v>
      </c>
      <c r="M17" s="156" t="n">
        <f aca="false">$Q$10/12</f>
        <v>0</v>
      </c>
      <c r="N17" s="156" t="n">
        <f aca="false">$Q$10/12</f>
        <v>0</v>
      </c>
      <c r="O17" s="156" t="n">
        <f aca="false">$Q$10/12</f>
        <v>0</v>
      </c>
      <c r="P17" s="156" t="n">
        <f aca="false">$Q$10/12</f>
        <v>0</v>
      </c>
      <c r="Q17" s="157" t="n">
        <v>0</v>
      </c>
      <c r="R17" s="157" t="n">
        <v>0</v>
      </c>
      <c r="S17" s="155" t="n">
        <v>0</v>
      </c>
      <c r="U17" s="158" t="n">
        <v>366</v>
      </c>
      <c r="V17" s="137" t="n">
        <v>111723</v>
      </c>
    </row>
    <row r="18" customFormat="false" ht="15" hidden="false" customHeight="false" outlineLevel="0" collapsed="false">
      <c r="B18" s="0" t="s">
        <v>178</v>
      </c>
      <c r="C18" s="155" t="n">
        <v>0</v>
      </c>
      <c r="D18" s="155" t="n">
        <v>0</v>
      </c>
      <c r="E18" s="156" t="n">
        <f aca="false">$Q$10/12</f>
        <v>0</v>
      </c>
      <c r="F18" s="156" t="n">
        <f aca="false">$Q$10/12</f>
        <v>0</v>
      </c>
      <c r="G18" s="156" t="n">
        <f aca="false">$Q$10/12</f>
        <v>0</v>
      </c>
      <c r="H18" s="156" t="n">
        <f aca="false">$Q$10/12</f>
        <v>0</v>
      </c>
      <c r="I18" s="156" t="n">
        <f aca="false">$Q$10/12</f>
        <v>0</v>
      </c>
      <c r="J18" s="156" t="n">
        <f aca="false">$Q$10/12</f>
        <v>0</v>
      </c>
      <c r="K18" s="156" t="n">
        <f aca="false">$Q$10/12</f>
        <v>0</v>
      </c>
      <c r="L18" s="156" t="n">
        <f aca="false">$Q$10/12</f>
        <v>0</v>
      </c>
      <c r="M18" s="156" t="n">
        <f aca="false">$Q$10/12</f>
        <v>0</v>
      </c>
      <c r="N18" s="156" t="n">
        <f aca="false">$Q$10/12</f>
        <v>0</v>
      </c>
      <c r="O18" s="156" t="n">
        <f aca="false">$Q$10/12</f>
        <v>0</v>
      </c>
      <c r="P18" s="156" t="n">
        <f aca="false">$Q$10/12</f>
        <v>0</v>
      </c>
      <c r="Q18" s="157" t="n">
        <v>0</v>
      </c>
      <c r="R18" s="157" t="n">
        <v>0</v>
      </c>
      <c r="S18" s="155" t="n">
        <v>0</v>
      </c>
      <c r="U18" s="158" t="n">
        <v>413</v>
      </c>
      <c r="V18" s="137" t="n">
        <v>105717</v>
      </c>
    </row>
    <row r="19" customFormat="false" ht="15" hidden="false" customHeight="false" outlineLevel="0" collapsed="false">
      <c r="B19" s="0" t="s">
        <v>179</v>
      </c>
      <c r="C19" s="155" t="n">
        <v>0</v>
      </c>
      <c r="D19" s="155" t="n">
        <v>0</v>
      </c>
      <c r="E19" s="156" t="n">
        <f aca="false">$Q$10/12</f>
        <v>0</v>
      </c>
      <c r="F19" s="156" t="n">
        <f aca="false">$Q$10/12</f>
        <v>0</v>
      </c>
      <c r="G19" s="156" t="n">
        <f aca="false">$Q$10/12</f>
        <v>0</v>
      </c>
      <c r="H19" s="156" t="n">
        <f aca="false">$Q$10/12</f>
        <v>0</v>
      </c>
      <c r="I19" s="156" t="n">
        <f aca="false">$Q$10/12</f>
        <v>0</v>
      </c>
      <c r="J19" s="156" t="n">
        <f aca="false">$Q$10/12</f>
        <v>0</v>
      </c>
      <c r="K19" s="156" t="n">
        <f aca="false">$Q$10/12</f>
        <v>0</v>
      </c>
      <c r="L19" s="156" t="n">
        <f aca="false">$Q$10/12</f>
        <v>0</v>
      </c>
      <c r="M19" s="156" t="n">
        <f aca="false">$Q$10/12</f>
        <v>0</v>
      </c>
      <c r="N19" s="156" t="n">
        <f aca="false">$Q$10/12</f>
        <v>0</v>
      </c>
      <c r="O19" s="156" t="n">
        <f aca="false">$Q$10/12</f>
        <v>0</v>
      </c>
      <c r="P19" s="156" t="n">
        <f aca="false">$Q$10/12</f>
        <v>0</v>
      </c>
      <c r="Q19" s="157" t="n">
        <v>0</v>
      </c>
      <c r="R19" s="157" t="n">
        <v>0</v>
      </c>
      <c r="S19" s="155" t="n">
        <v>0</v>
      </c>
      <c r="U19" s="158" t="n">
        <v>419</v>
      </c>
      <c r="V19" s="137" t="n">
        <v>106041</v>
      </c>
    </row>
    <row r="20" customFormat="false" ht="15" hidden="false" customHeight="false" outlineLevel="0" collapsed="false">
      <c r="B20" s="0" t="s">
        <v>180</v>
      </c>
      <c r="C20" s="155" t="n">
        <v>0</v>
      </c>
      <c r="D20" s="155" t="n">
        <v>0</v>
      </c>
      <c r="E20" s="156" t="n">
        <f aca="false">$Q$10/12</f>
        <v>0</v>
      </c>
      <c r="F20" s="156" t="n">
        <f aca="false">$Q$10/12</f>
        <v>0</v>
      </c>
      <c r="G20" s="156" t="n">
        <f aca="false">$Q$10/12</f>
        <v>0</v>
      </c>
      <c r="H20" s="156" t="n">
        <f aca="false">$Q$10/12</f>
        <v>0</v>
      </c>
      <c r="I20" s="156" t="n">
        <f aca="false">$Q$10/12</f>
        <v>0</v>
      </c>
      <c r="J20" s="156" t="n">
        <f aca="false">$Q$10/12</f>
        <v>0</v>
      </c>
      <c r="K20" s="156" t="n">
        <f aca="false">$Q$10/12</f>
        <v>0</v>
      </c>
      <c r="L20" s="156" t="n">
        <f aca="false">$Q$10/12</f>
        <v>0</v>
      </c>
      <c r="M20" s="156" t="n">
        <f aca="false">$Q$10/12</f>
        <v>0</v>
      </c>
      <c r="N20" s="156" t="n">
        <f aca="false">$Q$10/12</f>
        <v>0</v>
      </c>
      <c r="O20" s="156" t="n">
        <f aca="false">$Q$10/12</f>
        <v>0</v>
      </c>
      <c r="P20" s="156" t="n">
        <f aca="false">$Q$10/12</f>
        <v>0</v>
      </c>
      <c r="Q20" s="157" t="n">
        <v>0</v>
      </c>
      <c r="R20" s="157" t="n">
        <v>0</v>
      </c>
      <c r="S20" s="155" t="n">
        <v>0</v>
      </c>
      <c r="U20" s="158" t="n">
        <v>436</v>
      </c>
      <c r="V20" s="137" t="n">
        <v>111824</v>
      </c>
    </row>
    <row r="21" customFormat="false" ht="15" hidden="false" customHeight="false" outlineLevel="0" collapsed="false">
      <c r="B21" s="0" t="s">
        <v>181</v>
      </c>
      <c r="C21" s="155" t="n">
        <v>0</v>
      </c>
      <c r="D21" s="155" t="n">
        <v>0</v>
      </c>
      <c r="E21" s="156" t="n">
        <f aca="false">$Q$10/12</f>
        <v>0</v>
      </c>
      <c r="F21" s="156" t="n">
        <f aca="false">$Q$10/12</f>
        <v>0</v>
      </c>
      <c r="G21" s="156" t="n">
        <f aca="false">$Q$10/12</f>
        <v>0</v>
      </c>
      <c r="H21" s="156" t="n">
        <f aca="false">$Q$10/12</f>
        <v>0</v>
      </c>
      <c r="I21" s="156" t="n">
        <f aca="false">$Q$10/12</f>
        <v>0</v>
      </c>
      <c r="J21" s="156" t="n">
        <f aca="false">$Q$10/12</f>
        <v>0</v>
      </c>
      <c r="K21" s="156" t="n">
        <f aca="false">$Q$10/12</f>
        <v>0</v>
      </c>
      <c r="L21" s="156" t="n">
        <f aca="false">$Q$10/12</f>
        <v>0</v>
      </c>
      <c r="M21" s="156" t="n">
        <f aca="false">$Q$10/12</f>
        <v>0</v>
      </c>
      <c r="N21" s="156" t="n">
        <f aca="false">$Q$10/12</f>
        <v>0</v>
      </c>
      <c r="O21" s="156" t="n">
        <f aca="false">$Q$10/12</f>
        <v>0</v>
      </c>
      <c r="P21" s="156" t="n">
        <f aca="false">$Q$10/12</f>
        <v>0</v>
      </c>
      <c r="Q21" s="157" t="n">
        <v>0</v>
      </c>
      <c r="R21" s="157" t="n">
        <v>0</v>
      </c>
      <c r="S21" s="155" t="n">
        <v>0</v>
      </c>
      <c r="U21" s="158" t="n">
        <v>460</v>
      </c>
      <c r="V21" s="137" t="n">
        <v>104515</v>
      </c>
    </row>
    <row r="22" customFormat="false" ht="15" hidden="false" customHeight="false" outlineLevel="0" collapsed="false">
      <c r="B22" s="0" t="s">
        <v>182</v>
      </c>
      <c r="C22" s="155" t="n">
        <v>0</v>
      </c>
      <c r="D22" s="155" t="n">
        <v>0</v>
      </c>
      <c r="E22" s="156" t="n">
        <f aca="false">$Q$10/12</f>
        <v>0</v>
      </c>
      <c r="F22" s="156" t="n">
        <f aca="false">$Q$10/12</f>
        <v>0</v>
      </c>
      <c r="G22" s="156" t="n">
        <f aca="false">$Q$10/12</f>
        <v>0</v>
      </c>
      <c r="H22" s="156" t="n">
        <f aca="false">$Q$10/12</f>
        <v>0</v>
      </c>
      <c r="I22" s="156" t="n">
        <f aca="false">$Q$10/12</f>
        <v>0</v>
      </c>
      <c r="J22" s="156" t="n">
        <f aca="false">$Q$10/12</f>
        <v>0</v>
      </c>
      <c r="K22" s="156" t="n">
        <f aca="false">$Q$10/12</f>
        <v>0</v>
      </c>
      <c r="L22" s="156" t="n">
        <f aca="false">$Q$10/12</f>
        <v>0</v>
      </c>
      <c r="M22" s="156" t="n">
        <f aca="false">$Q$10/12</f>
        <v>0</v>
      </c>
      <c r="N22" s="156" t="n">
        <f aca="false">$Q$10/12</f>
        <v>0</v>
      </c>
      <c r="O22" s="156" t="n">
        <f aca="false">$Q$10/12</f>
        <v>0</v>
      </c>
      <c r="P22" s="156" t="n">
        <f aca="false">$Q$10/12</f>
        <v>0</v>
      </c>
      <c r="Q22" s="157" t="n">
        <v>0</v>
      </c>
      <c r="R22" s="157" t="n">
        <v>0</v>
      </c>
      <c r="S22" s="155" t="n">
        <v>0</v>
      </c>
      <c r="U22" s="158" t="n">
        <v>912</v>
      </c>
      <c r="V22" s="137" t="n">
        <v>100672</v>
      </c>
    </row>
    <row r="23" customFormat="false" ht="15" hidden="false" customHeight="false" outlineLevel="0" collapsed="false">
      <c r="B23" s="0" t="s">
        <v>183</v>
      </c>
      <c r="C23" s="155" t="n">
        <v>0</v>
      </c>
      <c r="D23" s="155" t="n">
        <v>0</v>
      </c>
      <c r="E23" s="156" t="n">
        <f aca="false">$Q$10/12</f>
        <v>0</v>
      </c>
      <c r="F23" s="156" t="n">
        <f aca="false">$Q$10/12</f>
        <v>0</v>
      </c>
      <c r="G23" s="156" t="n">
        <f aca="false">$Q$10/12</f>
        <v>0</v>
      </c>
      <c r="H23" s="156" t="n">
        <f aca="false">$Q$10/12</f>
        <v>0</v>
      </c>
      <c r="I23" s="156" t="n">
        <f aca="false">$Q$10/12</f>
        <v>0</v>
      </c>
      <c r="J23" s="156" t="n">
        <f aca="false">$Q$10/12</f>
        <v>0</v>
      </c>
      <c r="K23" s="156" t="n">
        <f aca="false">$Q$10/12</f>
        <v>0</v>
      </c>
      <c r="L23" s="156" t="n">
        <f aca="false">$Q$10/12</f>
        <v>0</v>
      </c>
      <c r="M23" s="156" t="n">
        <f aca="false">$Q$10/12</f>
        <v>0</v>
      </c>
      <c r="N23" s="156" t="n">
        <f aca="false">$Q$10/12</f>
        <v>0</v>
      </c>
      <c r="O23" s="156" t="n">
        <f aca="false">$Q$10/12</f>
        <v>0</v>
      </c>
      <c r="P23" s="156" t="n">
        <f aca="false">$Q$10/12</f>
        <v>0</v>
      </c>
      <c r="Q23" s="157" t="n">
        <v>0</v>
      </c>
      <c r="R23" s="157" t="n">
        <v>0</v>
      </c>
      <c r="S23" s="155" t="n">
        <v>0</v>
      </c>
      <c r="U23" s="158" t="n">
        <v>969</v>
      </c>
      <c r="V23" s="137" t="n">
        <v>106196</v>
      </c>
    </row>
    <row r="24" customFormat="false" ht="15" hidden="false" customHeight="false" outlineLevel="0" collapsed="false">
      <c r="B24" s="0" t="s">
        <v>184</v>
      </c>
      <c r="C24" s="155" t="n">
        <v>0</v>
      </c>
      <c r="D24" s="155" t="n">
        <v>0</v>
      </c>
      <c r="E24" s="156" t="n">
        <f aca="false">$Q$10/12</f>
        <v>0</v>
      </c>
      <c r="F24" s="156" t="n">
        <f aca="false">$Q$10/12</f>
        <v>0</v>
      </c>
      <c r="G24" s="156" t="n">
        <f aca="false">$Q$10/12</f>
        <v>0</v>
      </c>
      <c r="H24" s="156" t="n">
        <f aca="false">$Q$10/12</f>
        <v>0</v>
      </c>
      <c r="I24" s="156" t="n">
        <f aca="false">$Q$10/12</f>
        <v>0</v>
      </c>
      <c r="J24" s="156" t="n">
        <f aca="false">$Q$10/12</f>
        <v>0</v>
      </c>
      <c r="K24" s="156" t="n">
        <f aca="false">$Q$10/12</f>
        <v>0</v>
      </c>
      <c r="L24" s="156" t="n">
        <f aca="false">$Q$10/12</f>
        <v>0</v>
      </c>
      <c r="M24" s="156" t="n">
        <f aca="false">$Q$10/12</f>
        <v>0</v>
      </c>
      <c r="N24" s="156" t="n">
        <f aca="false">$Q$10/12</f>
        <v>0</v>
      </c>
      <c r="O24" s="156" t="n">
        <f aca="false">$Q$10/12</f>
        <v>0</v>
      </c>
      <c r="P24" s="156" t="n">
        <f aca="false">$Q$10/12</f>
        <v>0</v>
      </c>
      <c r="Q24" s="157" t="n">
        <v>0</v>
      </c>
      <c r="R24" s="157" t="n">
        <v>0</v>
      </c>
      <c r="S24" s="155" t="n">
        <v>0</v>
      </c>
      <c r="U24" s="158" t="n">
        <v>985</v>
      </c>
      <c r="V24" s="137" t="n">
        <v>105285</v>
      </c>
    </row>
    <row r="25" customFormat="false" ht="15" hidden="false" customHeight="false" outlineLevel="0" collapsed="false">
      <c r="B25" s="0" t="s">
        <v>185</v>
      </c>
      <c r="C25" s="155" t="n">
        <v>0</v>
      </c>
      <c r="D25" s="155" t="n">
        <v>0</v>
      </c>
      <c r="E25" s="156" t="n">
        <f aca="false">$Q$10/12</f>
        <v>0</v>
      </c>
      <c r="F25" s="156" t="n">
        <f aca="false">$Q$10/12</f>
        <v>0</v>
      </c>
      <c r="G25" s="156" t="n">
        <f aca="false">$Q$10/12</f>
        <v>0</v>
      </c>
      <c r="H25" s="156" t="n">
        <f aca="false">$Q$10/12</f>
        <v>0</v>
      </c>
      <c r="I25" s="156" t="n">
        <f aca="false">$Q$10/12</f>
        <v>0</v>
      </c>
      <c r="J25" s="156" t="n">
        <f aca="false">$Q$10/12</f>
        <v>0</v>
      </c>
      <c r="K25" s="156" t="n">
        <f aca="false">$Q$10/12</f>
        <v>0</v>
      </c>
      <c r="L25" s="156" t="n">
        <f aca="false">$Q$10/12</f>
        <v>0</v>
      </c>
      <c r="M25" s="156" t="n">
        <f aca="false">$Q$10/12</f>
        <v>0</v>
      </c>
      <c r="N25" s="156" t="n">
        <f aca="false">$Q$10/12</f>
        <v>0</v>
      </c>
      <c r="O25" s="156" t="n">
        <f aca="false">$Q$10/12</f>
        <v>0</v>
      </c>
      <c r="P25" s="156" t="n">
        <f aca="false">$Q$10/12</f>
        <v>0</v>
      </c>
      <c r="Q25" s="157" t="n">
        <v>0</v>
      </c>
      <c r="R25" s="157" t="n">
        <v>0</v>
      </c>
      <c r="S25" s="155" t="n">
        <v>0</v>
      </c>
      <c r="U25" s="158" t="s">
        <v>186</v>
      </c>
      <c r="V25" s="137" t="n">
        <v>104151</v>
      </c>
    </row>
    <row r="26" customFormat="false" ht="15" hidden="false" customHeight="false" outlineLevel="0" collapsed="false">
      <c r="B26" s="0" t="s">
        <v>187</v>
      </c>
      <c r="C26" s="155" t="n">
        <v>0</v>
      </c>
      <c r="D26" s="155" t="n">
        <v>0</v>
      </c>
      <c r="E26" s="156" t="n">
        <f aca="false">$Q$10/12</f>
        <v>0</v>
      </c>
      <c r="F26" s="156" t="n">
        <f aca="false">$Q$10/12</f>
        <v>0</v>
      </c>
      <c r="G26" s="156" t="n">
        <f aca="false">$Q$10/12</f>
        <v>0</v>
      </c>
      <c r="H26" s="156" t="n">
        <f aca="false">$Q$10/12</f>
        <v>0</v>
      </c>
      <c r="I26" s="156" t="n">
        <f aca="false">$Q$10/12</f>
        <v>0</v>
      </c>
      <c r="J26" s="156" t="n">
        <f aca="false">$Q$10/12</f>
        <v>0</v>
      </c>
      <c r="K26" s="156" t="n">
        <f aca="false">$Q$10/12</f>
        <v>0</v>
      </c>
      <c r="L26" s="156" t="n">
        <f aca="false">$Q$10/12</f>
        <v>0</v>
      </c>
      <c r="M26" s="156" t="n">
        <f aca="false">$Q$10/12</f>
        <v>0</v>
      </c>
      <c r="N26" s="156" t="n">
        <f aca="false">$Q$10/12</f>
        <v>0</v>
      </c>
      <c r="O26" s="156" t="n">
        <f aca="false">$Q$10/12</f>
        <v>0</v>
      </c>
      <c r="P26" s="156" t="n">
        <f aca="false">$Q$10/12</f>
        <v>0</v>
      </c>
      <c r="Q26" s="157" t="n">
        <v>0</v>
      </c>
      <c r="R26" s="157" t="n">
        <v>0</v>
      </c>
      <c r="S26" s="155" t="n">
        <v>0</v>
      </c>
      <c r="U26" s="158" t="s">
        <v>188</v>
      </c>
      <c r="V26" s="137" t="n">
        <v>107575</v>
      </c>
    </row>
    <row r="27" customFormat="false" ht="15" hidden="false" customHeight="false" outlineLevel="0" collapsed="false">
      <c r="B27" s="0" t="s">
        <v>189</v>
      </c>
      <c r="C27" s="155" t="n">
        <v>0</v>
      </c>
      <c r="D27" s="155" t="n">
        <v>0</v>
      </c>
      <c r="E27" s="156" t="n">
        <f aca="false">$Q$10/12</f>
        <v>0</v>
      </c>
      <c r="F27" s="156" t="n">
        <f aca="false">$Q$10/12</f>
        <v>0</v>
      </c>
      <c r="G27" s="156" t="n">
        <f aca="false">$Q$10/12</f>
        <v>0</v>
      </c>
      <c r="H27" s="156" t="n">
        <f aca="false">$Q$10/12</f>
        <v>0</v>
      </c>
      <c r="I27" s="156" t="n">
        <f aca="false">$Q$10/12</f>
        <v>0</v>
      </c>
      <c r="J27" s="156" t="n">
        <f aca="false">$Q$10/12</f>
        <v>0</v>
      </c>
      <c r="K27" s="156" t="n">
        <f aca="false">$Q$10/12</f>
        <v>0</v>
      </c>
      <c r="L27" s="156" t="n">
        <f aca="false">$Q$10/12</f>
        <v>0</v>
      </c>
      <c r="M27" s="156" t="n">
        <f aca="false">$Q$10/12</f>
        <v>0</v>
      </c>
      <c r="N27" s="156" t="n">
        <f aca="false">$Q$10/12</f>
        <v>0</v>
      </c>
      <c r="O27" s="156" t="n">
        <f aca="false">$Q$10/12</f>
        <v>0</v>
      </c>
      <c r="P27" s="156" t="n">
        <f aca="false">$Q$10/12</f>
        <v>0</v>
      </c>
      <c r="Q27" s="157" t="n">
        <v>0</v>
      </c>
      <c r="R27" s="157" t="n">
        <v>0</v>
      </c>
      <c r="S27" s="155" t="n">
        <v>0</v>
      </c>
      <c r="U27" s="158" t="s">
        <v>190</v>
      </c>
      <c r="V27" s="137" t="n">
        <v>100290</v>
      </c>
    </row>
    <row r="28" customFormat="false" ht="15" hidden="false" customHeight="false" outlineLevel="0" collapsed="false">
      <c r="B28" s="0" t="s">
        <v>191</v>
      </c>
      <c r="C28" s="155" t="n">
        <v>0</v>
      </c>
      <c r="D28" s="155" t="n">
        <v>0</v>
      </c>
      <c r="E28" s="156" t="n">
        <f aca="false">$Q$10/12</f>
        <v>0</v>
      </c>
      <c r="F28" s="156" t="n">
        <f aca="false">$Q$10/12</f>
        <v>0</v>
      </c>
      <c r="G28" s="156" t="n">
        <f aca="false">$Q$10/12</f>
        <v>0</v>
      </c>
      <c r="H28" s="156" t="n">
        <f aca="false">$Q$10/12</f>
        <v>0</v>
      </c>
      <c r="I28" s="156" t="n">
        <f aca="false">$Q$10/12</f>
        <v>0</v>
      </c>
      <c r="J28" s="156" t="n">
        <f aca="false">$Q$10/12</f>
        <v>0</v>
      </c>
      <c r="K28" s="156" t="n">
        <f aca="false">$Q$10/12</f>
        <v>0</v>
      </c>
      <c r="L28" s="156" t="n">
        <f aca="false">$Q$10/12</f>
        <v>0</v>
      </c>
      <c r="M28" s="156" t="n">
        <f aca="false">$Q$10/12</f>
        <v>0</v>
      </c>
      <c r="N28" s="156" t="n">
        <f aca="false">$Q$10/12</f>
        <v>0</v>
      </c>
      <c r="O28" s="156" t="n">
        <f aca="false">$Q$10/12</f>
        <v>0</v>
      </c>
      <c r="P28" s="156" t="n">
        <f aca="false">$Q$10/12</f>
        <v>0</v>
      </c>
      <c r="Q28" s="157" t="n">
        <v>0</v>
      </c>
      <c r="R28" s="157" t="n">
        <v>0</v>
      </c>
      <c r="S28" s="155" t="n">
        <v>0</v>
      </c>
      <c r="U28" s="158" t="s">
        <v>192</v>
      </c>
      <c r="V28" s="137" t="n">
        <v>102055</v>
      </c>
    </row>
    <row r="29" customFormat="false" ht="15" hidden="false" customHeight="false" outlineLevel="0" collapsed="false">
      <c r="B29" s="0" t="s">
        <v>193</v>
      </c>
      <c r="C29" s="155" t="n">
        <v>0</v>
      </c>
      <c r="D29" s="155" t="n">
        <v>0</v>
      </c>
      <c r="E29" s="156" t="n">
        <f aca="false">$Q$10/12</f>
        <v>0</v>
      </c>
      <c r="F29" s="156" t="n">
        <f aca="false">$Q$10/12</f>
        <v>0</v>
      </c>
      <c r="G29" s="156" t="n">
        <f aca="false">$Q$10/12</f>
        <v>0</v>
      </c>
      <c r="H29" s="156" t="n">
        <f aca="false">$Q$10/12</f>
        <v>0</v>
      </c>
      <c r="I29" s="156" t="n">
        <f aca="false">$Q$10/12</f>
        <v>0</v>
      </c>
      <c r="J29" s="156" t="n">
        <f aca="false">$Q$10/12</f>
        <v>0</v>
      </c>
      <c r="K29" s="156" t="n">
        <f aca="false">$Q$10/12</f>
        <v>0</v>
      </c>
      <c r="L29" s="156" t="n">
        <f aca="false">$Q$10/12</f>
        <v>0</v>
      </c>
      <c r="M29" s="156" t="n">
        <f aca="false">$Q$10/12</f>
        <v>0</v>
      </c>
      <c r="N29" s="156" t="n">
        <f aca="false">$Q$10/12</f>
        <v>0</v>
      </c>
      <c r="O29" s="156" t="n">
        <f aca="false">$Q$10/12</f>
        <v>0</v>
      </c>
      <c r="P29" s="156" t="n">
        <f aca="false">$Q$10/12</f>
        <v>0</v>
      </c>
      <c r="Q29" s="157" t="n">
        <v>0</v>
      </c>
      <c r="R29" s="157" t="n">
        <v>0</v>
      </c>
      <c r="S29" s="155" t="n">
        <v>0</v>
      </c>
      <c r="U29" s="158" t="s">
        <v>194</v>
      </c>
      <c r="V29" s="137" t="n">
        <v>102564</v>
      </c>
    </row>
    <row r="30" customFormat="false" ht="15" hidden="false" customHeight="false" outlineLevel="0" collapsed="false">
      <c r="B30" s="0" t="s">
        <v>195</v>
      </c>
      <c r="C30" s="155" t="n">
        <v>0</v>
      </c>
      <c r="D30" s="155" t="n">
        <v>0</v>
      </c>
      <c r="E30" s="156" t="n">
        <f aca="false">$Q$10/12</f>
        <v>0</v>
      </c>
      <c r="F30" s="156" t="n">
        <f aca="false">$Q$10/12</f>
        <v>0</v>
      </c>
      <c r="G30" s="156" t="n">
        <f aca="false">$Q$10/12</f>
        <v>0</v>
      </c>
      <c r="H30" s="156" t="n">
        <f aca="false">$Q$10/12</f>
        <v>0</v>
      </c>
      <c r="I30" s="156" t="n">
        <f aca="false">$Q$10/12</f>
        <v>0</v>
      </c>
      <c r="J30" s="156" t="n">
        <f aca="false">$Q$10/12</f>
        <v>0</v>
      </c>
      <c r="K30" s="156" t="n">
        <f aca="false">$Q$10/12</f>
        <v>0</v>
      </c>
      <c r="L30" s="156" t="n">
        <f aca="false">$Q$10/12</f>
        <v>0</v>
      </c>
      <c r="M30" s="156" t="n">
        <f aca="false">$Q$10/12</f>
        <v>0</v>
      </c>
      <c r="N30" s="156" t="n">
        <f aca="false">$Q$10/12</f>
        <v>0</v>
      </c>
      <c r="O30" s="156" t="n">
        <f aca="false">$Q$10/12</f>
        <v>0</v>
      </c>
      <c r="P30" s="156" t="n">
        <f aca="false">$Q$10/12</f>
        <v>0</v>
      </c>
      <c r="Q30" s="157" t="n">
        <v>0</v>
      </c>
      <c r="R30" s="157" t="n">
        <v>0</v>
      </c>
      <c r="S30" s="155" t="n">
        <v>0</v>
      </c>
      <c r="U30" s="158" t="s">
        <v>196</v>
      </c>
      <c r="V30" s="137" t="n">
        <v>102247</v>
      </c>
    </row>
    <row r="31" customFormat="false" ht="15" hidden="false" customHeight="false" outlineLevel="0" collapsed="false">
      <c r="B31" s="0" t="s">
        <v>197</v>
      </c>
      <c r="C31" s="155" t="n">
        <v>0</v>
      </c>
      <c r="D31" s="155" t="n">
        <v>0</v>
      </c>
      <c r="E31" s="156" t="n">
        <f aca="false">$Q$10/12</f>
        <v>0</v>
      </c>
      <c r="F31" s="156" t="n">
        <f aca="false">$Q$10/12</f>
        <v>0</v>
      </c>
      <c r="G31" s="156" t="n">
        <f aca="false">$Q$10/12</f>
        <v>0</v>
      </c>
      <c r="H31" s="156" t="n">
        <f aca="false">$Q$10/12</f>
        <v>0</v>
      </c>
      <c r="I31" s="156" t="n">
        <f aca="false">$Q$10/12</f>
        <v>0</v>
      </c>
      <c r="J31" s="156" t="n">
        <f aca="false">$Q$10/12</f>
        <v>0</v>
      </c>
      <c r="K31" s="156" t="n">
        <f aca="false">$Q$10/12</f>
        <v>0</v>
      </c>
      <c r="L31" s="156" t="n">
        <f aca="false">$Q$10/12</f>
        <v>0</v>
      </c>
      <c r="M31" s="156" t="n">
        <f aca="false">$Q$10/12</f>
        <v>0</v>
      </c>
      <c r="N31" s="156" t="n">
        <f aca="false">$Q$10/12</f>
        <v>0</v>
      </c>
      <c r="O31" s="156" t="n">
        <f aca="false">$Q$10/12</f>
        <v>0</v>
      </c>
      <c r="P31" s="156" t="n">
        <f aca="false">$Q$10/12</f>
        <v>0</v>
      </c>
      <c r="Q31" s="157" t="n">
        <v>0</v>
      </c>
      <c r="R31" s="157" t="n">
        <v>0</v>
      </c>
      <c r="S31" s="155" t="n">
        <v>0</v>
      </c>
      <c r="U31" s="158" t="s">
        <v>198</v>
      </c>
      <c r="V31" s="137" t="n">
        <v>102352</v>
      </c>
    </row>
    <row r="32" customFormat="false" ht="15" hidden="false" customHeight="false" outlineLevel="0" collapsed="false">
      <c r="B32" s="0" t="s">
        <v>199</v>
      </c>
      <c r="C32" s="155" t="n">
        <v>0</v>
      </c>
      <c r="D32" s="155" t="n">
        <v>0</v>
      </c>
      <c r="E32" s="156" t="n">
        <f aca="false">$Q$10/12</f>
        <v>0</v>
      </c>
      <c r="F32" s="156" t="n">
        <f aca="false">$Q$10/12</f>
        <v>0</v>
      </c>
      <c r="G32" s="156" t="n">
        <f aca="false">$Q$10/12</f>
        <v>0</v>
      </c>
      <c r="H32" s="156" t="n">
        <f aca="false">$Q$10/12</f>
        <v>0</v>
      </c>
      <c r="I32" s="156" t="n">
        <f aca="false">$Q$10/12</f>
        <v>0</v>
      </c>
      <c r="J32" s="156" t="n">
        <f aca="false">$Q$10/12</f>
        <v>0</v>
      </c>
      <c r="K32" s="156" t="n">
        <f aca="false">$Q$10/12</f>
        <v>0</v>
      </c>
      <c r="L32" s="156" t="n">
        <f aca="false">$Q$10/12</f>
        <v>0</v>
      </c>
      <c r="M32" s="156" t="n">
        <f aca="false">$Q$10/12</f>
        <v>0</v>
      </c>
      <c r="N32" s="156" t="n">
        <f aca="false">$Q$10/12</f>
        <v>0</v>
      </c>
      <c r="O32" s="156" t="n">
        <f aca="false">$Q$10/12</f>
        <v>0</v>
      </c>
      <c r="P32" s="156" t="n">
        <f aca="false">$Q$10/12</f>
        <v>0</v>
      </c>
      <c r="Q32" s="157" t="n">
        <v>0</v>
      </c>
      <c r="R32" s="157" t="n">
        <v>0</v>
      </c>
      <c r="S32" s="155" t="n">
        <v>0</v>
      </c>
      <c r="U32" s="158" t="s">
        <v>200</v>
      </c>
      <c r="V32" s="137" t="n">
        <v>102183</v>
      </c>
    </row>
    <row r="33" customFormat="false" ht="15" hidden="false" customHeight="false" outlineLevel="0" collapsed="false">
      <c r="C33" s="155" t="n">
        <v>0</v>
      </c>
      <c r="D33" s="155" t="n">
        <v>0</v>
      </c>
      <c r="F33" s="159"/>
      <c r="P33" s="109"/>
      <c r="Q33" s="157" t="n">
        <v>0</v>
      </c>
      <c r="R33" s="157" t="n">
        <v>0</v>
      </c>
      <c r="S33" s="155" t="n">
        <v>0</v>
      </c>
      <c r="U33" s="160"/>
    </row>
    <row r="34" customFormat="false" ht="15.75" hidden="false" customHeight="false" outlineLevel="0" collapsed="false">
      <c r="A34" s="9" t="s">
        <v>201</v>
      </c>
      <c r="C34" s="161" t="n">
        <f aca="false">SUM(C10:C33)</f>
        <v>0</v>
      </c>
      <c r="D34" s="161" t="n">
        <f aca="false">SUM(D10:D33)</f>
        <v>0</v>
      </c>
      <c r="E34" s="115" t="n">
        <f aca="false">SUM(E10:E33)</f>
        <v>0</v>
      </c>
      <c r="F34" s="115" t="n">
        <f aca="false">SUM(F10:F33)</f>
        <v>0</v>
      </c>
      <c r="G34" s="115" t="n">
        <f aca="false">SUM(G10:G33)</f>
        <v>0</v>
      </c>
      <c r="H34" s="115" t="n">
        <f aca="false">SUM(H10:H33)</f>
        <v>0</v>
      </c>
      <c r="I34" s="115" t="n">
        <f aca="false">SUM(I10:I33)</f>
        <v>0</v>
      </c>
      <c r="J34" s="115" t="n">
        <f aca="false">SUM(J10:J33)</f>
        <v>0</v>
      </c>
      <c r="K34" s="115" t="n">
        <f aca="false">SUM(K10:K33)</f>
        <v>0</v>
      </c>
      <c r="L34" s="115" t="n">
        <f aca="false">SUM(L10:L33)</f>
        <v>0</v>
      </c>
      <c r="M34" s="115" t="n">
        <f aca="false">SUM(M10:M33)</f>
        <v>0</v>
      </c>
      <c r="N34" s="115" t="n">
        <f aca="false">SUM(N10:N33)</f>
        <v>0</v>
      </c>
      <c r="O34" s="115" t="n">
        <f aca="false">SUM(O10:O33)</f>
        <v>0</v>
      </c>
      <c r="P34" s="115" t="n">
        <f aca="false">SUM(P10:P33)</f>
        <v>0</v>
      </c>
      <c r="Q34" s="162" t="n">
        <f aca="false">SUM(Q10:Q33)</f>
        <v>0</v>
      </c>
      <c r="R34" s="162" t="n">
        <f aca="false">SUM(R10:R33)</f>
        <v>0</v>
      </c>
      <c r="S34" s="161" t="n">
        <f aca="false">SUM(S10:S33)</f>
        <v>0</v>
      </c>
    </row>
    <row r="35" customFormat="false" ht="15" hidden="false" customHeight="false" outlineLevel="0" collapsed="false">
      <c r="A35" s="163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26"/>
      <c r="V35" s="164"/>
    </row>
    <row r="36" customFormat="false" ht="16.5" hidden="false" customHeight="false" outlineLevel="0" collapsed="false">
      <c r="A36" s="165" t="s">
        <v>202</v>
      </c>
      <c r="C36" s="166" t="n">
        <f aca="false">ROUND(+C7+C34,0)</f>
        <v>0</v>
      </c>
      <c r="D36" s="166" t="n">
        <f aca="false">ROUND(+D7+D34,0)</f>
        <v>0</v>
      </c>
      <c r="E36" s="167" t="e">
        <f aca="false">ROUND(+E7+E34,0)</f>
        <v>#VALUE!</v>
      </c>
      <c r="F36" s="167" t="n">
        <f aca="false">ROUND(+F7+F34,0)</f>
        <v>0</v>
      </c>
      <c r="G36" s="167" t="n">
        <f aca="false">ROUND(+G7+G34,0)</f>
        <v>0</v>
      </c>
      <c r="H36" s="167" t="n">
        <f aca="false">ROUND(+H7+H34,0)</f>
        <v>0</v>
      </c>
      <c r="I36" s="167" t="n">
        <f aca="false">ROUND(+I7+I34,0)</f>
        <v>0</v>
      </c>
      <c r="J36" s="167" t="n">
        <f aca="false">ROUND(+J7+J34,0)</f>
        <v>0</v>
      </c>
      <c r="K36" s="167" t="n">
        <f aca="false">ROUND(+K7+K34,0)</f>
        <v>0</v>
      </c>
      <c r="L36" s="167" t="n">
        <f aca="false">ROUND(+L7+L34,0)</f>
        <v>0</v>
      </c>
      <c r="M36" s="167" t="n">
        <f aca="false">ROUND(+M7+M34,0)</f>
        <v>0</v>
      </c>
      <c r="N36" s="167" t="n">
        <f aca="false">ROUND(+N7+N34,0)</f>
        <v>0</v>
      </c>
      <c r="O36" s="167" t="n">
        <f aca="false">ROUND(+O7+O34,0)</f>
        <v>0</v>
      </c>
      <c r="P36" s="167" t="n">
        <f aca="false">ROUND(+P7+P34,0)</f>
        <v>0</v>
      </c>
      <c r="Q36" s="168" t="e">
        <f aca="false">ROUND(+Q7+Q34,0)</f>
        <v>#VALUE!</v>
      </c>
      <c r="R36" s="168" t="n">
        <f aca="false">ROUND(+R7+R34,0)</f>
        <v>0</v>
      </c>
      <c r="S36" s="166" t="n">
        <f aca="false">ROUND(+S7+S34,0)</f>
        <v>0</v>
      </c>
    </row>
    <row r="37" customFormat="false" ht="15.75" hidden="false" customHeight="false" outlineLevel="0" collapsed="false">
      <c r="A37" s="169"/>
    </row>
    <row r="38" customFormat="false" ht="15.75" hidden="false" customHeight="false" outlineLevel="0" collapsed="false">
      <c r="A38" s="101" t="s">
        <v>203</v>
      </c>
    </row>
    <row r="40" customFormat="false" ht="15" hidden="false" customHeight="false" outlineLevel="0" collapsed="false">
      <c r="B40" s="170" t="s">
        <v>204</v>
      </c>
    </row>
    <row r="45" customFormat="false" ht="15.75" hidden="false" customHeight="false" outlineLevel="0" collapsed="false">
      <c r="A45" s="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98"/>
      <c r="V45" s="172"/>
    </row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7" activeCellId="0" sqref="H17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71" width="5.99"/>
    <col collapsed="false" customWidth="true" hidden="false" outlineLevel="0" max="2" min="2" style="171" width="21.21"/>
    <col collapsed="false" customWidth="true" hidden="false" outlineLevel="0" max="3" min="3" style="171" width="4.21"/>
    <col collapsed="false" customWidth="false" hidden="false" outlineLevel="0" max="4" min="4" style="171" width="8.65"/>
    <col collapsed="false" customWidth="true" hidden="false" outlineLevel="0" max="5" min="5" style="171" width="2.77"/>
    <col collapsed="false" customWidth="false" hidden="false" outlineLevel="0" max="6" min="6" style="171" width="8.65"/>
    <col collapsed="false" customWidth="true" hidden="false" outlineLevel="0" max="7" min="7" style="156" width="3.32"/>
    <col collapsed="false" customWidth="false" hidden="false" outlineLevel="0" max="8" min="8" style="171" width="8.65"/>
    <col collapsed="false" customWidth="true" hidden="false" outlineLevel="0" max="9" min="9" style="171" width="2.77"/>
    <col collapsed="false" customWidth="false" hidden="true" outlineLevel="0" max="10" min="10" style="171" width="8.65"/>
    <col collapsed="false" customWidth="true" hidden="true" outlineLevel="0" max="11" min="11" style="171" width="2.77"/>
    <col collapsed="false" customWidth="false" hidden="true" outlineLevel="0" max="12" min="12" style="171" width="8.65"/>
    <col collapsed="false" customWidth="false" hidden="false" outlineLevel="0" max="257" min="13" style="171" width="8.65"/>
  </cols>
  <sheetData>
    <row r="1" customFormat="false" ht="15" hidden="false" customHeight="false" outlineLevel="0" collapsed="false">
      <c r="A1" s="173" t="str">
        <f aca="false">Instructions!F3</f>
        <v>XXXX</v>
      </c>
      <c r="B1" s="174" t="str">
        <f aca="false">Instructions!F4</f>
        <v>XXXXXX</v>
      </c>
    </row>
    <row r="2" customFormat="false" ht="18" hidden="false" customHeight="false" outlineLevel="0" collapsed="false">
      <c r="A2" s="175"/>
      <c r="B2" s="98"/>
      <c r="C2" s="98"/>
      <c r="D2" s="98"/>
      <c r="E2" s="98"/>
      <c r="F2" s="98"/>
      <c r="G2" s="176"/>
      <c r="H2" s="98"/>
      <c r="I2" s="98"/>
      <c r="J2" s="98"/>
      <c r="K2" s="98"/>
      <c r="L2" s="98"/>
    </row>
    <row r="3" customFormat="false" ht="18" hidden="false" customHeight="false" outlineLevel="0" collapsed="false">
      <c r="A3" s="177" t="str">
        <f aca="false">Instructions!F5</f>
        <v>Cost Center Name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customFormat="false" ht="18" hidden="false" customHeight="false" outlineLevel="0" collapsed="false">
      <c r="A4" s="177" t="s">
        <v>205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8" hidden="false" customHeight="false" outlineLevel="0" collapsed="false">
      <c r="A5" s="177" t="s">
        <v>206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5.75" hidden="false" customHeight="false" outlineLevel="0" collapsed="false">
      <c r="A6" s="178" t="s">
        <v>207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false" outlineLevel="0" collapsed="false">
      <c r="B7" s="66"/>
      <c r="H7" s="98" t="s">
        <v>208</v>
      </c>
    </row>
    <row r="8" customFormat="false" ht="15" hidden="false" customHeight="false" outlineLevel="0" collapsed="false">
      <c r="D8" s="171" t="s">
        <v>209</v>
      </c>
      <c r="H8" s="98" t="s">
        <v>210</v>
      </c>
    </row>
    <row r="9" customFormat="false" ht="15" hidden="false" customHeight="false" outlineLevel="0" collapsed="false">
      <c r="D9" s="179" t="n">
        <v>2000</v>
      </c>
      <c r="E9" s="179"/>
      <c r="F9" s="179" t="n">
        <v>2000</v>
      </c>
      <c r="G9" s="180"/>
      <c r="H9" s="181" t="s">
        <v>211</v>
      </c>
      <c r="I9" s="181"/>
      <c r="J9" s="181"/>
      <c r="K9" s="181"/>
      <c r="L9" s="181"/>
    </row>
    <row r="10" customFormat="false" ht="15" hidden="false" customHeight="false" outlineLevel="0" collapsed="false">
      <c r="A10" s="182"/>
      <c r="B10" s="182" t="s">
        <v>212</v>
      </c>
      <c r="D10" s="181" t="s">
        <v>24</v>
      </c>
      <c r="E10" s="181"/>
      <c r="F10" s="181" t="s">
        <v>25</v>
      </c>
      <c r="G10" s="180"/>
      <c r="H10" s="181" t="n">
        <v>2001</v>
      </c>
      <c r="I10" s="181"/>
      <c r="J10" s="181" t="n">
        <v>2002</v>
      </c>
      <c r="K10" s="181"/>
      <c r="L10" s="181" t="n">
        <v>2003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71" t="s">
        <v>213</v>
      </c>
      <c r="D12" s="183" t="n">
        <f aca="false">ROUND(+Detail!C24/1000,0)</f>
        <v>0</v>
      </c>
      <c r="E12" s="183"/>
      <c r="F12" s="183" t="n">
        <f aca="false">ROUND(+Detail!D24/1000,0)</f>
        <v>0</v>
      </c>
      <c r="G12" s="184"/>
      <c r="H12" s="183" t="n">
        <f aca="false">ROUND(+Detail!Q24/1000,0)</f>
        <v>0</v>
      </c>
      <c r="I12" s="183"/>
      <c r="J12" s="183" t="n">
        <f aca="false">ROUND(+Detail!R24/1000,0)</f>
        <v>0</v>
      </c>
      <c r="K12" s="183"/>
      <c r="L12" s="183" t="n">
        <f aca="false">ROUND(+Detail!S24/1000,0)</f>
        <v>0</v>
      </c>
    </row>
    <row r="13" customFormat="false" ht="15" hidden="false" customHeight="false" outlineLevel="0" collapsed="false">
      <c r="A13" s="171" t="s">
        <v>214</v>
      </c>
      <c r="D13" s="183" t="n">
        <f aca="false">ROUND(+Detail!C65/1000,0)</f>
        <v>0</v>
      </c>
      <c r="E13" s="183"/>
      <c r="F13" s="183" t="n">
        <f aca="false">ROUND(+Detail!D65/1000,0)</f>
        <v>0</v>
      </c>
      <c r="G13" s="184"/>
      <c r="H13" s="183" t="n">
        <f aca="false">ROUND(+Detail!Q65/1000,0)</f>
        <v>0</v>
      </c>
      <c r="I13" s="183"/>
      <c r="J13" s="183" t="n">
        <f aca="false">ROUND(+Detail!R65/1000,0)</f>
        <v>0</v>
      </c>
      <c r="K13" s="183"/>
      <c r="L13" s="183" t="n">
        <f aca="false">ROUND(+Detail!S65/1000,0)</f>
        <v>0</v>
      </c>
    </row>
    <row r="14" customFormat="false" ht="15" hidden="false" customHeight="false" outlineLevel="0" collapsed="false">
      <c r="A14" s="171" t="s">
        <v>215</v>
      </c>
    </row>
    <row r="15" customFormat="false" ht="15" hidden="false" customHeight="false" outlineLevel="0" collapsed="false">
      <c r="A15" s="171" t="s">
        <v>216</v>
      </c>
      <c r="D15" s="183" t="n">
        <f aca="false">ROUND(+Detail!C155/1000,0)</f>
        <v>0</v>
      </c>
      <c r="E15" s="183"/>
      <c r="F15" s="183" t="n">
        <f aca="false">ROUND(+Detail!D155/1000,0)</f>
        <v>0</v>
      </c>
      <c r="G15" s="184"/>
      <c r="H15" s="183" t="n">
        <f aca="false">ROUND(+Detail!Q155/1000,0)</f>
        <v>0</v>
      </c>
      <c r="I15" s="183"/>
      <c r="J15" s="183" t="n">
        <f aca="false">ROUND(+Detail!R155/1000,0)</f>
        <v>0</v>
      </c>
      <c r="K15" s="183"/>
      <c r="L15" s="183" t="n">
        <f aca="false">ROUND(+Detail!S155/1000,0)</f>
        <v>0</v>
      </c>
    </row>
    <row r="16" customFormat="false" ht="15" hidden="false" customHeight="false" outlineLevel="0" collapsed="false">
      <c r="A16" s="171" t="s">
        <v>217</v>
      </c>
      <c r="D16" s="183" t="n">
        <f aca="false">ROUND((+Detail!C115+Detail!C119+Detail!C131+Detail!C143+Detail!C123+Detail!C127+Detail!C135+Detail!C139)/1000,0)</f>
        <v>0</v>
      </c>
      <c r="E16" s="183"/>
      <c r="F16" s="183" t="n">
        <f aca="false">ROUND((+Detail!D115+Detail!D119+Detail!D131+Detail!D143+Detail!D123+Detail!D127+Detail!D135+Detail!D139)/1000,0)</f>
        <v>0</v>
      </c>
      <c r="G16" s="184"/>
      <c r="H16" s="183" t="n">
        <f aca="false">ROUND((+Detail!Q115+Detail!Q119+Detail!Q131+Detail!Q143+Detail!Q123+Detail!Q127+Detail!Q135+Detail!Q139)/1000,0)</f>
        <v>0</v>
      </c>
      <c r="I16" s="183"/>
      <c r="J16" s="183" t="n">
        <f aca="false">ROUND((+Detail!I115+Detail!I119+Detail!I131+Detail!I143+Detail!I123+Detail!I127+Detail!I135+Detail!I139)/1000,0)</f>
        <v>0</v>
      </c>
      <c r="K16" s="183"/>
      <c r="L16" s="183" t="n">
        <f aca="false">ROUND((+Detail!K115+Detail!K119+Detail!K131+Detail!K143+Detail!K123+Detail!K127+Detail!K135+Detail!K139)/1000,0)</f>
        <v>0</v>
      </c>
    </row>
    <row r="17" customFormat="false" ht="15" hidden="false" customHeight="false" outlineLevel="0" collapsed="false">
      <c r="A17" s="171" t="s">
        <v>218</v>
      </c>
      <c r="D17" s="183" t="n">
        <f aca="false">ROUND((+Detail!C159+Detail!C163)/1000,0)</f>
        <v>0</v>
      </c>
      <c r="E17" s="183"/>
      <c r="F17" s="183" t="n">
        <f aca="false">ROUND((+Detail!D159+Detail!D163)/1000,0)</f>
        <v>0</v>
      </c>
      <c r="G17" s="184"/>
      <c r="H17" s="183" t="n">
        <f aca="false">ROUND((+Detail!Q159+Detail!Q163)/1000,0)</f>
        <v>0</v>
      </c>
      <c r="I17" s="183"/>
      <c r="J17" s="183" t="n">
        <f aca="false">ROUND((+Detail!R159+Detail!R163)/1000,0)</f>
        <v>0</v>
      </c>
      <c r="K17" s="183"/>
      <c r="L17" s="183" t="n">
        <f aca="false">ROUND((+Detail!S159+Detail!S163)/1000,0)</f>
        <v>0</v>
      </c>
    </row>
    <row r="18" customFormat="false" ht="15" hidden="false" customHeight="false" outlineLevel="0" collapsed="false">
      <c r="A18" s="171" t="s">
        <v>219</v>
      </c>
      <c r="D18" s="183" t="n">
        <f aca="false">ROUND(+Detail!C95/1000,0)</f>
        <v>0</v>
      </c>
      <c r="E18" s="183"/>
      <c r="F18" s="183" t="n">
        <f aca="false">ROUND(+Detail!D95/1000,0)</f>
        <v>0</v>
      </c>
      <c r="G18" s="184"/>
      <c r="H18" s="183" t="n">
        <f aca="false">ROUND(+Detail!Q95/1000,0)</f>
        <v>0</v>
      </c>
      <c r="I18" s="183"/>
      <c r="J18" s="183" t="n">
        <f aca="false">ROUND(+Detail!R95/1000,0)</f>
        <v>0</v>
      </c>
      <c r="K18" s="183"/>
      <c r="L18" s="183" t="n">
        <f aca="false">ROUND(+Detail!S95/1000,0)</f>
        <v>0</v>
      </c>
    </row>
    <row r="19" customFormat="false" ht="15" hidden="false" customHeight="false" outlineLevel="0" collapsed="false">
      <c r="A19" s="171" t="s">
        <v>220</v>
      </c>
      <c r="D19" s="183" t="n">
        <f aca="false">ROUND(+Detail!C71/1000,0)</f>
        <v>0</v>
      </c>
      <c r="E19" s="183"/>
      <c r="F19" s="183" t="n">
        <f aca="false">ROUND(+Detail!D71/1000,0)</f>
        <v>0</v>
      </c>
      <c r="G19" s="184"/>
      <c r="H19" s="183" t="n">
        <f aca="false">ROUND(+Detail!Q71/1000,0)</f>
        <v>0</v>
      </c>
      <c r="I19" s="183"/>
      <c r="J19" s="183" t="n">
        <f aca="false">ROUND(+Detail!R71/1000,0)</f>
        <v>0</v>
      </c>
      <c r="K19" s="183"/>
      <c r="L19" s="183" t="n">
        <f aca="false">ROUND(+Detail!S71/1000,0)</f>
        <v>0</v>
      </c>
    </row>
    <row r="20" customFormat="false" ht="15" hidden="false" customHeight="false" outlineLevel="0" collapsed="false">
      <c r="A20" s="171" t="s">
        <v>221</v>
      </c>
      <c r="D20" s="171" t="n">
        <f aca="false">ROUND(Detail!C169/1000,0)-'Exec Summ'!D15-'Exec Summ'!D16-'Exec Summ'!D17-'Exec Summ'!D18-'Exec Summ'!D19</f>
        <v>0</v>
      </c>
      <c r="F20" s="171" t="n">
        <f aca="false">ROUND(Detail!D169/1000,0)-'Exec Summ'!F15-'Exec Summ'!F16-'Exec Summ'!F17-'Exec Summ'!F18-'Exec Summ'!F19</f>
        <v>0</v>
      </c>
      <c r="G20" s="184"/>
      <c r="H20" s="171" t="n">
        <f aca="false">ROUND(Detail!Q169/1000,0)-'Exec Summ'!H15-'Exec Summ'!H16-'Exec Summ'!H17-'Exec Summ'!H18-'Exec Summ'!H19</f>
        <v>0</v>
      </c>
      <c r="J20" s="171" t="n">
        <f aca="false">ROUND(Detail!R169/1000,0)-'Exec Summ'!J15-'Exec Summ'!J16-'Exec Summ'!J17-'Exec Summ'!J18-'Exec Summ'!J19</f>
        <v>0</v>
      </c>
      <c r="L20" s="171" t="n">
        <f aca="false">ROUND(Detail!S169/1000,0)-'Exec Summ'!L15-'Exec Summ'!L16-'Exec Summ'!L17-'Exec Summ'!L18-'Exec Summ'!L19</f>
        <v>0</v>
      </c>
    </row>
    <row r="21" customFormat="false" ht="15" hidden="false" customHeight="false" outlineLevel="0" collapsed="false">
      <c r="D21" s="183"/>
      <c r="E21" s="183"/>
      <c r="F21" s="183"/>
      <c r="G21" s="184"/>
      <c r="H21" s="183"/>
      <c r="I21" s="183"/>
      <c r="J21" s="183"/>
      <c r="K21" s="183"/>
      <c r="L21" s="183"/>
    </row>
    <row r="22" customFormat="false" ht="15" hidden="false" customHeight="false" outlineLevel="0" collapsed="false">
      <c r="B22" s="171" t="s">
        <v>58</v>
      </c>
      <c r="D22" s="183" t="n">
        <f aca="false">SUM(D12:D20)</f>
        <v>0</v>
      </c>
      <c r="E22" s="183"/>
      <c r="F22" s="183" t="n">
        <f aca="false">SUM(F12:F20)</f>
        <v>0</v>
      </c>
      <c r="G22" s="184"/>
      <c r="H22" s="183" t="n">
        <f aca="false">SUM(H12:H20)</f>
        <v>0</v>
      </c>
      <c r="I22" s="183"/>
      <c r="J22" s="183" t="n">
        <f aca="false">SUM(J12:J20)</f>
        <v>0</v>
      </c>
      <c r="K22" s="183"/>
      <c r="L22" s="183" t="n">
        <f aca="false">SUM(L12:L20)</f>
        <v>0</v>
      </c>
    </row>
    <row r="23" customFormat="false" ht="15" hidden="false" customHeight="false" outlineLevel="0" collapsed="false">
      <c r="D23" s="183"/>
      <c r="E23" s="183"/>
      <c r="F23" s="183"/>
      <c r="G23" s="184"/>
      <c r="H23" s="183"/>
      <c r="I23" s="183"/>
      <c r="J23" s="183"/>
      <c r="K23" s="183"/>
      <c r="L23" s="183"/>
    </row>
    <row r="24" customFormat="false" ht="15" hidden="false" customHeight="false" outlineLevel="0" collapsed="false">
      <c r="A24" s="171" t="s">
        <v>222</v>
      </c>
      <c r="D24" s="183" t="n">
        <f aca="false">ROUND(+Detail!C28/1000,0)</f>
        <v>0</v>
      </c>
      <c r="E24" s="183"/>
      <c r="F24" s="183" t="n">
        <f aca="false">ROUND(+Detail!D28/1000,0)</f>
        <v>0</v>
      </c>
      <c r="G24" s="184"/>
      <c r="H24" s="183" t="e">
        <f aca="false">ROUND(+Detail!Q28/1000,0)</f>
        <v>#VALUE!</v>
      </c>
      <c r="I24" s="183"/>
      <c r="J24" s="183" t="n">
        <f aca="false">ROUND(+Detail!R28/1000,0)</f>
        <v>0</v>
      </c>
      <c r="K24" s="183"/>
      <c r="L24" s="183" t="n">
        <f aca="false">ROUND(+Detail!S28/1000,0)</f>
        <v>0</v>
      </c>
    </row>
    <row r="25" customFormat="false" ht="15" hidden="false" customHeight="false" outlineLevel="0" collapsed="false">
      <c r="A25" s="171" t="s">
        <v>223</v>
      </c>
      <c r="D25" s="183" t="n">
        <f aca="false">ROUND(+Detail!C32/1000,0)</f>
        <v>0</v>
      </c>
      <c r="E25" s="183"/>
      <c r="F25" s="183" t="n">
        <f aca="false">ROUND(+Detail!D32/1000,0)</f>
        <v>0</v>
      </c>
      <c r="G25" s="184"/>
      <c r="H25" s="183" t="n">
        <f aca="false">ROUND(+Detail!Q32/1000,0)</f>
        <v>0</v>
      </c>
      <c r="I25" s="183"/>
      <c r="J25" s="183" t="n">
        <f aca="false">ROUND(+Detail!R32/1000,0)</f>
        <v>0</v>
      </c>
      <c r="K25" s="183"/>
      <c r="L25" s="183" t="n">
        <f aca="false">ROUND(+Detail!S32/1000,0)</f>
        <v>0</v>
      </c>
    </row>
    <row r="26" customFormat="false" ht="15" hidden="false" customHeight="false" outlineLevel="0" collapsed="false">
      <c r="A26" s="171" t="s">
        <v>224</v>
      </c>
      <c r="D26" s="183" t="n">
        <f aca="false">ROUND(+Detail!C173/1000,0)</f>
        <v>0</v>
      </c>
      <c r="E26" s="183"/>
      <c r="F26" s="183" t="n">
        <f aca="false">ROUND(+Detail!D173/1000,0)</f>
        <v>0</v>
      </c>
      <c r="G26" s="184"/>
      <c r="H26" s="183" t="n">
        <f aca="false">ROUND(+Detail!Q173/1000,0)</f>
        <v>0</v>
      </c>
      <c r="I26" s="183"/>
      <c r="J26" s="183" t="n">
        <f aca="false">ROUND(+Detail!R173/1000,0)</f>
        <v>0</v>
      </c>
      <c r="K26" s="183"/>
      <c r="L26" s="183" t="n">
        <f aca="false">ROUND(+Detail!S173/1000,0)</f>
        <v>0</v>
      </c>
    </row>
    <row r="27" customFormat="false" ht="15" hidden="false" customHeight="false" outlineLevel="0" collapsed="false">
      <c r="A27" s="171" t="s">
        <v>225</v>
      </c>
      <c r="D27" s="183" t="n">
        <f aca="false">ROUND(+Detail!C174/1000,0)</f>
        <v>0</v>
      </c>
      <c r="E27" s="183"/>
      <c r="F27" s="183" t="n">
        <f aca="false">ROUND(+Detail!D174/1000,0)</f>
        <v>0</v>
      </c>
      <c r="G27" s="184"/>
      <c r="H27" s="183" t="n">
        <f aca="false">ROUND(+Detail!Q174/1000,0)</f>
        <v>0</v>
      </c>
      <c r="I27" s="183"/>
      <c r="J27" s="183" t="n">
        <f aca="false">ROUND(+Detail!R174/1000,0)</f>
        <v>0</v>
      </c>
      <c r="K27" s="183"/>
      <c r="L27" s="183" t="n">
        <f aca="false">ROUND(+Detail!S174/1000,0)</f>
        <v>0</v>
      </c>
    </row>
    <row r="28" customFormat="false" ht="15" hidden="false" customHeight="false" outlineLevel="0" collapsed="false">
      <c r="D28" s="183"/>
      <c r="E28" s="183"/>
      <c r="F28" s="183"/>
      <c r="G28" s="184"/>
      <c r="H28" s="183"/>
      <c r="I28" s="183"/>
      <c r="J28" s="183"/>
      <c r="K28" s="183"/>
      <c r="L28" s="183"/>
    </row>
    <row r="29" customFormat="false" ht="15" hidden="false" customHeight="false" outlineLevel="0" collapsed="false">
      <c r="B29" s="171" t="s">
        <v>226</v>
      </c>
      <c r="D29" s="185" t="n">
        <f aca="false">SUM(D22:D27)</f>
        <v>0</v>
      </c>
      <c r="E29" s="185"/>
      <c r="F29" s="185" t="n">
        <f aca="false">SUM(F22:F27)</f>
        <v>0</v>
      </c>
      <c r="G29" s="184"/>
      <c r="H29" s="185" t="e">
        <f aca="false">SUM(H22:H27)</f>
        <v>#VALUE!</v>
      </c>
      <c r="I29" s="185"/>
      <c r="J29" s="185" t="n">
        <f aca="false">SUM(J22:J27)</f>
        <v>0</v>
      </c>
      <c r="K29" s="185"/>
      <c r="L29" s="185" t="n">
        <f aca="false">SUM(L22:L27)</f>
        <v>0</v>
      </c>
    </row>
    <row r="30" customFormat="false" ht="15" hidden="false" customHeight="false" outlineLevel="0" collapsed="false">
      <c r="D30" s="183" t="s">
        <v>209</v>
      </c>
      <c r="E30" s="183"/>
      <c r="F30" s="183" t="s">
        <v>209</v>
      </c>
      <c r="G30" s="184"/>
      <c r="H30" s="183" t="s">
        <v>209</v>
      </c>
      <c r="I30" s="183"/>
      <c r="J30" s="183" t="s">
        <v>209</v>
      </c>
      <c r="K30" s="183"/>
      <c r="L30" s="183" t="s">
        <v>209</v>
      </c>
    </row>
    <row r="31" customFormat="false" ht="15" hidden="false" customHeight="false" outlineLevel="0" collapsed="false">
      <c r="A31" s="171" t="s">
        <v>227</v>
      </c>
      <c r="D31" s="183" t="n">
        <f aca="false">ROUND(+Allocations!C34/1000,0)</f>
        <v>0</v>
      </c>
      <c r="E31" s="183"/>
      <c r="F31" s="183" t="n">
        <f aca="false">ROUND(+Allocations!D34/1000,0)</f>
        <v>0</v>
      </c>
      <c r="G31" s="184"/>
      <c r="H31" s="183" t="n">
        <f aca="false">ROUND(+Allocations!Q34/1000,0)</f>
        <v>0</v>
      </c>
      <c r="I31" s="183"/>
      <c r="J31" s="183" t="n">
        <f aca="false">ROUND(+Allocations!R34/1000,0)</f>
        <v>0</v>
      </c>
      <c r="K31" s="183"/>
      <c r="L31" s="183" t="n">
        <f aca="false">ROUND(+Allocations!S34/1000,0)</f>
        <v>0</v>
      </c>
    </row>
    <row r="33" customFormat="false" ht="15.75" hidden="false" customHeight="false" outlineLevel="0" collapsed="false">
      <c r="B33" s="171" t="s">
        <v>228</v>
      </c>
      <c r="D33" s="186" t="n">
        <f aca="false">ROUND(D29+D31,1)</f>
        <v>0</v>
      </c>
      <c r="E33" s="186"/>
      <c r="F33" s="186" t="n">
        <f aca="false">ROUND(F29+F31,1)</f>
        <v>0</v>
      </c>
      <c r="G33" s="184"/>
      <c r="H33" s="186" t="e">
        <f aca="false">ROUND(H29+H31,1)</f>
        <v>#VALUE!</v>
      </c>
      <c r="I33" s="186"/>
      <c r="J33" s="186" t="n">
        <f aca="false">ROUND(J29+J31,1)</f>
        <v>0</v>
      </c>
      <c r="K33" s="186"/>
      <c r="L33" s="186" t="n">
        <f aca="false">ROUND(L29+L31,1)</f>
        <v>0</v>
      </c>
    </row>
    <row r="34" customFormat="false" ht="15.75" hidden="false" customHeight="false" outlineLevel="0" collapsed="false"/>
    <row r="35" customFormat="false" ht="15" hidden="false" customHeight="false" outlineLevel="0" collapsed="false">
      <c r="A35" s="171" t="s">
        <v>229</v>
      </c>
      <c r="D35" s="171" t="n">
        <f aca="false">+Detail!C11</f>
        <v>0</v>
      </c>
      <c r="F35" s="171" t="n">
        <f aca="false">+Detail!D11</f>
        <v>0</v>
      </c>
      <c r="H35" s="171" t="n">
        <f aca="false">+Detail!Q11</f>
        <v>0</v>
      </c>
      <c r="J35" s="171" t="n">
        <f aca="false">+Detail!R11</f>
        <v>0</v>
      </c>
      <c r="L35" s="171" t="n">
        <f aca="false">+Detail!S11</f>
        <v>0</v>
      </c>
    </row>
    <row r="37" customFormat="false" ht="15" hidden="false" customHeight="false" outlineLevel="0" collapsed="false">
      <c r="A37" s="187" t="s">
        <v>230</v>
      </c>
      <c r="B37" s="188"/>
      <c r="C37" s="188"/>
      <c r="D37" s="188"/>
      <c r="E37" s="188"/>
      <c r="F37" s="188"/>
      <c r="G37" s="189"/>
      <c r="H37" s="188"/>
      <c r="I37" s="188"/>
      <c r="J37" s="188"/>
      <c r="K37" s="188"/>
      <c r="L37" s="188"/>
    </row>
    <row r="38" customFormat="false" ht="15" hidden="false" customHeight="false" outlineLevel="0" collapsed="false"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</row>
    <row r="39" customFormat="false" ht="15" hidden="false" customHeight="false" outlineLevel="0" collapsed="false">
      <c r="A39" s="190"/>
    </row>
    <row r="40" customFormat="false" ht="15" hidden="false" customHeight="false" outlineLevel="0" collapsed="false">
      <c r="A40" s="190" t="str">
        <f aca="true">CELL("filename",A36)</f>
        <v>'file:///mnt/12tb/@roms/datasets/enron/EDRM Enron Email Data Set v2 XML/filtered-attachments/xls/CC_BUDGET_FORMAT00.xls'#$Exec Summ</v>
      </c>
      <c r="C40" s="190"/>
      <c r="D40" s="183"/>
      <c r="E40" s="183"/>
      <c r="F40" s="183"/>
      <c r="G40" s="184"/>
      <c r="H40" s="183"/>
      <c r="I40" s="183"/>
      <c r="J40" s="183"/>
      <c r="K40" s="183"/>
      <c r="L40" s="183"/>
    </row>
    <row r="41" customFormat="false" ht="15.75" hidden="false" customHeight="false" outlineLevel="0" collapsed="false">
      <c r="A41" s="1"/>
      <c r="B41" s="191"/>
      <c r="C41" s="191"/>
      <c r="D41" s="192"/>
      <c r="E41" s="192"/>
      <c r="F41" s="192"/>
      <c r="G41" s="193"/>
      <c r="H41" s="192"/>
      <c r="I41" s="192"/>
      <c r="J41" s="192"/>
      <c r="K41" s="192"/>
      <c r="L41" s="192"/>
    </row>
  </sheetData>
  <mergeCells count="4">
    <mergeCell ref="A3:L3"/>
    <mergeCell ref="A4:L4"/>
    <mergeCell ref="A5:L5"/>
    <mergeCell ref="A6:L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36" width="12.55"/>
    <col collapsed="false" customWidth="true" hidden="false" outlineLevel="0" max="2" min="2" style="137" width="11.44"/>
    <col collapsed="false" customWidth="false" hidden="false" outlineLevel="0" max="14" min="3" style="137" width="8.88"/>
  </cols>
  <sheetData>
    <row r="1" customFormat="false" ht="15" hidden="false" customHeight="false" outlineLevel="0" collapsed="false">
      <c r="A1" s="126" t="str">
        <f aca="false">Instructions!F4</f>
        <v>XXXXXX</v>
      </c>
      <c r="B1" s="164" t="n">
        <f aca="false">+Detail!A24</f>
        <v>52000500</v>
      </c>
      <c r="C1" s="164" t="n">
        <f aca="false">+Detail!E24</f>
        <v>0</v>
      </c>
      <c r="D1" s="164" t="n">
        <f aca="false">+Detail!F24</f>
        <v>0</v>
      </c>
      <c r="E1" s="164" t="n">
        <f aca="false">+Detail!G24</f>
        <v>0</v>
      </c>
      <c r="F1" s="164" t="n">
        <f aca="false">+Detail!H24</f>
        <v>0</v>
      </c>
      <c r="G1" s="164" t="n">
        <f aca="false">+Detail!I24</f>
        <v>0</v>
      </c>
      <c r="H1" s="164" t="n">
        <f aca="false">+Detail!J24</f>
        <v>0</v>
      </c>
      <c r="I1" s="164" t="n">
        <f aca="false">+Detail!K24</f>
        <v>0</v>
      </c>
      <c r="J1" s="164" t="n">
        <f aca="false">+Detail!L24</f>
        <v>0</v>
      </c>
      <c r="K1" s="164" t="n">
        <f aca="false">+Detail!M24</f>
        <v>0</v>
      </c>
      <c r="L1" s="164" t="n">
        <f aca="false">+Detail!N24</f>
        <v>0</v>
      </c>
      <c r="M1" s="164" t="n">
        <f aca="false">+Detail!O24</f>
        <v>0</v>
      </c>
      <c r="N1" s="164" t="n">
        <f aca="false">+Detail!P24</f>
        <v>0</v>
      </c>
    </row>
    <row r="2" customFormat="false" ht="15" hidden="false" customHeight="false" outlineLevel="0" collapsed="false">
      <c r="A2" s="126" t="str">
        <f aca="false">A1</f>
        <v>XXXXXX</v>
      </c>
      <c r="B2" s="164" t="n">
        <f aca="false">+Detail!A28</f>
        <v>59003000</v>
      </c>
      <c r="C2" s="164" t="e">
        <f aca="false">+Detail!E28</f>
        <v>#VALUE!</v>
      </c>
      <c r="D2" s="164" t="n">
        <f aca="false">+Detail!F28</f>
        <v>0</v>
      </c>
      <c r="E2" s="164" t="n">
        <f aca="false">+Detail!G28</f>
        <v>0</v>
      </c>
      <c r="F2" s="164" t="n">
        <f aca="false">+Detail!H28</f>
        <v>0</v>
      </c>
      <c r="G2" s="164" t="n">
        <f aca="false">+Detail!I28</f>
        <v>0</v>
      </c>
      <c r="H2" s="164" t="n">
        <f aca="false">+Detail!J28</f>
        <v>0</v>
      </c>
      <c r="I2" s="164" t="n">
        <f aca="false">+Detail!K28</f>
        <v>0</v>
      </c>
      <c r="J2" s="164" t="n">
        <f aca="false">+Detail!L28</f>
        <v>0</v>
      </c>
      <c r="K2" s="164" t="n">
        <f aca="false">+Detail!M28</f>
        <v>0</v>
      </c>
      <c r="L2" s="164" t="n">
        <f aca="false">+Detail!N28</f>
        <v>0</v>
      </c>
      <c r="M2" s="164" t="n">
        <f aca="false">+Detail!O28</f>
        <v>0</v>
      </c>
      <c r="N2" s="164" t="n">
        <f aca="false">+Detail!P28</f>
        <v>0</v>
      </c>
    </row>
    <row r="3" customFormat="false" ht="15" hidden="false" customHeight="false" outlineLevel="0" collapsed="false">
      <c r="A3" s="126" t="str">
        <f aca="false">A2</f>
        <v>XXXXXX</v>
      </c>
      <c r="B3" s="164" t="n">
        <f aca="false">+Detail!A32</f>
        <v>52001000</v>
      </c>
      <c r="C3" s="164" t="n">
        <f aca="false">+Detail!E32</f>
        <v>0</v>
      </c>
      <c r="D3" s="164" t="n">
        <f aca="false">+Detail!F32</f>
        <v>0</v>
      </c>
      <c r="E3" s="164" t="n">
        <f aca="false">+Detail!G32</f>
        <v>0</v>
      </c>
      <c r="F3" s="164" t="n">
        <f aca="false">+Detail!H32</f>
        <v>0</v>
      </c>
      <c r="G3" s="164" t="n">
        <f aca="false">+Detail!I32</f>
        <v>0</v>
      </c>
      <c r="H3" s="164" t="n">
        <f aca="false">+Detail!J32</f>
        <v>0</v>
      </c>
      <c r="I3" s="164" t="n">
        <f aca="false">+Detail!K32</f>
        <v>0</v>
      </c>
      <c r="J3" s="164" t="n">
        <f aca="false">+Detail!L32</f>
        <v>0</v>
      </c>
      <c r="K3" s="164" t="n">
        <f aca="false">+Detail!M32</f>
        <v>0</v>
      </c>
      <c r="L3" s="164" t="n">
        <f aca="false">+Detail!N32</f>
        <v>0</v>
      </c>
      <c r="M3" s="164" t="n">
        <f aca="false">+Detail!O32</f>
        <v>0</v>
      </c>
      <c r="N3" s="164" t="n">
        <f aca="false">+Detail!P32</f>
        <v>0</v>
      </c>
    </row>
    <row r="4" customFormat="false" ht="15" hidden="false" customHeight="false" outlineLevel="0" collapsed="false">
      <c r="A4" s="126" t="str">
        <f aca="false">A3</f>
        <v>XXXXXX</v>
      </c>
      <c r="B4" s="164" t="n">
        <f aca="false">+Detail!A36</f>
        <v>52001500</v>
      </c>
      <c r="C4" s="164" t="n">
        <f aca="false">+Detail!E39</f>
        <v>0</v>
      </c>
      <c r="D4" s="164" t="n">
        <f aca="false">+Detail!F39</f>
        <v>0</v>
      </c>
      <c r="E4" s="164" t="n">
        <f aca="false">+Detail!G39</f>
        <v>0</v>
      </c>
      <c r="F4" s="164" t="n">
        <f aca="false">+Detail!H39</f>
        <v>0</v>
      </c>
      <c r="G4" s="164" t="n">
        <f aca="false">+Detail!I39</f>
        <v>0</v>
      </c>
      <c r="H4" s="164" t="n">
        <f aca="false">+Detail!J39</f>
        <v>0</v>
      </c>
      <c r="I4" s="164" t="n">
        <f aca="false">+Detail!K39</f>
        <v>0</v>
      </c>
      <c r="J4" s="164" t="n">
        <f aca="false">+Detail!L39</f>
        <v>0</v>
      </c>
      <c r="K4" s="164" t="n">
        <f aca="false">+Detail!M39</f>
        <v>0</v>
      </c>
      <c r="L4" s="164" t="n">
        <f aca="false">+Detail!N39</f>
        <v>0</v>
      </c>
      <c r="M4" s="164" t="n">
        <f aca="false">+Detail!O39</f>
        <v>0</v>
      </c>
      <c r="N4" s="164" t="n">
        <f aca="false">+Detail!P39</f>
        <v>0</v>
      </c>
    </row>
    <row r="5" customFormat="false" ht="15" hidden="false" customHeight="false" outlineLevel="0" collapsed="false">
      <c r="A5" s="126" t="str">
        <f aca="false">A4</f>
        <v>XXXXXX</v>
      </c>
      <c r="B5" s="164" t="n">
        <f aca="false">+Detail!A40</f>
        <v>52002000</v>
      </c>
      <c r="C5" s="164" t="n">
        <f aca="false">+Detail!E43</f>
        <v>0</v>
      </c>
      <c r="D5" s="164" t="n">
        <f aca="false">+Detail!F43</f>
        <v>0</v>
      </c>
      <c r="E5" s="164" t="n">
        <f aca="false">+Detail!G43</f>
        <v>0</v>
      </c>
      <c r="F5" s="164" t="n">
        <f aca="false">+Detail!H43</f>
        <v>0</v>
      </c>
      <c r="G5" s="164" t="n">
        <f aca="false">+Detail!I43</f>
        <v>0</v>
      </c>
      <c r="H5" s="164" t="n">
        <f aca="false">+Detail!J43</f>
        <v>0</v>
      </c>
      <c r="I5" s="164" t="n">
        <f aca="false">+Detail!K43</f>
        <v>0</v>
      </c>
      <c r="J5" s="164" t="n">
        <f aca="false">+Detail!L43</f>
        <v>0</v>
      </c>
      <c r="K5" s="164" t="n">
        <f aca="false">+Detail!M43</f>
        <v>0</v>
      </c>
      <c r="L5" s="164" t="n">
        <f aca="false">+Detail!N43</f>
        <v>0</v>
      </c>
      <c r="M5" s="164" t="n">
        <f aca="false">+Detail!O43</f>
        <v>0</v>
      </c>
      <c r="N5" s="164" t="n">
        <f aca="false">+Detail!P43</f>
        <v>0</v>
      </c>
    </row>
    <row r="6" customFormat="false" ht="15" hidden="false" customHeight="false" outlineLevel="0" collapsed="false">
      <c r="A6" s="126" t="str">
        <f aca="false">A5</f>
        <v>XXXXXX</v>
      </c>
      <c r="B6" s="164" t="n">
        <f aca="false">+Detail!A44</f>
        <v>52002500</v>
      </c>
      <c r="C6" s="164" t="n">
        <f aca="false">+Detail!E47</f>
        <v>0</v>
      </c>
      <c r="D6" s="164" t="n">
        <f aca="false">+Detail!F47</f>
        <v>0</v>
      </c>
      <c r="E6" s="164" t="n">
        <f aca="false">+Detail!G47</f>
        <v>0</v>
      </c>
      <c r="F6" s="164" t="n">
        <f aca="false">+Detail!H47</f>
        <v>0</v>
      </c>
      <c r="G6" s="164" t="n">
        <f aca="false">+Detail!I47</f>
        <v>0</v>
      </c>
      <c r="H6" s="164" t="n">
        <f aca="false">+Detail!J47</f>
        <v>0</v>
      </c>
      <c r="I6" s="164" t="n">
        <f aca="false">+Detail!K47</f>
        <v>0</v>
      </c>
      <c r="J6" s="164" t="n">
        <f aca="false">+Detail!L47</f>
        <v>0</v>
      </c>
      <c r="K6" s="164" t="n">
        <f aca="false">+Detail!M47</f>
        <v>0</v>
      </c>
      <c r="L6" s="164" t="n">
        <f aca="false">+Detail!N47</f>
        <v>0</v>
      </c>
      <c r="M6" s="164" t="n">
        <f aca="false">+Detail!O47</f>
        <v>0</v>
      </c>
      <c r="N6" s="164" t="n">
        <f aca="false">+Detail!P47</f>
        <v>0</v>
      </c>
    </row>
    <row r="7" customFormat="false" ht="15" hidden="false" customHeight="false" outlineLevel="0" collapsed="false">
      <c r="A7" s="126" t="str">
        <f aca="false">A6</f>
        <v>XXXXXX</v>
      </c>
      <c r="B7" s="164" t="n">
        <f aca="false">+Detail!A48</f>
        <v>52003000</v>
      </c>
      <c r="C7" s="164" t="n">
        <f aca="false">+Detail!E51</f>
        <v>0</v>
      </c>
      <c r="D7" s="164" t="n">
        <f aca="false">+Detail!F51</f>
        <v>0</v>
      </c>
      <c r="E7" s="164" t="n">
        <f aca="false">+Detail!G51</f>
        <v>0</v>
      </c>
      <c r="F7" s="164" t="n">
        <f aca="false">+Detail!H51</f>
        <v>0</v>
      </c>
      <c r="G7" s="164" t="n">
        <f aca="false">+Detail!I51</f>
        <v>0</v>
      </c>
      <c r="H7" s="164" t="n">
        <f aca="false">+Detail!J51</f>
        <v>0</v>
      </c>
      <c r="I7" s="164" t="n">
        <f aca="false">+Detail!K51</f>
        <v>0</v>
      </c>
      <c r="J7" s="164" t="n">
        <f aca="false">+Detail!L51</f>
        <v>0</v>
      </c>
      <c r="K7" s="164" t="n">
        <f aca="false">+Detail!M51</f>
        <v>0</v>
      </c>
      <c r="L7" s="164" t="n">
        <f aca="false">+Detail!N51</f>
        <v>0</v>
      </c>
      <c r="M7" s="164" t="n">
        <f aca="false">+Detail!O51</f>
        <v>0</v>
      </c>
      <c r="N7" s="164" t="n">
        <f aca="false">+Detail!P51</f>
        <v>0</v>
      </c>
    </row>
    <row r="8" customFormat="false" ht="15" hidden="false" customHeight="false" outlineLevel="0" collapsed="false">
      <c r="A8" s="126" t="str">
        <f aca="false">A7</f>
        <v>XXXXXX</v>
      </c>
      <c r="B8" s="164" t="n">
        <f aca="false">+Detail!A52</f>
        <v>52003500</v>
      </c>
      <c r="C8" s="164" t="n">
        <f aca="false">+Detail!E55</f>
        <v>0</v>
      </c>
      <c r="D8" s="164" t="n">
        <f aca="false">+Detail!F55</f>
        <v>0</v>
      </c>
      <c r="E8" s="164" t="n">
        <f aca="false">+Detail!G55</f>
        <v>0</v>
      </c>
      <c r="F8" s="164" t="n">
        <f aca="false">+Detail!H55</f>
        <v>0</v>
      </c>
      <c r="G8" s="164" t="n">
        <f aca="false">+Detail!I55</f>
        <v>0</v>
      </c>
      <c r="H8" s="164" t="n">
        <f aca="false">+Detail!J55</f>
        <v>0</v>
      </c>
      <c r="I8" s="164" t="n">
        <f aca="false">+Detail!K55</f>
        <v>0</v>
      </c>
      <c r="J8" s="164" t="n">
        <f aca="false">+Detail!L55</f>
        <v>0</v>
      </c>
      <c r="K8" s="164" t="n">
        <f aca="false">+Detail!M55</f>
        <v>0</v>
      </c>
      <c r="L8" s="164" t="n">
        <f aca="false">+Detail!N55</f>
        <v>0</v>
      </c>
      <c r="M8" s="164" t="n">
        <f aca="false">+Detail!O55</f>
        <v>0</v>
      </c>
      <c r="N8" s="164" t="n">
        <f aca="false">+Detail!P55</f>
        <v>0</v>
      </c>
    </row>
    <row r="9" customFormat="false" ht="15" hidden="false" customHeight="false" outlineLevel="0" collapsed="false">
      <c r="A9" s="126" t="str">
        <f aca="false">A8</f>
        <v>XXXXXX</v>
      </c>
      <c r="B9" s="164" t="n">
        <f aca="false">+Detail!A56</f>
        <v>52004000</v>
      </c>
      <c r="C9" s="164" t="n">
        <f aca="false">+Detail!E59</f>
        <v>0</v>
      </c>
      <c r="D9" s="164" t="n">
        <f aca="false">+Detail!F59</f>
        <v>0</v>
      </c>
      <c r="E9" s="164" t="n">
        <f aca="false">+Detail!G59</f>
        <v>0</v>
      </c>
      <c r="F9" s="164" t="n">
        <f aca="false">+Detail!H59</f>
        <v>0</v>
      </c>
      <c r="G9" s="164" t="n">
        <f aca="false">+Detail!I59</f>
        <v>0</v>
      </c>
      <c r="H9" s="164" t="n">
        <f aca="false">+Detail!J59</f>
        <v>0</v>
      </c>
      <c r="I9" s="164" t="n">
        <f aca="false">+Detail!K59</f>
        <v>0</v>
      </c>
      <c r="J9" s="164" t="n">
        <f aca="false">+Detail!L59</f>
        <v>0</v>
      </c>
      <c r="K9" s="164" t="n">
        <f aca="false">+Detail!M59</f>
        <v>0</v>
      </c>
      <c r="L9" s="164" t="n">
        <f aca="false">+Detail!N59</f>
        <v>0</v>
      </c>
      <c r="M9" s="164" t="n">
        <f aca="false">+Detail!O59</f>
        <v>0</v>
      </c>
      <c r="N9" s="164" t="n">
        <f aca="false">+Detail!P59</f>
        <v>0</v>
      </c>
    </row>
    <row r="10" customFormat="false" ht="15" hidden="false" customHeight="false" outlineLevel="0" collapsed="false">
      <c r="A10" s="126" t="str">
        <f aca="false">A9</f>
        <v>XXXXXX</v>
      </c>
      <c r="B10" s="164" t="n">
        <f aca="false">+Detail!A60</f>
        <v>52004500</v>
      </c>
      <c r="C10" s="164" t="n">
        <f aca="false">+Detail!E63</f>
        <v>0</v>
      </c>
      <c r="D10" s="164" t="n">
        <f aca="false">+Detail!F63</f>
        <v>0</v>
      </c>
      <c r="E10" s="164" t="n">
        <f aca="false">+Detail!G63</f>
        <v>0</v>
      </c>
      <c r="F10" s="164" t="n">
        <f aca="false">+Detail!H63</f>
        <v>0</v>
      </c>
      <c r="G10" s="164" t="n">
        <f aca="false">+Detail!I63</f>
        <v>0</v>
      </c>
      <c r="H10" s="164" t="n">
        <f aca="false">+Detail!J63</f>
        <v>0</v>
      </c>
      <c r="I10" s="164" t="n">
        <f aca="false">+Detail!K63</f>
        <v>0</v>
      </c>
      <c r="J10" s="164" t="n">
        <f aca="false">+Detail!L63</f>
        <v>0</v>
      </c>
      <c r="K10" s="164" t="n">
        <f aca="false">+Detail!M63</f>
        <v>0</v>
      </c>
      <c r="L10" s="164" t="n">
        <f aca="false">+Detail!N63</f>
        <v>0</v>
      </c>
      <c r="M10" s="164" t="n">
        <f aca="false">+Detail!O63</f>
        <v>0</v>
      </c>
      <c r="N10" s="164" t="n">
        <f aca="false">+Detail!P63</f>
        <v>0</v>
      </c>
    </row>
    <row r="11" customFormat="false" ht="15" hidden="false" customHeight="false" outlineLevel="0" collapsed="false">
      <c r="A11" s="126" t="str">
        <f aca="false">A10</f>
        <v>XXXXXX</v>
      </c>
      <c r="B11" s="164" t="n">
        <f aca="false">+Detail!A68</f>
        <v>52500500</v>
      </c>
      <c r="C11" s="164" t="n">
        <f aca="false">+Detail!E71</f>
        <v>0</v>
      </c>
      <c r="D11" s="164" t="n">
        <f aca="false">+Detail!F71</f>
        <v>0</v>
      </c>
      <c r="E11" s="164" t="n">
        <f aca="false">+Detail!G71</f>
        <v>0</v>
      </c>
      <c r="F11" s="164" t="n">
        <f aca="false">+Detail!H71</f>
        <v>0</v>
      </c>
      <c r="G11" s="164" t="n">
        <f aca="false">+Detail!I71</f>
        <v>0</v>
      </c>
      <c r="H11" s="164" t="n">
        <f aca="false">+Detail!J71</f>
        <v>0</v>
      </c>
      <c r="I11" s="164" t="n">
        <f aca="false">+Detail!K71</f>
        <v>0</v>
      </c>
      <c r="J11" s="164" t="n">
        <f aca="false">+Detail!L71</f>
        <v>0</v>
      </c>
      <c r="K11" s="164" t="n">
        <f aca="false">+Detail!M71</f>
        <v>0</v>
      </c>
      <c r="L11" s="164" t="n">
        <f aca="false">+Detail!N71</f>
        <v>0</v>
      </c>
      <c r="M11" s="164" t="n">
        <f aca="false">+Detail!O71</f>
        <v>0</v>
      </c>
      <c r="N11" s="164" t="n">
        <f aca="false">+Detail!P71</f>
        <v>0</v>
      </c>
    </row>
    <row r="12" customFormat="false" ht="15" hidden="false" customHeight="false" outlineLevel="0" collapsed="false">
      <c r="A12" s="126" t="str">
        <f aca="false">A11</f>
        <v>XXXXXX</v>
      </c>
      <c r="B12" s="164" t="n">
        <f aca="false">Detail!A72</f>
        <v>52501500</v>
      </c>
      <c r="C12" s="164" t="n">
        <f aca="false">Detail!E75</f>
        <v>0</v>
      </c>
      <c r="D12" s="164" t="n">
        <f aca="false">Detail!F75</f>
        <v>0</v>
      </c>
      <c r="E12" s="164" t="n">
        <f aca="false">Detail!G75</f>
        <v>0</v>
      </c>
      <c r="F12" s="164" t="n">
        <f aca="false">Detail!H75</f>
        <v>0</v>
      </c>
      <c r="G12" s="164" t="n">
        <f aca="false">Detail!I75</f>
        <v>0</v>
      </c>
      <c r="H12" s="164" t="n">
        <f aca="false">Detail!J75</f>
        <v>0</v>
      </c>
      <c r="I12" s="164" t="n">
        <f aca="false">Detail!K75</f>
        <v>0</v>
      </c>
      <c r="J12" s="164" t="n">
        <f aca="false">Detail!L75</f>
        <v>0</v>
      </c>
      <c r="K12" s="164" t="n">
        <f aca="false">Detail!M75</f>
        <v>0</v>
      </c>
      <c r="L12" s="164" t="n">
        <f aca="false">Detail!N75</f>
        <v>0</v>
      </c>
      <c r="M12" s="164" t="n">
        <f aca="false">Detail!O75</f>
        <v>0</v>
      </c>
      <c r="N12" s="164" t="n">
        <f aca="false">Detail!P75</f>
        <v>0</v>
      </c>
    </row>
    <row r="13" customFormat="false" ht="15" hidden="false" customHeight="false" outlineLevel="0" collapsed="false">
      <c r="A13" s="126" t="str">
        <f aca="false">A11</f>
        <v>XXXXXX</v>
      </c>
      <c r="B13" s="164" t="n">
        <f aca="false">+Detail!A76</f>
        <v>52503500</v>
      </c>
      <c r="C13" s="164" t="n">
        <f aca="false">+Detail!E79</f>
        <v>0</v>
      </c>
      <c r="D13" s="164" t="n">
        <f aca="false">+Detail!F79</f>
        <v>0</v>
      </c>
      <c r="E13" s="164" t="n">
        <f aca="false">+Detail!G79</f>
        <v>0</v>
      </c>
      <c r="F13" s="164" t="n">
        <f aca="false">+Detail!H79</f>
        <v>0</v>
      </c>
      <c r="G13" s="164" t="n">
        <f aca="false">+Detail!I79</f>
        <v>0</v>
      </c>
      <c r="H13" s="164" t="n">
        <f aca="false">+Detail!J79</f>
        <v>0</v>
      </c>
      <c r="I13" s="164" t="n">
        <f aca="false">+Detail!K79</f>
        <v>0</v>
      </c>
      <c r="J13" s="164" t="n">
        <f aca="false">+Detail!L79</f>
        <v>0</v>
      </c>
      <c r="K13" s="164" t="n">
        <f aca="false">+Detail!M79</f>
        <v>0</v>
      </c>
      <c r="L13" s="164" t="n">
        <f aca="false">+Detail!N79</f>
        <v>0</v>
      </c>
      <c r="M13" s="164" t="n">
        <f aca="false">+Detail!O79</f>
        <v>0</v>
      </c>
      <c r="N13" s="164" t="n">
        <f aca="false">+Detail!P79</f>
        <v>0</v>
      </c>
    </row>
    <row r="14" customFormat="false" ht="15" hidden="false" customHeight="false" outlineLevel="0" collapsed="false">
      <c r="A14" s="126" t="str">
        <f aca="false">A13</f>
        <v>XXXXXX</v>
      </c>
      <c r="B14" s="164" t="n">
        <f aca="false">+Detail!A80</f>
        <v>52504000</v>
      </c>
      <c r="C14" s="164" t="n">
        <f aca="false">+Detail!E83</f>
        <v>0</v>
      </c>
      <c r="D14" s="164" t="n">
        <f aca="false">+Detail!F83</f>
        <v>0</v>
      </c>
      <c r="E14" s="164" t="n">
        <f aca="false">+Detail!G83</f>
        <v>0</v>
      </c>
      <c r="F14" s="164" t="n">
        <f aca="false">+Detail!H83</f>
        <v>0</v>
      </c>
      <c r="G14" s="164" t="n">
        <f aca="false">+Detail!I83</f>
        <v>0</v>
      </c>
      <c r="H14" s="164" t="n">
        <f aca="false">+Detail!J83</f>
        <v>0</v>
      </c>
      <c r="I14" s="164" t="n">
        <f aca="false">+Detail!K83</f>
        <v>0</v>
      </c>
      <c r="J14" s="164" t="n">
        <f aca="false">+Detail!L83</f>
        <v>0</v>
      </c>
      <c r="K14" s="164" t="n">
        <f aca="false">+Detail!M83</f>
        <v>0</v>
      </c>
      <c r="L14" s="164" t="n">
        <f aca="false">+Detail!N83</f>
        <v>0</v>
      </c>
      <c r="M14" s="164" t="n">
        <f aca="false">+Detail!O83</f>
        <v>0</v>
      </c>
      <c r="N14" s="164" t="n">
        <f aca="false">+Detail!P83</f>
        <v>0</v>
      </c>
    </row>
    <row r="15" customFormat="false" ht="15" hidden="false" customHeight="false" outlineLevel="0" collapsed="false">
      <c r="A15" s="126" t="str">
        <f aca="false">A14</f>
        <v>XXXXXX</v>
      </c>
      <c r="B15" s="164" t="n">
        <f aca="false">+Detail!A84</f>
        <v>52504100</v>
      </c>
      <c r="C15" s="164" t="n">
        <f aca="false">+Detail!E87</f>
        <v>0</v>
      </c>
      <c r="D15" s="164" t="n">
        <f aca="false">+Detail!F87</f>
        <v>0</v>
      </c>
      <c r="E15" s="164" t="n">
        <f aca="false">+Detail!G87</f>
        <v>0</v>
      </c>
      <c r="F15" s="164" t="n">
        <f aca="false">+Detail!H87</f>
        <v>0</v>
      </c>
      <c r="G15" s="164" t="n">
        <f aca="false">+Detail!I87</f>
        <v>0</v>
      </c>
      <c r="H15" s="164" t="n">
        <f aca="false">+Detail!J87</f>
        <v>0</v>
      </c>
      <c r="I15" s="164" t="n">
        <f aca="false">+Detail!K87</f>
        <v>0</v>
      </c>
      <c r="J15" s="164" t="n">
        <f aca="false">+Detail!L87</f>
        <v>0</v>
      </c>
      <c r="K15" s="164" t="n">
        <f aca="false">+Detail!M87</f>
        <v>0</v>
      </c>
      <c r="L15" s="164" t="n">
        <f aca="false">+Detail!N87</f>
        <v>0</v>
      </c>
      <c r="M15" s="164" t="n">
        <f aca="false">+Detail!O87</f>
        <v>0</v>
      </c>
      <c r="N15" s="164" t="n">
        <f aca="false">+Detail!P87</f>
        <v>0</v>
      </c>
    </row>
    <row r="16" customFormat="false" ht="15" hidden="false" customHeight="false" outlineLevel="0" collapsed="false">
      <c r="A16" s="126" t="str">
        <f aca="false">A15</f>
        <v>XXXXXX</v>
      </c>
      <c r="B16" s="164" t="n">
        <f aca="false">+Detail!A88</f>
        <v>52504200</v>
      </c>
      <c r="C16" s="164" t="n">
        <f aca="false">+Detail!E91</f>
        <v>0</v>
      </c>
      <c r="D16" s="164" t="n">
        <f aca="false">+Detail!F91</f>
        <v>0</v>
      </c>
      <c r="E16" s="164" t="n">
        <f aca="false">+Detail!G91</f>
        <v>0</v>
      </c>
      <c r="F16" s="164" t="n">
        <f aca="false">+Detail!H91</f>
        <v>0</v>
      </c>
      <c r="G16" s="164" t="n">
        <f aca="false">+Detail!I91</f>
        <v>0</v>
      </c>
      <c r="H16" s="164" t="n">
        <f aca="false">+Detail!J91</f>
        <v>0</v>
      </c>
      <c r="I16" s="164" t="n">
        <f aca="false">+Detail!K91</f>
        <v>0</v>
      </c>
      <c r="J16" s="164" t="n">
        <f aca="false">+Detail!L91</f>
        <v>0</v>
      </c>
      <c r="K16" s="164" t="n">
        <f aca="false">+Detail!M91</f>
        <v>0</v>
      </c>
      <c r="L16" s="164" t="n">
        <f aca="false">+Detail!N91</f>
        <v>0</v>
      </c>
      <c r="M16" s="164" t="n">
        <f aca="false">+Detail!O91</f>
        <v>0</v>
      </c>
      <c r="N16" s="164" t="n">
        <f aca="false">+Detail!P91</f>
        <v>0</v>
      </c>
    </row>
    <row r="17" customFormat="false" ht="15" hidden="false" customHeight="false" outlineLevel="0" collapsed="false">
      <c r="A17" s="126" t="str">
        <f aca="false">A16</f>
        <v>XXXXXX</v>
      </c>
      <c r="B17" s="164" t="n">
        <f aca="false">+Detail!A92</f>
        <v>52504500</v>
      </c>
      <c r="C17" s="164" t="n">
        <f aca="false">+Detail!E95</f>
        <v>0</v>
      </c>
      <c r="D17" s="164" t="n">
        <f aca="false">+Detail!F95</f>
        <v>0</v>
      </c>
      <c r="E17" s="164" t="n">
        <f aca="false">+Detail!G95</f>
        <v>0</v>
      </c>
      <c r="F17" s="164" t="n">
        <f aca="false">+Detail!H95</f>
        <v>0</v>
      </c>
      <c r="G17" s="164" t="n">
        <f aca="false">+Detail!I95</f>
        <v>0</v>
      </c>
      <c r="H17" s="164" t="n">
        <f aca="false">+Detail!J95</f>
        <v>0</v>
      </c>
      <c r="I17" s="164" t="n">
        <f aca="false">+Detail!K95</f>
        <v>0</v>
      </c>
      <c r="J17" s="164" t="n">
        <f aca="false">+Detail!L95</f>
        <v>0</v>
      </c>
      <c r="K17" s="164" t="n">
        <f aca="false">+Detail!M95</f>
        <v>0</v>
      </c>
      <c r="L17" s="164" t="n">
        <f aca="false">+Detail!N95</f>
        <v>0</v>
      </c>
      <c r="M17" s="164" t="n">
        <f aca="false">+Detail!O95</f>
        <v>0</v>
      </c>
      <c r="N17" s="164" t="n">
        <f aca="false">+Detail!P95</f>
        <v>0</v>
      </c>
    </row>
    <row r="18" customFormat="false" ht="15" hidden="false" customHeight="false" outlineLevel="0" collapsed="false">
      <c r="A18" s="126" t="str">
        <f aca="false">A17</f>
        <v>XXXXXX</v>
      </c>
      <c r="B18" s="164" t="n">
        <f aca="false">+Detail!A96</f>
        <v>52505000</v>
      </c>
      <c r="C18" s="164" t="n">
        <f aca="false">+Detail!E99</f>
        <v>0</v>
      </c>
      <c r="D18" s="164" t="n">
        <f aca="false">+Detail!F99</f>
        <v>0</v>
      </c>
      <c r="E18" s="164" t="n">
        <f aca="false">+Detail!G99</f>
        <v>0</v>
      </c>
      <c r="F18" s="164" t="n">
        <f aca="false">+Detail!H99</f>
        <v>0</v>
      </c>
      <c r="G18" s="164" t="n">
        <f aca="false">+Detail!I99</f>
        <v>0</v>
      </c>
      <c r="H18" s="164" t="n">
        <f aca="false">+Detail!J99</f>
        <v>0</v>
      </c>
      <c r="I18" s="164" t="n">
        <f aca="false">+Detail!K99</f>
        <v>0</v>
      </c>
      <c r="J18" s="164" t="n">
        <f aca="false">+Detail!L99</f>
        <v>0</v>
      </c>
      <c r="K18" s="164" t="n">
        <f aca="false">+Detail!M99</f>
        <v>0</v>
      </c>
      <c r="L18" s="164" t="n">
        <f aca="false">+Detail!N99</f>
        <v>0</v>
      </c>
      <c r="M18" s="164" t="n">
        <f aca="false">+Detail!O99</f>
        <v>0</v>
      </c>
      <c r="N18" s="164" t="n">
        <f aca="false">+Detail!P99</f>
        <v>0</v>
      </c>
    </row>
    <row r="19" customFormat="false" ht="15" hidden="false" customHeight="false" outlineLevel="0" collapsed="false">
      <c r="A19" s="126" t="str">
        <f aca="false">A18</f>
        <v>XXXXXX</v>
      </c>
      <c r="B19" s="164" t="n">
        <f aca="false">+Detail!A100</f>
        <v>52505500</v>
      </c>
      <c r="C19" s="164" t="n">
        <f aca="false">+Detail!E103</f>
        <v>0</v>
      </c>
      <c r="D19" s="164" t="n">
        <f aca="false">+Detail!F103</f>
        <v>0</v>
      </c>
      <c r="E19" s="164" t="n">
        <f aca="false">+Detail!G103</f>
        <v>0</v>
      </c>
      <c r="F19" s="164" t="n">
        <f aca="false">+Detail!H103</f>
        <v>0</v>
      </c>
      <c r="G19" s="164" t="n">
        <f aca="false">+Detail!I103</f>
        <v>0</v>
      </c>
      <c r="H19" s="164" t="n">
        <f aca="false">+Detail!J103</f>
        <v>0</v>
      </c>
      <c r="I19" s="164" t="n">
        <f aca="false">+Detail!K103</f>
        <v>0</v>
      </c>
      <c r="J19" s="164" t="n">
        <f aca="false">+Detail!L103</f>
        <v>0</v>
      </c>
      <c r="K19" s="164" t="n">
        <f aca="false">+Detail!M103</f>
        <v>0</v>
      </c>
      <c r="L19" s="164" t="n">
        <f aca="false">+Detail!N103</f>
        <v>0</v>
      </c>
      <c r="M19" s="164" t="n">
        <f aca="false">+Detail!O103</f>
        <v>0</v>
      </c>
      <c r="N19" s="164" t="n">
        <f aca="false">+Detail!P103</f>
        <v>0</v>
      </c>
    </row>
    <row r="20" customFormat="false" ht="15" hidden="false" customHeight="false" outlineLevel="0" collapsed="false">
      <c r="A20" s="126" t="str">
        <f aca="false">A19</f>
        <v>XXXXXX</v>
      </c>
      <c r="B20" s="164" t="n">
        <f aca="false">+Detail!A104</f>
        <v>52506000</v>
      </c>
      <c r="C20" s="164" t="n">
        <f aca="false">+Detail!E107</f>
        <v>0</v>
      </c>
      <c r="D20" s="164" t="n">
        <f aca="false">+Detail!F107</f>
        <v>0</v>
      </c>
      <c r="E20" s="164" t="n">
        <f aca="false">+Detail!G107</f>
        <v>0</v>
      </c>
      <c r="F20" s="164" t="n">
        <f aca="false">+Detail!H107</f>
        <v>0</v>
      </c>
      <c r="G20" s="164" t="n">
        <f aca="false">+Detail!I107</f>
        <v>0</v>
      </c>
      <c r="H20" s="164" t="n">
        <f aca="false">+Detail!J107</f>
        <v>0</v>
      </c>
      <c r="I20" s="164" t="n">
        <f aca="false">+Detail!K107</f>
        <v>0</v>
      </c>
      <c r="J20" s="164" t="n">
        <f aca="false">+Detail!L107</f>
        <v>0</v>
      </c>
      <c r="K20" s="164" t="n">
        <f aca="false">+Detail!M107</f>
        <v>0</v>
      </c>
      <c r="L20" s="164" t="n">
        <f aca="false">+Detail!N107</f>
        <v>0</v>
      </c>
      <c r="M20" s="164" t="n">
        <f aca="false">+Detail!O107</f>
        <v>0</v>
      </c>
      <c r="N20" s="164" t="n">
        <f aca="false">+Detail!P107</f>
        <v>0</v>
      </c>
    </row>
    <row r="21" customFormat="false" ht="15" hidden="false" customHeight="false" outlineLevel="0" collapsed="false">
      <c r="A21" s="126" t="str">
        <f aca="false">A20</f>
        <v>XXXXXX</v>
      </c>
      <c r="B21" s="164" t="n">
        <f aca="false">+Detail!A108</f>
        <v>52506500</v>
      </c>
      <c r="C21" s="164" t="n">
        <f aca="false">+Detail!E111</f>
        <v>0</v>
      </c>
      <c r="D21" s="164" t="n">
        <f aca="false">+Detail!F111</f>
        <v>0</v>
      </c>
      <c r="E21" s="164" t="n">
        <f aca="false">+Detail!G111</f>
        <v>0</v>
      </c>
      <c r="F21" s="164" t="n">
        <f aca="false">+Detail!H111</f>
        <v>0</v>
      </c>
      <c r="G21" s="164" t="n">
        <f aca="false">+Detail!I111</f>
        <v>0</v>
      </c>
      <c r="H21" s="164" t="n">
        <f aca="false">+Detail!J111</f>
        <v>0</v>
      </c>
      <c r="I21" s="164" t="n">
        <f aca="false">+Detail!K111</f>
        <v>0</v>
      </c>
      <c r="J21" s="164" t="n">
        <f aca="false">+Detail!L111</f>
        <v>0</v>
      </c>
      <c r="K21" s="164" t="n">
        <f aca="false">+Detail!M111</f>
        <v>0</v>
      </c>
      <c r="L21" s="164" t="n">
        <f aca="false">+Detail!N111</f>
        <v>0</v>
      </c>
      <c r="M21" s="164" t="n">
        <f aca="false">+Detail!O111</f>
        <v>0</v>
      </c>
      <c r="N21" s="164" t="n">
        <f aca="false">+Detail!P111</f>
        <v>0</v>
      </c>
    </row>
    <row r="22" customFormat="false" ht="15" hidden="false" customHeight="false" outlineLevel="0" collapsed="false">
      <c r="A22" s="126" t="str">
        <f aca="false">A21</f>
        <v>XXXXXX</v>
      </c>
      <c r="B22" s="164" t="n">
        <f aca="false">+Detail!A112</f>
        <v>52507000</v>
      </c>
      <c r="C22" s="164" t="n">
        <f aca="false">+Detail!E115</f>
        <v>0</v>
      </c>
      <c r="D22" s="164" t="n">
        <f aca="false">+Detail!F115</f>
        <v>0</v>
      </c>
      <c r="E22" s="164" t="n">
        <f aca="false">+Detail!G115</f>
        <v>0</v>
      </c>
      <c r="F22" s="164" t="n">
        <f aca="false">+Detail!H115</f>
        <v>0</v>
      </c>
      <c r="G22" s="164" t="n">
        <f aca="false">+Detail!I115</f>
        <v>0</v>
      </c>
      <c r="H22" s="164" t="n">
        <f aca="false">+Detail!J115</f>
        <v>0</v>
      </c>
      <c r="I22" s="164" t="n">
        <f aca="false">+Detail!K115</f>
        <v>0</v>
      </c>
      <c r="J22" s="164" t="n">
        <f aca="false">+Detail!L115</f>
        <v>0</v>
      </c>
      <c r="K22" s="164" t="n">
        <f aca="false">+Detail!M115</f>
        <v>0</v>
      </c>
      <c r="L22" s="164" t="n">
        <f aca="false">+Detail!N115</f>
        <v>0</v>
      </c>
      <c r="M22" s="164" t="n">
        <f aca="false">+Detail!O115</f>
        <v>0</v>
      </c>
      <c r="N22" s="164" t="n">
        <f aca="false">+Detail!P115</f>
        <v>0</v>
      </c>
    </row>
    <row r="23" customFormat="false" ht="15" hidden="false" customHeight="false" outlineLevel="0" collapsed="false">
      <c r="A23" s="126" t="str">
        <f aca="false">A22</f>
        <v>XXXXXX</v>
      </c>
      <c r="B23" s="164" t="n">
        <f aca="false">+Detail!A116</f>
        <v>52507100</v>
      </c>
      <c r="C23" s="164" t="n">
        <f aca="false">+Detail!E119</f>
        <v>0</v>
      </c>
      <c r="D23" s="164" t="n">
        <f aca="false">+Detail!F119</f>
        <v>0</v>
      </c>
      <c r="E23" s="164" t="n">
        <f aca="false">+Detail!G119</f>
        <v>0</v>
      </c>
      <c r="F23" s="164" t="n">
        <f aca="false">+Detail!H119</f>
        <v>0</v>
      </c>
      <c r="G23" s="164" t="n">
        <f aca="false">+Detail!I119</f>
        <v>0</v>
      </c>
      <c r="H23" s="164" t="n">
        <f aca="false">+Detail!J119</f>
        <v>0</v>
      </c>
      <c r="I23" s="164" t="n">
        <f aca="false">+Detail!K119</f>
        <v>0</v>
      </c>
      <c r="J23" s="164" t="n">
        <f aca="false">+Detail!L119</f>
        <v>0</v>
      </c>
      <c r="K23" s="164" t="n">
        <f aca="false">+Detail!M119</f>
        <v>0</v>
      </c>
      <c r="L23" s="164" t="n">
        <f aca="false">+Detail!N119</f>
        <v>0</v>
      </c>
      <c r="M23" s="164" t="n">
        <f aca="false">+Detail!O119</f>
        <v>0</v>
      </c>
      <c r="N23" s="164" t="n">
        <f aca="false">+Detail!P119</f>
        <v>0</v>
      </c>
    </row>
    <row r="24" customFormat="false" ht="15" hidden="false" customHeight="false" outlineLevel="0" collapsed="false">
      <c r="A24" s="126" t="str">
        <f aca="false">A23</f>
        <v>XXXXXX</v>
      </c>
      <c r="B24" s="164" t="n">
        <f aca="false">Detail!A120</f>
        <v>52507300</v>
      </c>
      <c r="C24" s="164" t="n">
        <f aca="false">Detail!E123</f>
        <v>0</v>
      </c>
      <c r="D24" s="164" t="n">
        <f aca="false">Detail!F123</f>
        <v>0</v>
      </c>
      <c r="E24" s="164" t="n">
        <f aca="false">Detail!G123</f>
        <v>0</v>
      </c>
      <c r="F24" s="164" t="n">
        <f aca="false">Detail!H123</f>
        <v>0</v>
      </c>
      <c r="G24" s="164" t="n">
        <f aca="false">Detail!I123</f>
        <v>0</v>
      </c>
      <c r="H24" s="164" t="n">
        <f aca="false">Detail!J123</f>
        <v>0</v>
      </c>
      <c r="I24" s="164" t="n">
        <f aca="false">Detail!K123</f>
        <v>0</v>
      </c>
      <c r="J24" s="164" t="n">
        <f aca="false">Detail!L123</f>
        <v>0</v>
      </c>
      <c r="K24" s="164" t="n">
        <f aca="false">Detail!M123</f>
        <v>0</v>
      </c>
      <c r="L24" s="164" t="n">
        <f aca="false">Detail!N123</f>
        <v>0</v>
      </c>
      <c r="M24" s="164" t="n">
        <f aca="false">Detail!O123</f>
        <v>0</v>
      </c>
      <c r="N24" s="164" t="n">
        <f aca="false">Detail!P123</f>
        <v>0</v>
      </c>
    </row>
    <row r="25" customFormat="false" ht="15" hidden="false" customHeight="false" outlineLevel="0" collapsed="false">
      <c r="A25" s="126" t="str">
        <f aca="false">A24</f>
        <v>XXXXXX</v>
      </c>
      <c r="B25" s="164" t="n">
        <f aca="false">Detail!A124</f>
        <v>52507400</v>
      </c>
      <c r="C25" s="164" t="n">
        <f aca="false">Detail!E127</f>
        <v>0</v>
      </c>
      <c r="D25" s="164" t="n">
        <f aca="false">Detail!F127</f>
        <v>0</v>
      </c>
      <c r="E25" s="164" t="n">
        <f aca="false">Detail!G127</f>
        <v>0</v>
      </c>
      <c r="F25" s="164" t="n">
        <f aca="false">Detail!H127</f>
        <v>0</v>
      </c>
      <c r="G25" s="164" t="n">
        <f aca="false">Detail!I127</f>
        <v>0</v>
      </c>
      <c r="H25" s="164" t="n">
        <f aca="false">Detail!J127</f>
        <v>0</v>
      </c>
      <c r="I25" s="164" t="n">
        <f aca="false">Detail!K127</f>
        <v>0</v>
      </c>
      <c r="J25" s="164" t="n">
        <f aca="false">Detail!L127</f>
        <v>0</v>
      </c>
      <c r="K25" s="164" t="n">
        <f aca="false">Detail!M127</f>
        <v>0</v>
      </c>
      <c r="L25" s="164" t="n">
        <f aca="false">Detail!N127</f>
        <v>0</v>
      </c>
      <c r="M25" s="164" t="n">
        <f aca="false">Detail!O127</f>
        <v>0</v>
      </c>
      <c r="N25" s="164" t="n">
        <f aca="false">Detail!P127</f>
        <v>0</v>
      </c>
    </row>
    <row r="26" customFormat="false" ht="15" hidden="false" customHeight="false" outlineLevel="0" collapsed="false">
      <c r="A26" s="126" t="str">
        <f aca="false">A23</f>
        <v>XXXXXX</v>
      </c>
      <c r="B26" s="164" t="n">
        <f aca="false">+Detail!A128</f>
        <v>52507500</v>
      </c>
      <c r="C26" s="164" t="n">
        <f aca="false">+Detail!E131</f>
        <v>0</v>
      </c>
      <c r="D26" s="164" t="n">
        <f aca="false">+Detail!F131</f>
        <v>0</v>
      </c>
      <c r="E26" s="164" t="n">
        <f aca="false">+Detail!G131</f>
        <v>0</v>
      </c>
      <c r="F26" s="164" t="n">
        <f aca="false">+Detail!H131</f>
        <v>0</v>
      </c>
      <c r="G26" s="164" t="n">
        <f aca="false">+Detail!I131</f>
        <v>0</v>
      </c>
      <c r="H26" s="164" t="n">
        <f aca="false">+Detail!J131</f>
        <v>0</v>
      </c>
      <c r="I26" s="164" t="n">
        <f aca="false">+Detail!K131</f>
        <v>0</v>
      </c>
      <c r="J26" s="164" t="n">
        <f aca="false">+Detail!L131</f>
        <v>0</v>
      </c>
      <c r="K26" s="164" t="n">
        <f aca="false">+Detail!M131</f>
        <v>0</v>
      </c>
      <c r="L26" s="164" t="n">
        <f aca="false">+Detail!N131</f>
        <v>0</v>
      </c>
      <c r="M26" s="164" t="n">
        <f aca="false">+Detail!O131</f>
        <v>0</v>
      </c>
      <c r="N26" s="164" t="n">
        <f aca="false">+Detail!P131</f>
        <v>0</v>
      </c>
    </row>
    <row r="27" customFormat="false" ht="15" hidden="false" customHeight="false" outlineLevel="0" collapsed="false">
      <c r="A27" s="126" t="str">
        <f aca="false">A24</f>
        <v>XXXXXX</v>
      </c>
      <c r="B27" s="164" t="n">
        <f aca="false">Detail!A132</f>
        <v>52507600</v>
      </c>
      <c r="C27" s="164" t="n">
        <f aca="false">Detail!E135</f>
        <v>0</v>
      </c>
      <c r="D27" s="164" t="n">
        <f aca="false">Detail!F135</f>
        <v>0</v>
      </c>
      <c r="E27" s="164" t="n">
        <f aca="false">Detail!G135</f>
        <v>0</v>
      </c>
      <c r="F27" s="164" t="n">
        <f aca="false">Detail!H135</f>
        <v>0</v>
      </c>
      <c r="G27" s="164" t="n">
        <f aca="false">Detail!I135</f>
        <v>0</v>
      </c>
      <c r="H27" s="164" t="n">
        <f aca="false">Detail!J135</f>
        <v>0</v>
      </c>
      <c r="I27" s="164" t="n">
        <f aca="false">Detail!K135</f>
        <v>0</v>
      </c>
      <c r="J27" s="164" t="n">
        <f aca="false">Detail!L135</f>
        <v>0</v>
      </c>
      <c r="K27" s="164" t="n">
        <f aca="false">Detail!M135</f>
        <v>0</v>
      </c>
      <c r="L27" s="164" t="n">
        <f aca="false">Detail!N135</f>
        <v>0</v>
      </c>
      <c r="M27" s="164" t="n">
        <f aca="false">Detail!O135</f>
        <v>0</v>
      </c>
      <c r="N27" s="164" t="n">
        <f aca="false">Detail!P135</f>
        <v>0</v>
      </c>
    </row>
    <row r="28" customFormat="false" ht="15" hidden="false" customHeight="false" outlineLevel="0" collapsed="false">
      <c r="A28" s="126" t="str">
        <f aca="false">A25</f>
        <v>XXXXXX</v>
      </c>
      <c r="B28" s="164" t="n">
        <f aca="false">Detail!A136</f>
        <v>52507700</v>
      </c>
      <c r="C28" s="164" t="n">
        <f aca="false">Detail!E139</f>
        <v>0</v>
      </c>
      <c r="D28" s="164" t="n">
        <f aca="false">Detail!F139</f>
        <v>0</v>
      </c>
      <c r="E28" s="164" t="n">
        <f aca="false">Detail!G139</f>
        <v>0</v>
      </c>
      <c r="F28" s="164" t="n">
        <f aca="false">Detail!H139</f>
        <v>0</v>
      </c>
      <c r="G28" s="164" t="n">
        <f aca="false">Detail!I139</f>
        <v>0</v>
      </c>
      <c r="H28" s="164" t="n">
        <f aca="false">Detail!J139</f>
        <v>0</v>
      </c>
      <c r="I28" s="164" t="n">
        <f aca="false">Detail!K139</f>
        <v>0</v>
      </c>
      <c r="J28" s="164" t="n">
        <f aca="false">Detail!L139</f>
        <v>0</v>
      </c>
      <c r="K28" s="164" t="n">
        <f aca="false">Detail!M139</f>
        <v>0</v>
      </c>
      <c r="L28" s="164" t="n">
        <f aca="false">Detail!N139</f>
        <v>0</v>
      </c>
      <c r="M28" s="164" t="n">
        <f aca="false">Detail!O139</f>
        <v>0</v>
      </c>
      <c r="N28" s="164" t="n">
        <f aca="false">Detail!P139</f>
        <v>0</v>
      </c>
    </row>
    <row r="29" customFormat="false" ht="15" hidden="false" customHeight="false" outlineLevel="0" collapsed="false">
      <c r="A29" s="136" t="str">
        <f aca="false">A26</f>
        <v>XXXXXX</v>
      </c>
      <c r="B29" s="137" t="n">
        <f aca="false">+Detail!A140</f>
        <v>52508000</v>
      </c>
      <c r="C29" s="137" t="n">
        <f aca="false">+Detail!E143</f>
        <v>0</v>
      </c>
      <c r="D29" s="137" t="n">
        <f aca="false">+Detail!F143</f>
        <v>0</v>
      </c>
      <c r="E29" s="137" t="n">
        <f aca="false">+Detail!G143</f>
        <v>0</v>
      </c>
      <c r="F29" s="137" t="n">
        <f aca="false">+Detail!H143</f>
        <v>0</v>
      </c>
      <c r="G29" s="137" t="n">
        <f aca="false">+Detail!I143</f>
        <v>0</v>
      </c>
      <c r="H29" s="137" t="n">
        <f aca="false">+Detail!J143</f>
        <v>0</v>
      </c>
      <c r="I29" s="137" t="n">
        <f aca="false">+Detail!K143</f>
        <v>0</v>
      </c>
      <c r="J29" s="137" t="n">
        <f aca="false">+Detail!L143</f>
        <v>0</v>
      </c>
      <c r="K29" s="137" t="n">
        <f aca="false">+Detail!M143</f>
        <v>0</v>
      </c>
      <c r="L29" s="137" t="n">
        <f aca="false">+Detail!N143</f>
        <v>0</v>
      </c>
      <c r="M29" s="137" t="n">
        <f aca="false">+Detail!O143</f>
        <v>0</v>
      </c>
      <c r="N29" s="137" t="n">
        <f aca="false">+Detail!P143</f>
        <v>0</v>
      </c>
    </row>
    <row r="30" customFormat="false" ht="15" hidden="false" customHeight="false" outlineLevel="0" collapsed="false">
      <c r="A30" s="136" t="str">
        <f aca="false">A29</f>
        <v>XXXXXX</v>
      </c>
      <c r="B30" s="137" t="n">
        <f aca="false">+Detail!A144</f>
        <v>52508100</v>
      </c>
      <c r="C30" s="137" t="n">
        <f aca="false">+Detail!E147</f>
        <v>0</v>
      </c>
      <c r="D30" s="137" t="n">
        <f aca="false">+Detail!F147</f>
        <v>0</v>
      </c>
      <c r="E30" s="137" t="n">
        <f aca="false">+Detail!G147</f>
        <v>0</v>
      </c>
      <c r="F30" s="137" t="n">
        <f aca="false">+Detail!H147</f>
        <v>0</v>
      </c>
      <c r="G30" s="137" t="n">
        <f aca="false">+Detail!I147</f>
        <v>0</v>
      </c>
      <c r="H30" s="137" t="n">
        <f aca="false">+Detail!J147</f>
        <v>0</v>
      </c>
      <c r="I30" s="137" t="n">
        <f aca="false">+Detail!K147</f>
        <v>0</v>
      </c>
      <c r="J30" s="137" t="n">
        <f aca="false">+Detail!L147</f>
        <v>0</v>
      </c>
      <c r="K30" s="137" t="n">
        <f aca="false">+Detail!M147</f>
        <v>0</v>
      </c>
      <c r="L30" s="137" t="n">
        <f aca="false">+Detail!N147</f>
        <v>0</v>
      </c>
      <c r="M30" s="137" t="n">
        <f aca="false">+Detail!O147</f>
        <v>0</v>
      </c>
      <c r="N30" s="137" t="n">
        <f aca="false">+Detail!P147</f>
        <v>0</v>
      </c>
    </row>
    <row r="31" customFormat="false" ht="15" hidden="false" customHeight="false" outlineLevel="0" collapsed="false">
      <c r="A31" s="136" t="str">
        <f aca="false">A30</f>
        <v>XXXXXX</v>
      </c>
      <c r="B31" s="137" t="n">
        <f aca="false">+Detail!A148</f>
        <v>52508500</v>
      </c>
      <c r="C31" s="137" t="n">
        <f aca="false">+Detail!E151</f>
        <v>0</v>
      </c>
      <c r="D31" s="137" t="n">
        <f aca="false">+Detail!F151</f>
        <v>0</v>
      </c>
      <c r="E31" s="137" t="n">
        <f aca="false">+Detail!G151</f>
        <v>0</v>
      </c>
      <c r="F31" s="137" t="n">
        <f aca="false">+Detail!H151</f>
        <v>0</v>
      </c>
      <c r="G31" s="137" t="n">
        <f aca="false">+Detail!I151</f>
        <v>0</v>
      </c>
      <c r="H31" s="137" t="n">
        <f aca="false">+Detail!J151</f>
        <v>0</v>
      </c>
      <c r="I31" s="137" t="n">
        <f aca="false">+Detail!K151</f>
        <v>0</v>
      </c>
      <c r="J31" s="137" t="n">
        <f aca="false">+Detail!L151</f>
        <v>0</v>
      </c>
      <c r="K31" s="137" t="n">
        <f aca="false">+Detail!M151</f>
        <v>0</v>
      </c>
      <c r="L31" s="137" t="n">
        <f aca="false">+Detail!N151</f>
        <v>0</v>
      </c>
      <c r="M31" s="137" t="n">
        <f aca="false">+Detail!O151</f>
        <v>0</v>
      </c>
      <c r="N31" s="137" t="n">
        <f aca="false">+Detail!P151</f>
        <v>0</v>
      </c>
    </row>
    <row r="32" customFormat="false" ht="15" hidden="false" customHeight="false" outlineLevel="0" collapsed="false">
      <c r="A32" s="136" t="str">
        <f aca="false">A31</f>
        <v>XXXXXX</v>
      </c>
      <c r="B32" s="137" t="n">
        <f aca="false">+Detail!A152</f>
        <v>53600000</v>
      </c>
      <c r="C32" s="137" t="n">
        <f aca="false">+Detail!E155</f>
        <v>0</v>
      </c>
      <c r="D32" s="137" t="n">
        <f aca="false">+Detail!F155</f>
        <v>0</v>
      </c>
      <c r="E32" s="137" t="n">
        <f aca="false">+Detail!G155</f>
        <v>0</v>
      </c>
      <c r="F32" s="137" t="n">
        <f aca="false">+Detail!H155</f>
        <v>0</v>
      </c>
      <c r="G32" s="137" t="n">
        <f aca="false">+Detail!I155</f>
        <v>0</v>
      </c>
      <c r="H32" s="137" t="n">
        <f aca="false">+Detail!J155</f>
        <v>0</v>
      </c>
      <c r="I32" s="137" t="n">
        <f aca="false">+Detail!K155</f>
        <v>0</v>
      </c>
      <c r="J32" s="137" t="n">
        <f aca="false">+Detail!L155</f>
        <v>0</v>
      </c>
      <c r="K32" s="137" t="n">
        <f aca="false">+Detail!M155</f>
        <v>0</v>
      </c>
      <c r="L32" s="137" t="n">
        <f aca="false">+Detail!N155</f>
        <v>0</v>
      </c>
      <c r="M32" s="137" t="n">
        <f aca="false">+Detail!O155</f>
        <v>0</v>
      </c>
      <c r="N32" s="137" t="n">
        <f aca="false">+Detail!P155</f>
        <v>0</v>
      </c>
    </row>
    <row r="33" customFormat="false" ht="15" hidden="false" customHeight="false" outlineLevel="0" collapsed="false">
      <c r="A33" s="136" t="str">
        <f aca="false">A32</f>
        <v>XXXXXX</v>
      </c>
      <c r="B33" s="137" t="n">
        <f aca="false">+Detail!A156</f>
        <v>53800000</v>
      </c>
      <c r="C33" s="137" t="n">
        <f aca="false">+Detail!E159</f>
        <v>0</v>
      </c>
      <c r="D33" s="137" t="n">
        <f aca="false">+Detail!F159</f>
        <v>0</v>
      </c>
      <c r="E33" s="137" t="n">
        <f aca="false">+Detail!G159</f>
        <v>0</v>
      </c>
      <c r="F33" s="137" t="n">
        <f aca="false">+Detail!H159</f>
        <v>0</v>
      </c>
      <c r="G33" s="137" t="n">
        <f aca="false">+Detail!I159</f>
        <v>0</v>
      </c>
      <c r="H33" s="137" t="n">
        <f aca="false">+Detail!J159</f>
        <v>0</v>
      </c>
      <c r="I33" s="137" t="n">
        <f aca="false">+Detail!K159</f>
        <v>0</v>
      </c>
      <c r="J33" s="137" t="n">
        <f aca="false">+Detail!L159</f>
        <v>0</v>
      </c>
      <c r="K33" s="137" t="n">
        <f aca="false">+Detail!M159</f>
        <v>0</v>
      </c>
      <c r="L33" s="137" t="n">
        <f aca="false">+Detail!N159</f>
        <v>0</v>
      </c>
      <c r="M33" s="137" t="n">
        <f aca="false">+Detail!O159</f>
        <v>0</v>
      </c>
      <c r="N33" s="137" t="n">
        <f aca="false">+Detail!P159</f>
        <v>0</v>
      </c>
    </row>
    <row r="34" customFormat="false" ht="15" hidden="false" customHeight="false" outlineLevel="0" collapsed="false">
      <c r="A34" s="136" t="str">
        <f aca="false">A33</f>
        <v>XXXXXX</v>
      </c>
      <c r="B34" s="137" t="n">
        <f aca="false">+Detail!A160</f>
        <v>53801000</v>
      </c>
      <c r="C34" s="137" t="n">
        <f aca="false">+Detail!E163</f>
        <v>0</v>
      </c>
      <c r="D34" s="137" t="n">
        <f aca="false">+Detail!F163</f>
        <v>0</v>
      </c>
      <c r="E34" s="137" t="n">
        <f aca="false">+Detail!G163</f>
        <v>0</v>
      </c>
      <c r="F34" s="137" t="n">
        <f aca="false">+Detail!H163</f>
        <v>0</v>
      </c>
      <c r="G34" s="137" t="n">
        <f aca="false">+Detail!I163</f>
        <v>0</v>
      </c>
      <c r="H34" s="137" t="n">
        <f aca="false">+Detail!J163</f>
        <v>0</v>
      </c>
      <c r="I34" s="137" t="n">
        <f aca="false">+Detail!K163</f>
        <v>0</v>
      </c>
      <c r="J34" s="137" t="n">
        <f aca="false">+Detail!L163</f>
        <v>0</v>
      </c>
      <c r="K34" s="137" t="n">
        <f aca="false">+Detail!M163</f>
        <v>0</v>
      </c>
      <c r="L34" s="137" t="n">
        <f aca="false">+Detail!N163</f>
        <v>0</v>
      </c>
      <c r="M34" s="137" t="n">
        <f aca="false">+Detail!O163</f>
        <v>0</v>
      </c>
      <c r="N34" s="137" t="n">
        <f aca="false">+Detail!P163</f>
        <v>0</v>
      </c>
    </row>
    <row r="35" customFormat="false" ht="15" hidden="false" customHeight="false" outlineLevel="0" collapsed="false">
      <c r="A35" s="136" t="str">
        <f aca="false">A34</f>
        <v>XXXXXX</v>
      </c>
      <c r="B35" s="137" t="n">
        <f aca="false">+Detail!A164</f>
        <v>53900000</v>
      </c>
      <c r="C35" s="137" t="n">
        <f aca="false">+Detail!E167</f>
        <v>0</v>
      </c>
      <c r="D35" s="137" t="n">
        <f aca="false">+Detail!F167</f>
        <v>0</v>
      </c>
      <c r="E35" s="137" t="n">
        <f aca="false">+Detail!G167</f>
        <v>0</v>
      </c>
      <c r="F35" s="137" t="n">
        <f aca="false">+Detail!H167</f>
        <v>0</v>
      </c>
      <c r="G35" s="137" t="n">
        <f aca="false">+Detail!I167</f>
        <v>0</v>
      </c>
      <c r="H35" s="137" t="n">
        <f aca="false">+Detail!J167</f>
        <v>0</v>
      </c>
      <c r="I35" s="137" t="n">
        <f aca="false">+Detail!K167</f>
        <v>0</v>
      </c>
      <c r="J35" s="137" t="n">
        <f aca="false">+Detail!L167</f>
        <v>0</v>
      </c>
      <c r="K35" s="137" t="n">
        <f aca="false">+Detail!M167</f>
        <v>0</v>
      </c>
      <c r="L35" s="137" t="n">
        <f aca="false">+Detail!N167</f>
        <v>0</v>
      </c>
      <c r="M35" s="137" t="n">
        <f aca="false">+Detail!O167</f>
        <v>0</v>
      </c>
      <c r="N35" s="137" t="n">
        <f aca="false">+Detail!P167</f>
        <v>0</v>
      </c>
    </row>
    <row r="36" customFormat="false" ht="15" hidden="false" customHeight="false" outlineLevel="0" collapsed="false">
      <c r="A36" s="136" t="str">
        <f aca="false">A35</f>
        <v>XXXXXX</v>
      </c>
      <c r="B36" s="137" t="n">
        <f aca="false">+Detail!A173</f>
        <v>52502000</v>
      </c>
      <c r="C36" s="137" t="n">
        <f aca="false">+Detail!E173</f>
        <v>0</v>
      </c>
      <c r="D36" s="137" t="n">
        <f aca="false">+Detail!F173</f>
        <v>0</v>
      </c>
      <c r="E36" s="137" t="n">
        <f aca="false">+Detail!G173</f>
        <v>0</v>
      </c>
      <c r="F36" s="137" t="n">
        <f aca="false">+Detail!H173</f>
        <v>0</v>
      </c>
      <c r="G36" s="137" t="n">
        <f aca="false">+Detail!I173</f>
        <v>0</v>
      </c>
      <c r="H36" s="137" t="n">
        <f aca="false">+Detail!J173</f>
        <v>0</v>
      </c>
      <c r="I36" s="137" t="n">
        <f aca="false">+Detail!K173</f>
        <v>0</v>
      </c>
      <c r="J36" s="137" t="n">
        <f aca="false">+Detail!L173</f>
        <v>0</v>
      </c>
      <c r="K36" s="137" t="n">
        <f aca="false">+Detail!M173</f>
        <v>0</v>
      </c>
      <c r="L36" s="137" t="n">
        <f aca="false">+Detail!N173</f>
        <v>0</v>
      </c>
      <c r="M36" s="137" t="n">
        <f aca="false">+Detail!O173</f>
        <v>0</v>
      </c>
      <c r="N36" s="137" t="n">
        <f aca="false">+Detail!P173</f>
        <v>0</v>
      </c>
    </row>
    <row r="37" customFormat="false" ht="15" hidden="false" customHeight="false" outlineLevel="0" collapsed="false">
      <c r="A37" s="136" t="str">
        <f aca="false">A36</f>
        <v>XXXXXX</v>
      </c>
      <c r="B37" s="137" t="n">
        <f aca="false">+Detail!A174</f>
        <v>52502500</v>
      </c>
      <c r="C37" s="137" t="n">
        <f aca="false">+Detail!E174</f>
        <v>0</v>
      </c>
      <c r="D37" s="137" t="n">
        <f aca="false">+Detail!F174</f>
        <v>0</v>
      </c>
      <c r="E37" s="137" t="n">
        <f aca="false">+Detail!G174</f>
        <v>0</v>
      </c>
      <c r="F37" s="137" t="n">
        <f aca="false">+Detail!H174</f>
        <v>0</v>
      </c>
      <c r="G37" s="137" t="n">
        <f aca="false">+Detail!I174</f>
        <v>0</v>
      </c>
      <c r="H37" s="137" t="n">
        <f aca="false">+Detail!J174</f>
        <v>0</v>
      </c>
      <c r="I37" s="137" t="n">
        <f aca="false">+Detail!K174</f>
        <v>0</v>
      </c>
      <c r="J37" s="137" t="n">
        <f aca="false">+Detail!L174</f>
        <v>0</v>
      </c>
      <c r="K37" s="137" t="n">
        <f aca="false">+Detail!M174</f>
        <v>0</v>
      </c>
      <c r="L37" s="137" t="n">
        <f aca="false">+Detail!N174</f>
        <v>0</v>
      </c>
      <c r="M37" s="137" t="n">
        <f aca="false">+Detail!O174</f>
        <v>0</v>
      </c>
      <c r="N37" s="137" t="n">
        <f aca="false">+Detail!P174</f>
        <v>0</v>
      </c>
    </row>
    <row r="39" customFormat="false" ht="15.75" hidden="false" customHeight="false" outlineLevel="0" collapsed="false">
      <c r="C39" s="194" t="e">
        <f aca="false">SUM(C1:C38)</f>
        <v>#VALUE!</v>
      </c>
      <c r="D39" s="194" t="n">
        <f aca="false">SUM(D1:D38)</f>
        <v>0</v>
      </c>
      <c r="E39" s="194" t="n">
        <f aca="false">SUM(E1:E38)</f>
        <v>0</v>
      </c>
      <c r="F39" s="194" t="n">
        <f aca="false">SUM(F1:F38)</f>
        <v>0</v>
      </c>
      <c r="G39" s="194" t="n">
        <f aca="false">SUM(G1:G38)</f>
        <v>0</v>
      </c>
      <c r="H39" s="194" t="n">
        <f aca="false">SUM(H1:H38)</f>
        <v>0</v>
      </c>
      <c r="I39" s="194" t="n">
        <f aca="false">SUM(I1:I38)</f>
        <v>0</v>
      </c>
      <c r="J39" s="194" t="n">
        <f aca="false">SUM(J1:J38)</f>
        <v>0</v>
      </c>
      <c r="K39" s="194" t="n">
        <f aca="false">SUM(K1:K38)</f>
        <v>0</v>
      </c>
      <c r="L39" s="194" t="n">
        <f aca="false">SUM(L1:L38)</f>
        <v>0</v>
      </c>
      <c r="M39" s="194" t="n">
        <f aca="false">SUM(M1:M38)</f>
        <v>0</v>
      </c>
      <c r="N39" s="194" t="n">
        <f aca="false">SUM(N1:N38)</f>
        <v>0</v>
      </c>
    </row>
    <row r="40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dderr</cp:lastModifiedBy>
  <cp:lastPrinted>2000-07-14T18:18:20Z</cp:lastPrinted>
  <cp:revision>0</cp:revision>
  <dc:subject/>
  <dc:title/>
</cp:coreProperties>
</file>