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<sst xmlns="http://schemas.openxmlformats.org/spreadsheetml/2006/main" count="45" uniqueCount="32">
  <si>
    <t xml:space="preserve">Enron Exhibit 1</t>
  </si>
  <si>
    <t xml:space="preserve">DERIVATION OF MARKET PRICE</t>
  </si>
  <si>
    <t xml:space="preserve">DERIVATION OF THRESHOLD PERCENTAGE</t>
  </si>
  <si>
    <t xml:space="preserve">(1)</t>
  </si>
  <si>
    <t xml:space="preserve">(2)</t>
  </si>
  <si>
    <t xml:space="preserve">(3)</t>
  </si>
  <si>
    <t xml:space="preserve">On-Peak</t>
  </si>
  <si>
    <t xml:space="preserve">Estimated </t>
  </si>
  <si>
    <t xml:space="preserve">Weighted</t>
  </si>
  <si>
    <t xml:space="preserve">NYMEX </t>
  </si>
  <si>
    <t xml:space="preserve">Off-Peak</t>
  </si>
  <si>
    <t xml:space="preserve">Average</t>
  </si>
  <si>
    <t xml:space="preserve">% = </t>
  </si>
  <si>
    <t xml:space="preserve">1 -</t>
  </si>
  <si>
    <t xml:space="preserve">Target Class Average Rate Increase</t>
  </si>
  <si>
    <t xml:space="preserve">COB</t>
  </si>
  <si>
    <t xml:space="preserve">(Market Price - Utility Gen Rate)</t>
  </si>
  <si>
    <t xml:space="preserve">($/MWH)</t>
  </si>
  <si>
    <t xml:space="preserve">Target Increase =</t>
  </si>
  <si>
    <t xml:space="preserve">per MWH</t>
  </si>
  <si>
    <t xml:space="preserve">Utility Gen Rate =</t>
  </si>
  <si>
    <t xml:space="preserve">Market Price =</t>
  </si>
  <si>
    <t xml:space="preserve">% =</t>
  </si>
  <si>
    <t xml:space="preserve">Notes</t>
  </si>
  <si>
    <t xml:space="preserve">Col (1)</t>
  </si>
  <si>
    <t xml:space="preserve">As published Wednesday April 11, 2001 in Megawatt Daily, a publication of Financial Times</t>
  </si>
  <si>
    <t xml:space="preserve">Col (2)</t>
  </si>
  <si>
    <t xml:space="preserve">Off-peak is estimated as 77.3% of on-peak.  This percentage was developed using the historical average relationship </t>
  </si>
  <si>
    <t xml:space="preserve">between on- and off-peak for Dow Jones NP 15 over the period January-March, 2001.</t>
  </si>
  <si>
    <t xml:space="preserve">Col (3)</t>
  </si>
  <si>
    <t xml:space="preserve">On-peak hours receive a weight of .646 and off-peak hours receive a weight of .354.  Weight reflects number of hours </t>
  </si>
  <si>
    <t xml:space="preserve">per week that are designated on-peak (96 of 168 or 0.57) and estimated ratio of on-peak load to off-peak load (1.13).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</si>
</sst>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\-yy"/>
    <numFmt numFmtId="166" formatCode="\$#,##0_);[RED]&quot;($&quot;#,##0\)"/>
    <numFmt numFmtId="167" formatCode="[$-409]mmm\-yy"/>
    <numFmt numFmtId="168" formatCode="[$-409]#,##0.00_);[RED]\(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K2" s="1" t="s">
        <v>0</v>
      </c>
    </row>
    <row r="4" customFormat="false" ht="12.75" hidden="false" customHeight="false" outlineLevel="0" collapsed="false">
      <c r="B4" s="2" t="s">
        <v>1</v>
      </c>
      <c r="G4" s="2" t="s">
        <v>2</v>
      </c>
    </row>
    <row r="5" customFormat="false" ht="12.75" hidden="false" customHeight="false" outlineLevel="0" collapsed="false">
      <c r="B5" s="2"/>
      <c r="G5" s="2"/>
    </row>
    <row r="6" customFormat="false" ht="12.75" hidden="false" customHeight="false" outlineLevel="0" collapsed="false">
      <c r="C6" s="3" t="s">
        <v>3</v>
      </c>
      <c r="D6" s="3" t="s">
        <v>4</v>
      </c>
      <c r="E6" s="3" t="s">
        <v>5</v>
      </c>
    </row>
    <row r="7" customFormat="false" ht="12.75" hidden="false" customHeight="false" outlineLevel="0" collapsed="false">
      <c r="C7" s="3" t="s">
        <v>6</v>
      </c>
      <c r="D7" s="3" t="s">
        <v>7</v>
      </c>
      <c r="E7" s="1" t="s">
        <v>8</v>
      </c>
      <c r="K7" s="4"/>
    </row>
    <row r="8" customFormat="false" ht="12.75" hidden="false" customHeight="false" outlineLevel="0" collapsed="false">
      <c r="C8" s="3" t="s">
        <v>9</v>
      </c>
      <c r="D8" s="3" t="s">
        <v>10</v>
      </c>
      <c r="E8" s="1" t="s">
        <v>11</v>
      </c>
      <c r="G8" s="1" t="s">
        <v>12</v>
      </c>
      <c r="H8" s="1" t="s">
        <v>13</v>
      </c>
      <c r="I8" s="4" t="s">
        <v>14</v>
      </c>
      <c r="J8" s="4"/>
      <c r="K8" s="4"/>
    </row>
    <row r="9" customFormat="false" ht="12.75" hidden="false" customHeight="false" outlineLevel="0" collapsed="false">
      <c r="C9" s="3" t="s">
        <v>15</v>
      </c>
      <c r="D9" s="3" t="s">
        <v>15</v>
      </c>
      <c r="E9" s="3" t="s">
        <v>15</v>
      </c>
      <c r="I9" s="1" t="s">
        <v>16</v>
      </c>
    </row>
    <row r="10" customFormat="false" ht="12.75" hidden="false" customHeight="false" outlineLevel="0" collapsed="false">
      <c r="C10" s="5" t="n">
        <v>37357</v>
      </c>
      <c r="D10" s="5" t="n">
        <v>37357</v>
      </c>
      <c r="E10" s="5" t="n">
        <v>37357</v>
      </c>
    </row>
    <row r="11" customFormat="false" ht="12.75" hidden="false" customHeight="false" outlineLevel="0" collapsed="false">
      <c r="C11" s="3" t="s">
        <v>17</v>
      </c>
      <c r="D11" s="3" t="s">
        <v>17</v>
      </c>
      <c r="E11" s="3" t="s">
        <v>17</v>
      </c>
      <c r="G11" s="6" t="s">
        <v>18</v>
      </c>
      <c r="I11" s="7" t="n">
        <v>30</v>
      </c>
      <c r="J11" s="1" t="s">
        <v>19</v>
      </c>
    </row>
    <row r="12" customFormat="false" ht="12.75" hidden="false" customHeight="false" outlineLevel="0" collapsed="false">
      <c r="A12" s="8"/>
      <c r="G12" s="1" t="s">
        <v>20</v>
      </c>
      <c r="I12" s="7" t="n">
        <v>65</v>
      </c>
      <c r="J12" s="1" t="s">
        <v>19</v>
      </c>
    </row>
    <row r="13" customFormat="false" ht="12.75" hidden="false" customHeight="false" outlineLevel="0" collapsed="false">
      <c r="A13" s="8" t="n">
        <v>37012</v>
      </c>
      <c r="C13" s="1" t="n">
        <v>320</v>
      </c>
      <c r="D13" s="1" t="n">
        <f aca="false">ROUND(C13*0.773,0)</f>
        <v>247</v>
      </c>
      <c r="E13" s="1" t="n">
        <f aca="false">ROUND((0.646*C13)+(0.354*D13),0)</f>
        <v>294</v>
      </c>
    </row>
    <row r="14" customFormat="false" ht="12.75" hidden="false" customHeight="false" outlineLevel="0" collapsed="false">
      <c r="A14" s="8" t="n">
        <v>37043</v>
      </c>
      <c r="C14" s="1" t="n">
        <v>400</v>
      </c>
      <c r="D14" s="1" t="n">
        <f aca="false">ROUND(C14*0.773,0)</f>
        <v>309</v>
      </c>
      <c r="E14" s="1" t="n">
        <f aca="false">ROUND((0.646*C14)+(0.354*D14),0)</f>
        <v>368</v>
      </c>
      <c r="G14" s="1" t="s">
        <v>21</v>
      </c>
      <c r="I14" s="7" t="n">
        <v>300</v>
      </c>
      <c r="J14" s="1" t="s">
        <v>19</v>
      </c>
    </row>
    <row r="15" customFormat="false" ht="12.75" hidden="false" customHeight="false" outlineLevel="0" collapsed="false">
      <c r="A15" s="8" t="n">
        <v>37073</v>
      </c>
      <c r="C15" s="1" t="n">
        <v>455</v>
      </c>
      <c r="D15" s="1" t="n">
        <f aca="false">ROUND(C15*0.773,0)</f>
        <v>352</v>
      </c>
      <c r="E15" s="1" t="n">
        <f aca="false">ROUND((0.646*C15)+(0.354*D15),0)</f>
        <v>419</v>
      </c>
    </row>
    <row r="16" customFormat="false" ht="12.75" hidden="false" customHeight="false" outlineLevel="0" collapsed="false">
      <c r="A16" s="8" t="n">
        <v>37104</v>
      </c>
      <c r="C16" s="1" t="n">
        <v>555</v>
      </c>
      <c r="D16" s="1" t="n">
        <f aca="false">ROUND(C16*0.773,0)</f>
        <v>429</v>
      </c>
      <c r="E16" s="1" t="n">
        <f aca="false">ROUND((0.646*C16)+(0.354*D16),0)</f>
        <v>510</v>
      </c>
      <c r="G16" s="1" t="s">
        <v>22</v>
      </c>
      <c r="H16" s="9" t="n">
        <f aca="false">1-(+$I$11/(I14-$I$12))</f>
        <v>0.872340425531915</v>
      </c>
    </row>
    <row r="17" customFormat="false" ht="12.75" hidden="false" customHeight="false" outlineLevel="0" collapsed="false">
      <c r="A17" s="8" t="n">
        <v>37135</v>
      </c>
      <c r="C17" s="1" t="n">
        <v>455</v>
      </c>
      <c r="D17" s="1" t="n">
        <f aca="false">ROUND(C17*0.773,0)</f>
        <v>352</v>
      </c>
      <c r="E17" s="1" t="n">
        <f aca="false">ROUND((0.646*C17)+(0.354*D17),0)</f>
        <v>419</v>
      </c>
    </row>
    <row r="18" customFormat="false" ht="12.75" hidden="false" customHeight="false" outlineLevel="0" collapsed="false">
      <c r="A18" s="8" t="n">
        <v>37165</v>
      </c>
      <c r="C18" s="1" t="n">
        <v>325</v>
      </c>
      <c r="D18" s="1" t="n">
        <f aca="false">ROUND(C18*0.773,0)</f>
        <v>251</v>
      </c>
      <c r="E18" s="1" t="n">
        <f aca="false">ROUND((0.646*C18)+(0.354*D18),0)</f>
        <v>299</v>
      </c>
    </row>
    <row r="19" customFormat="false" ht="12.75" hidden="false" customHeight="false" outlineLevel="0" collapsed="false">
      <c r="A19" s="8" t="n">
        <v>37196</v>
      </c>
      <c r="C19" s="1" t="n">
        <v>285</v>
      </c>
      <c r="D19" s="1" t="n">
        <f aca="false">ROUND(C19*0.773,0)</f>
        <v>220</v>
      </c>
      <c r="E19" s="1" t="n">
        <f aca="false">ROUND((0.646*C19)+(0.354*D19),0)</f>
        <v>262</v>
      </c>
      <c r="G19" s="1" t="s">
        <v>21</v>
      </c>
      <c r="I19" s="7" t="n">
        <v>200</v>
      </c>
      <c r="J19" s="1" t="s">
        <v>19</v>
      </c>
    </row>
    <row r="20" customFormat="false" ht="12.75" hidden="false" customHeight="false" outlineLevel="0" collapsed="false">
      <c r="A20" s="8" t="n">
        <v>37226</v>
      </c>
      <c r="C20" s="1" t="n">
        <v>315</v>
      </c>
      <c r="D20" s="1" t="n">
        <f aca="false">ROUND(C20*0.773,0)</f>
        <v>243</v>
      </c>
      <c r="E20" s="1" t="n">
        <f aca="false">ROUND((0.646*C20)+(0.354*D20),0)</f>
        <v>290</v>
      </c>
    </row>
    <row r="21" customFormat="false" ht="12.75" hidden="false" customHeight="false" outlineLevel="0" collapsed="false">
      <c r="A21" s="8" t="n">
        <v>37257</v>
      </c>
      <c r="C21" s="1" t="n">
        <v>255</v>
      </c>
      <c r="D21" s="1" t="n">
        <f aca="false">ROUND(C21*0.773,0)</f>
        <v>197</v>
      </c>
      <c r="E21" s="1" t="n">
        <f aca="false">ROUND((0.646*C21)+(0.354*D21),0)</f>
        <v>234</v>
      </c>
      <c r="G21" s="1" t="s">
        <v>22</v>
      </c>
      <c r="H21" s="9" t="n">
        <f aca="false">1-(+$I$11/(I19-$I$12))</f>
        <v>0.777777777777778</v>
      </c>
    </row>
    <row r="22" customFormat="false" ht="12.75" hidden="false" customHeight="false" outlineLevel="0" collapsed="false">
      <c r="A22" s="8" t="n">
        <v>37288</v>
      </c>
      <c r="C22" s="1" t="n">
        <v>250</v>
      </c>
      <c r="D22" s="1" t="n">
        <f aca="false">ROUND(C22*0.773,0)</f>
        <v>193</v>
      </c>
      <c r="E22" s="1" t="n">
        <f aca="false">ROUND((0.646*C22)+(0.354*D22),0)</f>
        <v>230</v>
      </c>
    </row>
    <row r="23" customFormat="false" ht="12.75" hidden="false" customHeight="false" outlineLevel="0" collapsed="false">
      <c r="A23" s="8" t="n">
        <v>37316</v>
      </c>
      <c r="C23" s="1" t="n">
        <v>190</v>
      </c>
      <c r="D23" s="1" t="n">
        <f aca="false">ROUND(C23*0.773,0)</f>
        <v>147</v>
      </c>
      <c r="E23" s="1" t="n">
        <f aca="false">ROUND((0.646*C23)+(0.354*D23),0)</f>
        <v>175</v>
      </c>
    </row>
    <row r="24" customFormat="false" ht="12.75" hidden="false" customHeight="false" outlineLevel="0" collapsed="false">
      <c r="A24" s="8" t="n">
        <v>37347</v>
      </c>
      <c r="C24" s="1" t="n">
        <v>117</v>
      </c>
      <c r="D24" s="1" t="n">
        <f aca="false">ROUND(C24*0.773,0)</f>
        <v>90</v>
      </c>
      <c r="E24" s="1" t="n">
        <f aca="false">ROUND((0.646*C24)+(0.354*D24),0)</f>
        <v>107</v>
      </c>
      <c r="G24" s="1" t="s">
        <v>21</v>
      </c>
      <c r="I24" s="7" t="n">
        <v>500</v>
      </c>
      <c r="J24" s="1" t="s">
        <v>19</v>
      </c>
    </row>
    <row r="26" customFormat="false" ht="12.75" hidden="false" customHeight="false" outlineLevel="0" collapsed="false">
      <c r="A26" s="1" t="s">
        <v>11</v>
      </c>
      <c r="C26" s="1" t="n">
        <f aca="false">ROUND((SUM(C13:C24)/12),0)</f>
        <v>327</v>
      </c>
      <c r="D26" s="1" t="n">
        <f aca="false">ROUND((SUM(D13:D24)/12),0)</f>
        <v>253</v>
      </c>
      <c r="E26" s="1" t="n">
        <f aca="false">ROUND((SUM(E13:E24)/12),0)</f>
        <v>301</v>
      </c>
      <c r="G26" s="1" t="s">
        <v>22</v>
      </c>
      <c r="H26" s="9" t="n">
        <f aca="false">1-(+$I$11/(I24-$I$12))</f>
        <v>0.931034482758621</v>
      </c>
    </row>
    <row r="29" customFormat="false" ht="12.75" hidden="false" customHeight="false" outlineLevel="0" collapsed="false">
      <c r="A29" s="1" t="s">
        <v>23</v>
      </c>
    </row>
    <row r="30" customFormat="false" ht="12.75" hidden="false" customHeight="false" outlineLevel="0" collapsed="false">
      <c r="A30" s="1" t="s">
        <v>24</v>
      </c>
      <c r="B30" s="1" t="s">
        <v>25</v>
      </c>
    </row>
    <row r="31" customFormat="false" ht="12.75" hidden="false" customHeight="false" outlineLevel="0" collapsed="false">
      <c r="A31" s="1" t="s">
        <v>26</v>
      </c>
      <c r="B31" s="1" t="s">
        <v>27</v>
      </c>
    </row>
    <row r="32" customFormat="false" ht="12.75" hidden="false" customHeight="false" outlineLevel="0" collapsed="false">
      <c r="B32" s="1" t="s">
        <v>28</v>
      </c>
    </row>
    <row r="33" customFormat="false" ht="12.75" hidden="false" customHeight="false" outlineLevel="0" collapsed="false">
      <c r="A33" s="1" t="s">
        <v>29</v>
      </c>
      <c r="B33" s="1" t="s">
        <v>30</v>
      </c>
    </row>
    <row r="34" customFormat="false" ht="12.75" hidden="false" customHeight="false" outlineLevel="0" collapsed="false">
      <c r="B34" s="1" t="s">
        <v>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2001-04-23T12:54:51Z</dcterms:created>
  <dc:creator>hkingers</dc:creator>
  <dc:description/>
  <dc:language>en-US</dc:language>
  <cp:lastModifiedBy>hkingers</cp:lastModifiedBy>
  <cp:lastPrinted>2001-04-23T14:06:43Z</cp:lastPrinted>
  <dcterms:modified xsi:type="dcterms:W3CDTF">2001-04-23T14:07:27Z</dcterms:modified>
  <cp:revision>0</cp:revision>
  <dc:subject/>
  <dc:title/>
</cp:coreProperties>
</file>