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<sst xmlns="http://schemas.openxmlformats.org/spreadsheetml/2006/main" count="19" uniqueCount="15">
  <si>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</si>
  <si>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</si>
  <si>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</si>
  <si>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</si>
  <si>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</si>
  <si>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</si>
  <si>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</si>
  <si>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</si>
  <si>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</si>
  <si>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</si>
  <si>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</si>
  <si>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</si>
  <si>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risk-reducing; SP-15 and COB are risk-increasing.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</si>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</sst>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9"/>
      <color rgb="FF000000"/>
      <name val="Arial"/>
      <family val="2"/>
    </font>
    <font>
      <b val="true"/>
      <sz val="16"/>
      <color rgb="FF000000"/>
      <name val="Arial"/>
      <family val="2"/>
    </font>
    <font>
      <sz val="9.25"/>
      <color rgb="FF000000"/>
      <name val="Arial"/>
      <family val="2"/>
    </font>
    <font>
      <b val="true"/>
      <sz val="12"/>
      <color rgb="FFFF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8370.898</c:v>
                </c:pt>
                <c:pt idx="1">
                  <c:v>10673.523</c:v>
                </c:pt>
                <c:pt idx="2">
                  <c:v>9831.098</c:v>
                </c:pt>
                <c:pt idx="3">
                  <c:v>60629.712</c:v>
                </c:pt>
                <c:pt idx="4">
                  <c:v>57965.729</c:v>
                </c:pt>
                <c:pt idx="5">
                  <c:v>57635.395</c:v>
                </c:pt>
                <c:pt idx="6">
                  <c:v>9961.124</c:v>
                </c:pt>
                <c:pt idx="7">
                  <c:v>9145.113</c:v>
                </c:pt>
                <c:pt idx="8">
                  <c:v>10226.88</c:v>
                </c:pt>
                <c:pt idx="9">
                  <c:v>9414.738</c:v>
                </c:pt>
                <c:pt idx="10">
                  <c:v>9732.877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9957.162</c:v>
                </c:pt>
                <c:pt idx="1">
                  <c:v>14885.432</c:v>
                </c:pt>
                <c:pt idx="2">
                  <c:v>23481.024</c:v>
                </c:pt>
                <c:pt idx="3">
                  <c:v>-30513.778</c:v>
                </c:pt>
                <c:pt idx="4">
                  <c:v>-29174.63</c:v>
                </c:pt>
                <c:pt idx="5">
                  <c:v>-28995.682</c:v>
                </c:pt>
                <c:pt idx="6">
                  <c:v>19972.485</c:v>
                </c:pt>
                <c:pt idx="7">
                  <c:v>18336.353</c:v>
                </c:pt>
                <c:pt idx="8">
                  <c:v>20508.891</c:v>
                </c:pt>
                <c:pt idx="9">
                  <c:v>-9367.455</c:v>
                </c:pt>
                <c:pt idx="10">
                  <c:v>-9683.932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-42598.26</c:v>
                </c:pt>
                <c:pt idx="2">
                  <c:v>-17649.499</c:v>
                </c:pt>
                <c:pt idx="3">
                  <c:v>30414.317</c:v>
                </c:pt>
                <c:pt idx="4">
                  <c:v>19385.831</c:v>
                </c:pt>
                <c:pt idx="5">
                  <c:v>19271.127</c:v>
                </c:pt>
                <c:pt idx="6">
                  <c:v>19922.248</c:v>
                </c:pt>
                <c:pt idx="7">
                  <c:v>18290.226</c:v>
                </c:pt>
                <c:pt idx="8">
                  <c:v>20453.761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10649.565</c:v>
                </c:pt>
                <c:pt idx="2">
                  <c:v>9805.277</c:v>
                </c:pt>
                <c:pt idx="3">
                  <c:v>-20276.211</c:v>
                </c:pt>
                <c:pt idx="4">
                  <c:v>-19385.831</c:v>
                </c:pt>
                <c:pt idx="5">
                  <c:v>-19271.127</c:v>
                </c:pt>
                <c:pt idx="6">
                  <c:v>-9961.124</c:v>
                </c:pt>
                <c:pt idx="7">
                  <c:v>-9145.113</c:v>
                </c:pt>
                <c:pt idx="8">
                  <c:v>-10226.88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-1507.503</c:v>
                </c:pt>
                <c:pt idx="1">
                  <c:v>-2129.913</c:v>
                </c:pt>
                <c:pt idx="2">
                  <c:v>-1961.055</c:v>
                </c:pt>
                <c:pt idx="3">
                  <c:v>-2027.621</c:v>
                </c:pt>
                <c:pt idx="4">
                  <c:v>-1938.583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-16661.873</c:v>
                </c:pt>
                <c:pt idx="1">
                  <c:v>-21299.13</c:v>
                </c:pt>
                <c:pt idx="2">
                  <c:v>-39221.108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99732385"/>
        <c:axId val="60635043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-9798.478</c:v>
                </c:pt>
                <c:pt idx="1">
                  <c:v>-23405.085</c:v>
                </c:pt>
                <c:pt idx="2">
                  <c:v>-19584.733</c:v>
                </c:pt>
                <c:pt idx="3">
                  <c:v>58602.091</c:v>
                </c:pt>
                <c:pt idx="4">
                  <c:v>46334.23</c:v>
                </c:pt>
                <c:pt idx="5">
                  <c:v>47999.832</c:v>
                </c:pt>
                <c:pt idx="6">
                  <c:v>9961.124</c:v>
                </c:pt>
                <c:pt idx="7">
                  <c:v>9145.113</c:v>
                </c:pt>
                <c:pt idx="8">
                  <c:v>10226.881</c:v>
                </c:pt>
                <c:pt idx="9">
                  <c:v>9414.738</c:v>
                </c:pt>
                <c:pt idx="10">
                  <c:v>9732.877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-9798.478</c:v>
                </c:pt>
                <c:pt idx="1">
                  <c:v>-25534.565</c:v>
                </c:pt>
                <c:pt idx="2">
                  <c:v>-23480.282</c:v>
                </c:pt>
                <c:pt idx="3">
                  <c:v>30493.248</c:v>
                </c:pt>
                <c:pt idx="4">
                  <c:v>29152.324</c:v>
                </c:pt>
                <c:pt idx="5">
                  <c:v>28974.78</c:v>
                </c:pt>
                <c:pt idx="6">
                  <c:v>-48.9350000000013</c:v>
                </c:pt>
                <c:pt idx="7">
                  <c:v>-45.2309999999998</c:v>
                </c:pt>
                <c:pt idx="8">
                  <c:v>-54.5139999999974</c:v>
                </c:pt>
                <c:pt idx="9">
                  <c:v>9367.798</c:v>
                </c:pt>
                <c:pt idx="10">
                  <c:v>9684.301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9732385"/>
        <c:axId val="60635043"/>
      </c:lineChart>
      <c:catAx>
        <c:axId val="997323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635043"/>
        <c:crossesAt val="0"/>
        <c:auto val="1"/>
        <c:lblAlgn val="ctr"/>
        <c:lblOffset val="100"/>
        <c:noMultiLvlLbl val="0"/>
      </c:catAx>
      <c:valAx>
        <c:axId val="6063504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3238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8525404849627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7/5/00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825657713308698"/>
          <c:y val="0.143677145884846"/>
          <c:w val="0.836467927858364"/>
          <c:h val="0.7207700459201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9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0.32404993987367</c:v>
                </c:pt>
                <c:pt idx="1">
                  <c:v>-0.0768955868881512</c:v>
                </c:pt>
                <c:pt idx="2">
                  <c:v>0.458084701787539</c:v>
                </c:pt>
                <c:pt idx="3">
                  <c:v>0.294760945226942</c:v>
                </c:pt>
                <c:pt idx="4">
                  <c:v>0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8492085378633"/>
          <c:y val="0.897651006711409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7/6/00</a:t>
            </a:r>
          </a:p>
        </c:rich>
      </c:tx>
      <c:layout>
        <c:manualLayout>
          <c:xMode val="edge"/>
          <c:yMode val="edge"/>
          <c:x val="0.36447328705101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27940436663648"/>
          <c:y val="0.146510810335736"/>
          <c:w val="0.862410705302344"/>
          <c:h val="0.75268061170680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9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925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0.445461260306559</c:v>
                </c:pt>
                <c:pt idx="1">
                  <c:v>-0.0463976670383968</c:v>
                </c:pt>
                <c:pt idx="2">
                  <c:v>0.361121064209027</c:v>
                </c:pt>
                <c:pt idx="3">
                  <c:v>0.239815342522811</c:v>
                </c:pt>
                <c:pt idx="4">
                  <c:v>0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85129288660831"/>
          <c:y val="0.912814202847601"/>
          <c:w val="0.637136532850387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7/6/00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52588164661046"/>
          <c:y val="0.214425625072013"/>
          <c:w val="0.959904983163225"/>
          <c:h val="0.5424588086185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8370.898</c:v>
                </c:pt>
                <c:pt idx="1">
                  <c:v>10673.523</c:v>
                </c:pt>
                <c:pt idx="2">
                  <c:v>9831.098</c:v>
                </c:pt>
                <c:pt idx="3">
                  <c:v>60629.712</c:v>
                </c:pt>
                <c:pt idx="4">
                  <c:v>57965.729</c:v>
                </c:pt>
                <c:pt idx="5">
                  <c:v>57635.395</c:v>
                </c:pt>
                <c:pt idx="6">
                  <c:v>9961.124</c:v>
                </c:pt>
                <c:pt idx="7">
                  <c:v>9145.113</c:v>
                </c:pt>
                <c:pt idx="8">
                  <c:v>10226.88</c:v>
                </c:pt>
                <c:pt idx="9">
                  <c:v>9414.738</c:v>
                </c:pt>
                <c:pt idx="10">
                  <c:v>9732.877</c:v>
                </c:pt>
                <c:pt idx="11">
                  <c:v>9676.663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9957.162</c:v>
                </c:pt>
                <c:pt idx="1">
                  <c:v>14885.432</c:v>
                </c:pt>
                <c:pt idx="2">
                  <c:v>23481.024</c:v>
                </c:pt>
                <c:pt idx="3">
                  <c:v>-30513.778</c:v>
                </c:pt>
                <c:pt idx="4">
                  <c:v>-29174.63</c:v>
                </c:pt>
                <c:pt idx="5">
                  <c:v>-28995.682</c:v>
                </c:pt>
                <c:pt idx="6">
                  <c:v>19972.485</c:v>
                </c:pt>
                <c:pt idx="7">
                  <c:v>18336.353</c:v>
                </c:pt>
                <c:pt idx="8">
                  <c:v>20508.891</c:v>
                </c:pt>
                <c:pt idx="9">
                  <c:v>-9367.455</c:v>
                </c:pt>
                <c:pt idx="10">
                  <c:v>-9683.932</c:v>
                </c:pt>
                <c:pt idx="11">
                  <c:v>-9635.542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-42598.26</c:v>
                </c:pt>
                <c:pt idx="2">
                  <c:v>-17649.499</c:v>
                </c:pt>
                <c:pt idx="3">
                  <c:v>30414.317</c:v>
                </c:pt>
                <c:pt idx="4">
                  <c:v>19385.831</c:v>
                </c:pt>
                <c:pt idx="5">
                  <c:v>19271.127</c:v>
                </c:pt>
                <c:pt idx="6">
                  <c:v>19922.248</c:v>
                </c:pt>
                <c:pt idx="7">
                  <c:v>18290.226</c:v>
                </c:pt>
                <c:pt idx="8">
                  <c:v>20453.761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10649.565</c:v>
                </c:pt>
                <c:pt idx="2">
                  <c:v>9805.277</c:v>
                </c:pt>
                <c:pt idx="3">
                  <c:v>-20276.211</c:v>
                </c:pt>
                <c:pt idx="4">
                  <c:v>-19385.831</c:v>
                </c:pt>
                <c:pt idx="5">
                  <c:v>-19271.127</c:v>
                </c:pt>
                <c:pt idx="6">
                  <c:v>-9961.124</c:v>
                </c:pt>
                <c:pt idx="7">
                  <c:v>-9145.113</c:v>
                </c:pt>
                <c:pt idx="8">
                  <c:v>-10226.88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-1507.503</c:v>
                </c:pt>
                <c:pt idx="1">
                  <c:v>-2129.913</c:v>
                </c:pt>
                <c:pt idx="2">
                  <c:v>-1961.055</c:v>
                </c:pt>
                <c:pt idx="3">
                  <c:v>-2027.621</c:v>
                </c:pt>
                <c:pt idx="4">
                  <c:v>-1938.583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-16661.873</c:v>
                </c:pt>
                <c:pt idx="1">
                  <c:v>-21299.13</c:v>
                </c:pt>
                <c:pt idx="2">
                  <c:v>-39221.108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32303727"/>
        <c:axId val="17856711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-9798.478</c:v>
                </c:pt>
                <c:pt idx="1">
                  <c:v>-23405.085</c:v>
                </c:pt>
                <c:pt idx="2">
                  <c:v>-19584.733</c:v>
                </c:pt>
                <c:pt idx="3">
                  <c:v>58602.091</c:v>
                </c:pt>
                <c:pt idx="4">
                  <c:v>46334.23</c:v>
                </c:pt>
                <c:pt idx="5">
                  <c:v>47999.832</c:v>
                </c:pt>
                <c:pt idx="6">
                  <c:v>9961.124</c:v>
                </c:pt>
                <c:pt idx="7">
                  <c:v>9145.113</c:v>
                </c:pt>
                <c:pt idx="8">
                  <c:v>10226.881</c:v>
                </c:pt>
                <c:pt idx="9">
                  <c:v>9414.738</c:v>
                </c:pt>
                <c:pt idx="10">
                  <c:v>9732.877</c:v>
                </c:pt>
                <c:pt idx="11">
                  <c:v>9676.663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303727"/>
        <c:axId val="17856711"/>
      </c:lineChart>
      <c:catAx>
        <c:axId val="32303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856711"/>
        <c:crossesAt val="0"/>
        <c:auto val="1"/>
        <c:lblAlgn val="ctr"/>
        <c:lblOffset val="100"/>
        <c:noMultiLvlLbl val="0"/>
      </c:catAx>
      <c:valAx>
        <c:axId val="1785671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30372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506904382782114"/>
          <c:y val="0.79352459960825"/>
          <c:w val="0.749588869456264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7/6/00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7211371778574"/>
          <c:w val="0.972438783353464"/>
          <c:h val="0.792788628221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36705</c:v>
                </c:pt>
                <c:pt idx="1">
                  <c:v>36706</c:v>
                </c:pt>
                <c:pt idx="2">
                  <c:v>36707</c:v>
                </c:pt>
                <c:pt idx="3">
                  <c:v>36712</c:v>
                </c:pt>
                <c:pt idx="4">
                  <c:v>36713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2">
                  <c:v>-710661.285090063</c:v>
                </c:pt>
                <c:pt idx="3">
                  <c:v>-584105.319084914</c:v>
                </c:pt>
                <c:pt idx="4">
                  <c:v>-529644.37220886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36705</c:v>
                </c:pt>
                <c:pt idx="1">
                  <c:v>36706</c:v>
                </c:pt>
                <c:pt idx="2">
                  <c:v>36707</c:v>
                </c:pt>
                <c:pt idx="3">
                  <c:v>36712</c:v>
                </c:pt>
                <c:pt idx="4">
                  <c:v>36713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2">
                  <c:v>790227.321071017</c:v>
                </c:pt>
                <c:pt idx="3">
                  <c:v>574732.658694166</c:v>
                </c:pt>
                <c:pt idx="4">
                  <c:v>-147451.223664884</c:v>
                </c:pt>
              </c:numCache>
            </c:numRef>
          </c:val>
        </c:ser>
        <c:gapWidth val="150"/>
        <c:overlap val="0"/>
        <c:axId val="641057"/>
        <c:axId val="36124066"/>
      </c:barChart>
      <c:catAx>
        <c:axId val="641057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124066"/>
        <c:crossesAt val="0"/>
        <c:auto val="1"/>
        <c:lblAlgn val="ctr"/>
        <c:lblOffset val="100"/>
        <c:noMultiLvlLbl val="0"/>
      </c:catAx>
      <c:valAx>
        <c:axId val="361240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105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28637311957835"/>
          <c:y val="0.221310528140529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7/6/00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45386859845055"/>
          <c:y val="0.176675168096453"/>
          <c:w val="0.966948385149411"/>
          <c:h val="0.8233248319035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36705</c:v>
                </c:pt>
                <c:pt idx="1">
                  <c:v>36706</c:v>
                </c:pt>
                <c:pt idx="2">
                  <c:v>36707</c:v>
                </c:pt>
                <c:pt idx="3">
                  <c:v>36712</c:v>
                </c:pt>
                <c:pt idx="4">
                  <c:v>36713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2">
                  <c:v>790227.321071017</c:v>
                </c:pt>
                <c:pt idx="3">
                  <c:v>574732.658694166</c:v>
                </c:pt>
                <c:pt idx="4">
                  <c:v>-147451.223664884</c:v>
                </c:pt>
              </c:numCache>
            </c:numRef>
          </c:val>
        </c:ser>
        <c:gapWidth val="150"/>
        <c:overlap val="0"/>
        <c:axId val="64451560"/>
        <c:axId val="40927358"/>
      </c:barChart>
      <c:catAx>
        <c:axId val="64451560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927358"/>
        <c:crossesAt val="0"/>
        <c:auto val="1"/>
        <c:lblAlgn val="ctr"/>
        <c:lblOffset val="100"/>
        <c:noMultiLvlLbl val="0"/>
      </c:catAx>
      <c:valAx>
        <c:axId val="4092735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45156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7/6/00</a:t>
            </a:r>
          </a:p>
        </c:rich>
      </c:tx>
      <c:layout>
        <c:manualLayout>
          <c:xMode val="edge"/>
          <c:yMode val="edge"/>
          <c:x val="0.171572202542196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51177328610127"/>
          <c:y val="0.204595824098915"/>
          <c:w val="0.993488226713899"/>
          <c:h val="0.657062871806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-396.924999999999</c:v>
                </c:pt>
                <c:pt idx="1">
                  <c:v>2.1200000000008</c:v>
                </c:pt>
                <c:pt idx="2">
                  <c:v>2.03100000000086</c:v>
                </c:pt>
                <c:pt idx="3">
                  <c:v>10146.82</c:v>
                </c:pt>
                <c:pt idx="4">
                  <c:v>9699.93500000001</c:v>
                </c:pt>
                <c:pt idx="5">
                  <c:v>9641.116</c:v>
                </c:pt>
                <c:pt idx="6">
                  <c:v>9961.124</c:v>
                </c:pt>
                <c:pt idx="7">
                  <c:v>9145.113</c:v>
                </c:pt>
                <c:pt idx="8">
                  <c:v>10226.88</c:v>
                </c:pt>
                <c:pt idx="9">
                  <c:v>-0.149999999999636</c:v>
                </c:pt>
                <c:pt idx="10">
                  <c:v>-0.594999999999345</c:v>
                </c:pt>
                <c:pt idx="11">
                  <c:v>-1.01299999999901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-472.074999999999</c:v>
                </c:pt>
                <c:pt idx="1">
                  <c:v>3.0719999999983</c:v>
                </c:pt>
                <c:pt idx="2">
                  <c:v>4.64299999999639</c:v>
                </c:pt>
                <c:pt idx="3">
                  <c:v>-30.744999999999</c:v>
                </c:pt>
                <c:pt idx="4">
                  <c:v>-29.010000000002</c:v>
                </c:pt>
                <c:pt idx="5">
                  <c:v>-26.4549999999981</c:v>
                </c:pt>
                <c:pt idx="6">
                  <c:v>9962.426</c:v>
                </c:pt>
                <c:pt idx="7">
                  <c:v>9146.01</c:v>
                </c:pt>
                <c:pt idx="8">
                  <c:v>10227.496</c:v>
                </c:pt>
                <c:pt idx="9">
                  <c:v>0.493000000000393</c:v>
                </c:pt>
                <c:pt idx="10">
                  <c:v>0.964000000001761</c:v>
                </c:pt>
                <c:pt idx="11">
                  <c:v>1.3130000000001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-10656.056</c:v>
                </c:pt>
                <c:pt idx="2">
                  <c:v>-3.56000000000131</c:v>
                </c:pt>
                <c:pt idx="3">
                  <c:v>-10130.6</c:v>
                </c:pt>
                <c:pt idx="4">
                  <c:v>-9688.195</c:v>
                </c:pt>
                <c:pt idx="5">
                  <c:v>-9631.692</c:v>
                </c:pt>
                <c:pt idx="6">
                  <c:v>1.98600000000079</c:v>
                </c:pt>
                <c:pt idx="7">
                  <c:v>1.1830000000009</c:v>
                </c:pt>
                <c:pt idx="8">
                  <c:v>0.511000000002241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2.16399999999885</c:v>
                </c:pt>
                <c:pt idx="2">
                  <c:v>1.97799999999916</c:v>
                </c:pt>
                <c:pt idx="3">
                  <c:v>-3.75300000000061</c:v>
                </c:pt>
                <c:pt idx="4">
                  <c:v>-3.14700000000448</c:v>
                </c:pt>
                <c:pt idx="5">
                  <c:v>-2.58099999999831</c:v>
                </c:pt>
                <c:pt idx="6">
                  <c:v>-0.993000000000393</c:v>
                </c:pt>
                <c:pt idx="7">
                  <c:v>-0.592000000000553</c:v>
                </c:pt>
                <c:pt idx="8">
                  <c:v>-0.2549999999992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-1507.503</c:v>
                </c:pt>
                <c:pt idx="1">
                  <c:v>-2129.913</c:v>
                </c:pt>
                <c:pt idx="2">
                  <c:v>-1961.055</c:v>
                </c:pt>
                <c:pt idx="3">
                  <c:v>-2027.621</c:v>
                </c:pt>
                <c:pt idx="4">
                  <c:v>-1938.583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790</c:v>
                </c:pt>
                <c:pt idx="1">
                  <c:v>-4.32700000000114</c:v>
                </c:pt>
                <c:pt idx="2">
                  <c:v>-7.91100000000006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378221"/>
        <c:axId val="74697084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36678</c:v>
                </c:pt>
                <c:pt idx="1">
                  <c:v>36708</c:v>
                </c:pt>
                <c:pt idx="2">
                  <c:v>36739</c:v>
                </c:pt>
                <c:pt idx="3">
                  <c:v>36770</c:v>
                </c:pt>
                <c:pt idx="4">
                  <c:v>36800</c:v>
                </c:pt>
                <c:pt idx="5">
                  <c:v>36831</c:v>
                </c:pt>
                <c:pt idx="6">
                  <c:v>36861</c:v>
                </c:pt>
                <c:pt idx="7">
                  <c:v>36892</c:v>
                </c:pt>
                <c:pt idx="8">
                  <c:v>36923</c:v>
                </c:pt>
                <c:pt idx="9">
                  <c:v>36951</c:v>
                </c:pt>
                <c:pt idx="10">
                  <c:v>36982</c:v>
                </c:pt>
                <c:pt idx="11">
                  <c:v>37012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-9798.478</c:v>
                </c:pt>
                <c:pt idx="1">
                  <c:v>-25534.565</c:v>
                </c:pt>
                <c:pt idx="2">
                  <c:v>-23480.282</c:v>
                </c:pt>
                <c:pt idx="3">
                  <c:v>30493.248</c:v>
                </c:pt>
                <c:pt idx="4">
                  <c:v>29152.324</c:v>
                </c:pt>
                <c:pt idx="5">
                  <c:v>28974.78</c:v>
                </c:pt>
                <c:pt idx="6">
                  <c:v>-48.9350000000013</c:v>
                </c:pt>
                <c:pt idx="7">
                  <c:v>-45.2309999999998</c:v>
                </c:pt>
                <c:pt idx="8">
                  <c:v>-54.5139999999974</c:v>
                </c:pt>
                <c:pt idx="9">
                  <c:v>9367.798</c:v>
                </c:pt>
                <c:pt idx="10">
                  <c:v>9684.301</c:v>
                </c:pt>
                <c:pt idx="11">
                  <c:v>9635.842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378221"/>
        <c:axId val="74697084"/>
      </c:lineChart>
      <c:catAx>
        <c:axId val="237822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697084"/>
        <c:crossesAt val="0"/>
        <c:auto val="1"/>
        <c:lblAlgn val="ctr"/>
        <c:lblOffset val="100"/>
        <c:noMultiLvlLbl val="0"/>
      </c:catAx>
      <c:valAx>
        <c:axId val="7469708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7822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4973952906856"/>
          <c:y val="0.842995450834014"/>
          <c:w val="0.738773702854761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17</xdr:col>
      <xdr:colOff>322200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715572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29880</xdr:colOff>
      <xdr:row>64</xdr:row>
      <xdr:rowOff>123840</xdr:rowOff>
    </xdr:from>
    <xdr:to>
      <xdr:col>17</xdr:col>
      <xdr:colOff>281880</xdr:colOff>
      <xdr:row>84</xdr:row>
      <xdr:rowOff>9360</xdr:rowOff>
    </xdr:to>
    <xdr:graphicFrame>
      <xdr:nvGraphicFramePr>
        <xdr:cNvPr id="3" name="Chart 3"/>
        <xdr:cNvGraphicFramePr/>
      </xdr:nvGraphicFramePr>
      <xdr:xfrm>
        <a:off x="29880" y="11049120"/>
        <a:ext cx="1379088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123840</xdr:rowOff>
    </xdr:from>
    <xdr:to>
      <xdr:col>17</xdr:col>
      <xdr:colOff>322200</xdr:colOff>
      <xdr:row>63</xdr:row>
      <xdr:rowOff>152280</xdr:rowOff>
    </xdr:to>
    <xdr:graphicFrame>
      <xdr:nvGraphicFramePr>
        <xdr:cNvPr id="5" name="Chart 5"/>
        <xdr:cNvGraphicFramePr/>
      </xdr:nvGraphicFramePr>
      <xdr:xfrm>
        <a:off x="6705360" y="7810560"/>
        <a:ext cx="715572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17</xdr:col>
      <xdr:colOff>281880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82076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584105.319084914</v>
          </cell>
        </row>
        <row r="97">
          <cell r="D97">
            <v>529644.37220886</v>
          </cell>
        </row>
        <row r="142">
          <cell r="B142" t="str">
            <v>NP-15</v>
          </cell>
          <cell r="C142">
            <v>558997.683503966</v>
          </cell>
          <cell r="D142">
            <v>493756.706754175</v>
          </cell>
        </row>
        <row r="143">
          <cell r="B143" t="str">
            <v>Palo</v>
          </cell>
          <cell r="C143">
            <v>484991.435613771</v>
          </cell>
          <cell r="D143">
            <v>335554.843928272</v>
          </cell>
        </row>
        <row r="144">
          <cell r="B144" t="str">
            <v>MidC</v>
          </cell>
          <cell r="C144">
            <v>219442.391292427</v>
          </cell>
          <cell r="D144">
            <v>224139.742521807</v>
          </cell>
        </row>
        <row r="145">
          <cell r="B145" t="str">
            <v>SP-15</v>
          </cell>
          <cell r="C145">
            <v>176933.46828893</v>
          </cell>
          <cell r="D145">
            <v>186255.44832951</v>
          </cell>
        </row>
        <row r="146">
          <cell r="B146" t="str">
            <v>COB</v>
          </cell>
          <cell r="C146">
            <v>106501.286683335</v>
          </cell>
          <cell r="D146">
            <v>112441.612168086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K31" activeCellId="0" sqref="K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493756.706754175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558997.683503966</v>
      </c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335554.843928272</v>
      </c>
      <c r="H27" s="9" t="s">
        <v>4</v>
      </c>
      <c r="I27" s="10"/>
      <c r="J27" s="10"/>
      <c r="K27" s="11" t="n">
        <f aca="false">O39</f>
        <v>529644.37220886</v>
      </c>
      <c r="N27" s="12" t="str">
        <f aca="false">[10]CALILTPercenCont!B143</f>
        <v>Palo</v>
      </c>
      <c r="O27" s="4" t="n">
        <f aca="false">[10]CALILTPercenCont!C143</f>
        <v>484991.435613771</v>
      </c>
    </row>
    <row r="28" customFormat="false" ht="12.75" hidden="false" customHeight="false" outlineLevel="0" collapsed="false">
      <c r="D28" s="3" t="str">
        <f aca="false">N28</f>
        <v>MidC</v>
      </c>
      <c r="E28" s="4" t="n">
        <f aca="false">[10]CALILTPercenCont!D144</f>
        <v>224139.742521807</v>
      </c>
      <c r="H28" s="9" t="s">
        <v>5</v>
      </c>
      <c r="I28" s="10"/>
      <c r="J28" s="10"/>
      <c r="K28" s="13" t="n">
        <v>1300000</v>
      </c>
      <c r="N28" s="12" t="str">
        <f aca="false">[10]CALILTPercenCont!B144</f>
        <v>MidC</v>
      </c>
      <c r="O28" s="4" t="n">
        <f aca="false">[10]CALILTPercenCont!C144</f>
        <v>219442.391292427</v>
      </c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186255.44832951</v>
      </c>
      <c r="H29" s="14" t="s">
        <v>6</v>
      </c>
      <c r="I29" s="15"/>
      <c r="J29" s="15"/>
      <c r="K29" s="16" t="str">
        <f aca="false">IF(K27&gt;K28,"IDEA","NO IDEA")</f>
        <v>NO IDEA</v>
      </c>
      <c r="N29" s="12" t="str">
        <f aca="false">[10]CALILTPercenCont!B145</f>
        <v>SP-15</v>
      </c>
      <c r="O29" s="4" t="n">
        <f aca="false">[10]CALILTPercenCont!C145</f>
        <v>176933.46828893</v>
      </c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112441.612168086</v>
      </c>
      <c r="N30" s="12" t="str">
        <f aca="false">[10]CALILTPercenCont!B146</f>
        <v>COB</v>
      </c>
      <c r="O30" s="4" t="n">
        <f aca="false">[10]CALILTPercenCont!C146</f>
        <v>106501.286683335</v>
      </c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2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7" t="s">
        <v>7</v>
      </c>
      <c r="L32" s="18"/>
      <c r="N32" s="12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19"/>
      <c r="H33" s="20" t="str">
        <f aca="false">[10]CALILTPercenCont!D4</f>
        <v>Palo</v>
      </c>
      <c r="I33" s="20" t="str">
        <f aca="false">[10]CALILTPercenCont!E4</f>
        <v>COB</v>
      </c>
      <c r="J33" s="20" t="str">
        <f aca="false">[10]CALILTPercenCont!F4</f>
        <v>NP-15</v>
      </c>
      <c r="K33" s="20" t="str">
        <f aca="false">[10]CALILTPercenCont!G4</f>
        <v>SP-15</v>
      </c>
      <c r="L33" s="21" t="str">
        <f aca="false">[10]CALILTPercenCont!H4</f>
        <v>MidC</v>
      </c>
      <c r="N33" s="12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2" t="str">
        <f aca="false">[10]CALILTPercenCont!C5</f>
        <v>Palo</v>
      </c>
      <c r="H34" s="23" t="n">
        <f aca="false">[10]Correlations!H6</f>
        <v>1</v>
      </c>
      <c r="I34" s="24" t="n">
        <f aca="false">[10]Correlations!I6</f>
        <v>0.798944321502314</v>
      </c>
      <c r="J34" s="24" t="n">
        <f aca="false">[10]Correlations!J6</f>
        <v>0.785702192062385</v>
      </c>
      <c r="K34" s="24" t="n">
        <f aca="false">[10]Correlations!K6</f>
        <v>0.955447162411479</v>
      </c>
      <c r="L34" s="25" t="n">
        <f aca="false">[10]Correlations!L6</f>
        <v>0.832611135022097</v>
      </c>
      <c r="N34" s="12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6" t="str">
        <f aca="false">[10]CALILTPercenCont!C6</f>
        <v>COB</v>
      </c>
      <c r="H35" s="27" t="n">
        <f aca="false">[10]Correlations!H7</f>
        <v>0.798944321502314</v>
      </c>
      <c r="I35" s="28" t="n">
        <f aca="false">[10]Correlations!I7</f>
        <v>1</v>
      </c>
      <c r="J35" s="27" t="n">
        <f aca="false">[10]Correlations!J7</f>
        <v>0.987605525189161</v>
      </c>
      <c r="K35" s="27" t="n">
        <f aca="false">[10]Correlations!K7</f>
        <v>0.793804724546455</v>
      </c>
      <c r="L35" s="29" t="n">
        <f aca="false">[10]Correlations!L7</f>
        <v>0.966180972697133</v>
      </c>
      <c r="N35" s="12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2" t="str">
        <f aca="false">[10]CALILTPercenCont!C7</f>
        <v>NP-15</v>
      </c>
      <c r="H36" s="24" t="n">
        <f aca="false">[10]Correlations!H8</f>
        <v>0.785702192062385</v>
      </c>
      <c r="I36" s="24" t="n">
        <f aca="false">[10]Correlations!I8</f>
        <v>0.987605525189161</v>
      </c>
      <c r="J36" s="23" t="n">
        <f aca="false">[10]Correlations!J8</f>
        <v>1</v>
      </c>
      <c r="K36" s="24" t="n">
        <f aca="false">[10]Correlations!K8</f>
        <v>0.793097421132698</v>
      </c>
      <c r="L36" s="25" t="n">
        <f aca="false">[10]Correlations!L8</f>
        <v>0.958403333778187</v>
      </c>
      <c r="N36" s="12" t="n">
        <f aca="false">[10]CALILTPercenCont!B152</f>
        <v>0</v>
      </c>
      <c r="O36" s="4" t="n">
        <f aca="false">[10]CALILTPercenCont!C152</f>
        <v>0</v>
      </c>
      <c r="Q36" s="30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6" t="str">
        <f aca="false">[10]CALILTPercenCont!C8</f>
        <v>SP-15</v>
      </c>
      <c r="H37" s="27" t="n">
        <f aca="false">[10]Correlations!H9</f>
        <v>0.955447162411479</v>
      </c>
      <c r="I37" s="27" t="n">
        <f aca="false">[10]Correlations!I9</f>
        <v>0.793804724546455</v>
      </c>
      <c r="J37" s="27" t="n">
        <f aca="false">[10]Correlations!J9</f>
        <v>0.793097421132698</v>
      </c>
      <c r="K37" s="28" t="n">
        <f aca="false">[10]Correlations!K9</f>
        <v>1</v>
      </c>
      <c r="L37" s="29" t="n">
        <f aca="false">[10]Correlations!L9</f>
        <v>0.804871107072477</v>
      </c>
      <c r="N37" s="12" t="n">
        <f aca="false">[10]CALILTPercenCont!B153</f>
        <v>0</v>
      </c>
      <c r="O37" s="4" t="n">
        <f aca="false">[10]CALILTPercenCont!C153</f>
        <v>0</v>
      </c>
      <c r="P37" s="30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1" t="str">
        <f aca="false">[10]CALILTPercenCont!C9</f>
        <v>MidC</v>
      </c>
      <c r="H38" s="32" t="n">
        <f aca="false">[10]Correlations!H10</f>
        <v>0.832611135022097</v>
      </c>
      <c r="I38" s="32" t="n">
        <f aca="false">[10]Correlations!I10</f>
        <v>0.966180972697133</v>
      </c>
      <c r="J38" s="32" t="n">
        <f aca="false">[10]Correlations!J10</f>
        <v>0.958403333778187</v>
      </c>
      <c r="K38" s="32" t="n">
        <f aca="false">[10]Correlations!K10</f>
        <v>0.804871107072477</v>
      </c>
      <c r="L38" s="33" t="n">
        <f aca="false">[10]Correlations!L10</f>
        <v>1</v>
      </c>
      <c r="N38" s="34" t="n">
        <f aca="false">[10]CALILTPercenCont!B154</f>
        <v>0</v>
      </c>
      <c r="O38" s="4" t="n">
        <f aca="false">[10]CALILTPercenCont!C154</f>
        <v>0</v>
      </c>
      <c r="P38" s="30"/>
    </row>
    <row r="39" customFormat="false" ht="13.5" hidden="false" customHeight="false" outlineLevel="0" collapsed="false">
      <c r="D39" s="35" t="s">
        <v>8</v>
      </c>
      <c r="E39" s="36" t="n">
        <f aca="false">[10]CALILTPercenCont!D66</f>
        <v>584105.319084914</v>
      </c>
      <c r="F39" s="30"/>
      <c r="G39" s="30"/>
      <c r="H39" s="30"/>
      <c r="N39" s="35" t="s">
        <v>8</v>
      </c>
      <c r="O39" s="36" t="n">
        <f aca="false">[10]CALILTPercenCont!D97</f>
        <v>529644.37220886</v>
      </c>
    </row>
    <row r="40" customFormat="false" ht="12.75" hidden="false" customHeight="false" outlineLevel="0" collapsed="false">
      <c r="C40" s="19"/>
      <c r="D40" s="37" t="s">
        <v>9</v>
      </c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9"/>
    </row>
    <row r="41" customFormat="false" ht="12.75" hidden="false" customHeight="false" outlineLevel="0" collapsed="false">
      <c r="C41" s="40"/>
      <c r="D41" s="41" t="n">
        <v>1</v>
      </c>
      <c r="E41" s="18" t="s">
        <v>10</v>
      </c>
      <c r="F41" s="42" t="n">
        <f aca="false">O39-E39</f>
        <v>-54460.9468760541</v>
      </c>
      <c r="G41" s="18"/>
      <c r="H41" s="18"/>
      <c r="I41" s="18"/>
      <c r="J41" s="18"/>
      <c r="K41" s="18"/>
      <c r="L41" s="18"/>
      <c r="M41" s="18"/>
      <c r="N41" s="18"/>
      <c r="O41" s="18"/>
      <c r="P41" s="43"/>
    </row>
    <row r="42" customFormat="false" ht="12.75" hidden="false" customHeight="false" outlineLevel="0" collapsed="false">
      <c r="C42" s="40"/>
      <c r="D42" s="41" t="n">
        <v>2</v>
      </c>
      <c r="E42" s="18" t="s">
        <v>11</v>
      </c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43"/>
    </row>
    <row r="43" customFormat="false" ht="12.75" hidden="false" customHeight="false" outlineLevel="0" collapsed="false">
      <c r="C43" s="40"/>
      <c r="D43" s="41" t="n">
        <v>3</v>
      </c>
      <c r="E43" s="18" t="s">
        <v>12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43"/>
    </row>
    <row r="44" customFormat="false" ht="13.5" hidden="false" customHeight="false" outlineLevel="0" collapsed="false">
      <c r="C44" s="44"/>
      <c r="D44" s="45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7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390277777777778" right="0.359722222222222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