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dministration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<sst xmlns="http://schemas.openxmlformats.org/spreadsheetml/2006/main" count="53" uniqueCount="52">
  <si>
    <t xml:space="preserve">Independent Energy Producers, Inc.</t>
  </si>
  <si>
    <t xml:space="preserve">Budget Worksheet for Year Ended December 31, 2001</t>
  </si>
  <si>
    <t xml:space="preserve">BOARD MATERIALS    JANUARY 8, 2001</t>
  </si>
  <si>
    <t xml:space="preserve">As of 10/31/2000</t>
  </si>
  <si>
    <t xml:space="preserve">Projected 2000</t>
  </si>
  <si>
    <t xml:space="preserve">Budget 2001</t>
  </si>
  <si>
    <t xml:space="preserve">Revenue</t>
  </si>
  <si>
    <t xml:space="preserve">Revenue-Charter  [17 @ $48,000]</t>
  </si>
  <si>
    <t xml:space="preserve">Revenue-Regular Membership  [22 @ $12,000]</t>
  </si>
  <si>
    <t xml:space="preserve">Revenue-Associate  [6 @ $2,000]</t>
  </si>
  <si>
    <t xml:space="preserve">Interest</t>
  </si>
  <si>
    <t xml:space="preserve">Annual Meeting (net)</t>
  </si>
  <si>
    <t xml:space="preserve">Total</t>
  </si>
  <si>
    <t xml:space="preserve">Expenses</t>
  </si>
  <si>
    <t xml:space="preserve">Payroll and related expenses</t>
  </si>
  <si>
    <t xml:space="preserve">Travel</t>
  </si>
  <si>
    <t xml:space="preserve">Meeting Expenses</t>
  </si>
  <si>
    <t xml:space="preserve">Capital Expense</t>
  </si>
  <si>
    <t xml:space="preserve">Consultants-Accounting</t>
  </si>
  <si>
    <t xml:space="preserve">Consultants-Other/Data Base</t>
  </si>
  <si>
    <t xml:space="preserve">Consultants-Legislative</t>
  </si>
  <si>
    <t xml:space="preserve">Office operations expenses</t>
  </si>
  <si>
    <t xml:space="preserve">   Net</t>
  </si>
  <si>
    <t xml:space="preserve">JSJ</t>
  </si>
  <si>
    <t xml:space="preserve">thru Oct</t>
  </si>
  <si>
    <t xml:space="preserve">Thru Dec</t>
  </si>
  <si>
    <t xml:space="preserve">office Expenses</t>
  </si>
  <si>
    <t xml:space="preserve">Advertising</t>
  </si>
  <si>
    <t xml:space="preserve">Bank </t>
  </si>
  <si>
    <t xml:space="preserve">copier</t>
  </si>
  <si>
    <t xml:space="preserve">Insur -workers comp</t>
  </si>
  <si>
    <t xml:space="preserve">insur-liability</t>
  </si>
  <si>
    <t xml:space="preserve">services</t>
  </si>
  <si>
    <t xml:space="preserve">Misc</t>
  </si>
  <si>
    <t xml:space="preserve">meeting expenses</t>
  </si>
  <si>
    <t xml:space="preserve">parking</t>
  </si>
  <si>
    <t xml:space="preserve">postage</t>
  </si>
  <si>
    <t xml:space="preserve">courier</t>
  </si>
  <si>
    <t xml:space="preserve">printing</t>
  </si>
  <si>
    <t xml:space="preserve">prof dues</t>
  </si>
  <si>
    <t xml:space="preserve">publicat</t>
  </si>
  <si>
    <t xml:space="preserve">rent</t>
  </si>
  <si>
    <t xml:space="preserve">supplies</t>
  </si>
  <si>
    <t xml:space="preserve">seminars</t>
  </si>
  <si>
    <t xml:space="preserve">small equip</t>
  </si>
  <si>
    <t xml:space="preserve">taxes/fees-payroll</t>
  </si>
  <si>
    <t xml:space="preserve">taxes/fees-corp</t>
  </si>
  <si>
    <t xml:space="preserve">taxes-fees-prop</t>
  </si>
  <si>
    <t xml:space="preserve">tele/fax</t>
  </si>
  <si>
    <t xml:space="preserve">paging</t>
  </si>
  <si>
    <t xml:space="preserve">travel</t>
  </si>
  <si>
    <t xml:space="preserve">depreciation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</si>
</sst>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#,##0"/>
    <numFmt numFmtId="168" formatCode="\$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S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28.99"/>
    <col collapsed="false" customWidth="true" hidden="false" outlineLevel="0" max="4" min="4" style="0" width="15.28"/>
    <col collapsed="false" customWidth="true" hidden="false" outlineLevel="0" max="5" min="5" style="0" width="14.28"/>
    <col collapsed="false" customWidth="true" hidden="false" outlineLevel="0" max="6" min="6" style="0" width="14.56"/>
  </cols>
  <sheetData>
    <row r="2" customFormat="false" ht="24.95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I2" s="2"/>
    </row>
    <row r="3" customFormat="false" ht="24.95" hidden="false" customHeight="true" outlineLevel="0" collapsed="false">
      <c r="A3" s="1" t="s">
        <v>1</v>
      </c>
      <c r="B3" s="1"/>
      <c r="C3" s="1"/>
      <c r="D3" s="1"/>
      <c r="E3" s="1"/>
      <c r="F3" s="1"/>
      <c r="G3" s="1"/>
    </row>
    <row r="4" customFormat="false" ht="24.95" hidden="false" customHeight="true" outlineLevel="0" collapsed="false">
      <c r="A4" s="1" t="s">
        <v>2</v>
      </c>
      <c r="B4" s="1"/>
      <c r="C4" s="1"/>
      <c r="D4" s="1"/>
      <c r="E4" s="1"/>
      <c r="F4" s="1"/>
      <c r="G4" s="1"/>
    </row>
    <row r="5" customFormat="false" ht="45.75" hidden="false" customHeight="true" outlineLevel="0" collapsed="false">
      <c r="D5" s="3" t="s">
        <v>3</v>
      </c>
      <c r="E5" s="3" t="s">
        <v>4</v>
      </c>
      <c r="F5" s="4" t="s">
        <v>5</v>
      </c>
    </row>
    <row r="6" customFormat="false" ht="24.95" hidden="false" customHeight="true" outlineLevel="0" collapsed="false">
      <c r="A6" s="2" t="s">
        <v>6</v>
      </c>
      <c r="D6" s="5"/>
    </row>
    <row r="7" customFormat="false" ht="24.95" hidden="false" customHeight="true" outlineLevel="0" collapsed="false">
      <c r="B7" s="0" t="s">
        <v>7</v>
      </c>
      <c r="D7" s="6" t="n">
        <v>656930.17</v>
      </c>
      <c r="E7" s="6" t="n">
        <v>656930.17</v>
      </c>
      <c r="F7" s="7" t="n">
        <f aca="false">17*48000</f>
        <v>816000</v>
      </c>
    </row>
    <row r="8" customFormat="false" ht="24.95" hidden="false" customHeight="true" outlineLevel="0" collapsed="false">
      <c r="B8" s="0" t="s">
        <v>8</v>
      </c>
      <c r="D8" s="5" t="n">
        <v>219000</v>
      </c>
      <c r="E8" s="5" t="n">
        <v>219000</v>
      </c>
      <c r="F8" s="7" t="n">
        <f aca="false">22*12000</f>
        <v>264000</v>
      </c>
    </row>
    <row r="9" customFormat="false" ht="24.95" hidden="false" customHeight="true" outlineLevel="0" collapsed="false">
      <c r="B9" s="0" t="s">
        <v>9</v>
      </c>
      <c r="D9" s="5" t="n">
        <v>12000</v>
      </c>
      <c r="E9" s="5" t="n">
        <v>12000</v>
      </c>
      <c r="F9" s="7" t="n">
        <f aca="false">6*2000</f>
        <v>12000</v>
      </c>
    </row>
    <row r="10" customFormat="false" ht="24.95" hidden="false" customHeight="true" outlineLevel="0" collapsed="false">
      <c r="B10" s="0" t="s">
        <v>10</v>
      </c>
      <c r="D10" s="5" t="n">
        <v>1895</v>
      </c>
      <c r="E10" s="5" t="n">
        <v>1895</v>
      </c>
      <c r="F10" s="7" t="n">
        <v>2000</v>
      </c>
    </row>
    <row r="11" customFormat="false" ht="24.95" hidden="false" customHeight="true" outlineLevel="0" collapsed="false">
      <c r="B11" s="0" t="s">
        <v>11</v>
      </c>
      <c r="D11" s="5" t="n">
        <v>153633</v>
      </c>
      <c r="E11" s="5" t="n">
        <v>153633</v>
      </c>
      <c r="F11" s="7" t="n">
        <v>100000</v>
      </c>
    </row>
    <row r="12" customFormat="false" ht="24.95" hidden="false" customHeight="true" outlineLevel="0" collapsed="false">
      <c r="C12" s="2" t="s">
        <v>12</v>
      </c>
      <c r="D12" s="8" t="n">
        <f aca="false">SUM(D7:D11)</f>
        <v>1043458.17</v>
      </c>
      <c r="E12" s="8" t="n">
        <f aca="false">SUM(E7:E11)</f>
        <v>1043458.17</v>
      </c>
      <c r="F12" s="8" t="n">
        <f aca="false">SUM(F7:F11)</f>
        <v>1194000</v>
      </c>
    </row>
    <row r="13" customFormat="false" ht="24.95" hidden="false" customHeight="true" outlineLevel="0" collapsed="false">
      <c r="D13" s="5"/>
    </row>
    <row r="14" customFormat="false" ht="24.95" hidden="false" customHeight="true" outlineLevel="0" collapsed="false">
      <c r="A14" s="2" t="s">
        <v>13</v>
      </c>
      <c r="D14" s="5"/>
      <c r="F14" s="9"/>
    </row>
    <row r="15" customFormat="false" ht="24.95" hidden="false" customHeight="true" outlineLevel="0" collapsed="false">
      <c r="B15" s="0" t="s">
        <v>14</v>
      </c>
      <c r="D15" s="5" t="n">
        <v>368544.78</v>
      </c>
      <c r="E15" s="5" t="n">
        <f aca="false">+D15/10*12</f>
        <v>442253.736</v>
      </c>
      <c r="F15" s="7" t="n">
        <v>605000</v>
      </c>
    </row>
    <row r="16" customFormat="false" ht="24.95" hidden="false" customHeight="true" outlineLevel="0" collapsed="false">
      <c r="B16" s="0" t="s">
        <v>15</v>
      </c>
      <c r="D16" s="5" t="n">
        <v>66782.29</v>
      </c>
      <c r="E16" s="5" t="n">
        <f aca="false">+D16/10*12</f>
        <v>80138.748</v>
      </c>
      <c r="F16" s="10" t="n">
        <f aca="false">+E16*0.93588</f>
        <v>75000.25147824</v>
      </c>
    </row>
    <row r="17" customFormat="false" ht="24.95" hidden="false" customHeight="true" outlineLevel="0" collapsed="false">
      <c r="B17" s="0" t="s">
        <v>16</v>
      </c>
      <c r="D17" s="5" t="n">
        <v>25060.81</v>
      </c>
      <c r="E17" s="5" t="n">
        <f aca="false">+D17/10*12</f>
        <v>30072.972</v>
      </c>
      <c r="F17" s="10" t="n">
        <v>30000</v>
      </c>
      <c r="L17" s="2"/>
    </row>
    <row r="18" customFormat="false" ht="24.95" hidden="false" customHeight="true" outlineLevel="0" collapsed="false">
      <c r="B18" s="0" t="s">
        <v>17</v>
      </c>
      <c r="D18" s="5"/>
      <c r="E18" s="5" t="n">
        <v>0</v>
      </c>
      <c r="F18" s="10" t="n">
        <v>10000</v>
      </c>
    </row>
    <row r="19" customFormat="false" ht="24.95" hidden="false" customHeight="true" outlineLevel="0" collapsed="false">
      <c r="B19" s="0" t="s">
        <v>18</v>
      </c>
      <c r="D19" s="5" t="n">
        <v>21745.72</v>
      </c>
      <c r="E19" s="5" t="n">
        <f aca="false">+D19/10*12</f>
        <v>26094.864</v>
      </c>
      <c r="F19" s="10" t="n">
        <v>48000</v>
      </c>
    </row>
    <row r="20" customFormat="false" ht="24.95" hidden="false" customHeight="true" outlineLevel="0" collapsed="false">
      <c r="B20" s="0" t="s">
        <v>19</v>
      </c>
      <c r="D20" s="5" t="n">
        <v>23820.66</v>
      </c>
      <c r="E20" s="5" t="n">
        <v>35000</v>
      </c>
      <c r="F20" s="10" t="n">
        <v>5000</v>
      </c>
    </row>
    <row r="21" customFormat="false" ht="24.95" hidden="false" customHeight="true" outlineLevel="0" collapsed="false">
      <c r="B21" s="0" t="s">
        <v>20</v>
      </c>
      <c r="D21" s="5" t="n">
        <v>135862.19</v>
      </c>
      <c r="E21" s="5" t="n">
        <f aca="false">+D21/10*12</f>
        <v>163034.628</v>
      </c>
      <c r="F21" s="7" t="n">
        <v>150000</v>
      </c>
    </row>
    <row r="22" customFormat="false" ht="24.95" hidden="false" customHeight="true" outlineLevel="0" collapsed="false">
      <c r="B22" s="0" t="s">
        <v>21</v>
      </c>
      <c r="D22" s="5" t="n">
        <v>156180.82</v>
      </c>
      <c r="E22" s="5" t="n">
        <f aca="false">(+D22/10*12)</f>
        <v>187416.984</v>
      </c>
      <c r="F22" s="7" t="n">
        <v>259633</v>
      </c>
    </row>
    <row r="23" customFormat="false" ht="24.95" hidden="false" customHeight="true" outlineLevel="0" collapsed="false">
      <c r="C23" s="2" t="s">
        <v>12</v>
      </c>
      <c r="D23" s="8" t="n">
        <f aca="false">SUM(D15:D22)</f>
        <v>797997.27</v>
      </c>
      <c r="E23" s="8" t="n">
        <f aca="false">SUM(E15:E22)</f>
        <v>964011.932</v>
      </c>
      <c r="F23" s="11" t="n">
        <f aca="false">SUM(F15:F22)</f>
        <v>1182633.25147824</v>
      </c>
    </row>
    <row r="24" customFormat="false" ht="24.95" hidden="false" customHeight="true" outlineLevel="0" collapsed="false">
      <c r="C24" s="2" t="s">
        <v>22</v>
      </c>
      <c r="D24" s="12" t="n">
        <f aca="false">+D12-D23</f>
        <v>245460.9</v>
      </c>
      <c r="E24" s="12" t="n">
        <f aca="false">+E12-E23</f>
        <v>79446.238</v>
      </c>
      <c r="F24" s="13" t="n">
        <f aca="false">+F12-F23</f>
        <v>11366.7485217601</v>
      </c>
    </row>
    <row r="25" customFormat="false" ht="24.95" hidden="false" customHeight="true" outlineLevel="0" collapsed="false">
      <c r="D25" s="5"/>
    </row>
    <row r="26" customFormat="false" ht="12.75" hidden="false" customHeight="false" outlineLevel="0" collapsed="false">
      <c r="D26" s="5"/>
    </row>
    <row r="27" customFormat="false" ht="12.75" hidden="false" customHeight="false" outlineLevel="0" collapsed="false">
      <c r="D27" s="5"/>
    </row>
    <row r="28" customFormat="false" ht="12.75" hidden="false" customHeight="false" outlineLevel="0" collapsed="false">
      <c r="D28" s="5"/>
    </row>
    <row r="29" customFormat="false" ht="12.75" hidden="false" customHeight="false" outlineLevel="0" collapsed="false">
      <c r="S29" s="0" t="s">
        <v>23</v>
      </c>
    </row>
    <row r="32" customFormat="false" ht="12.75" hidden="false" customHeight="false" outlineLevel="0" collapsed="false">
      <c r="E32" s="0" t="s">
        <v>24</v>
      </c>
      <c r="F32" s="0" t="s">
        <v>25</v>
      </c>
      <c r="G32" s="0" t="n">
        <v>2001</v>
      </c>
    </row>
    <row r="33" customFormat="false" ht="12.75" hidden="false" customHeight="false" outlineLevel="0" collapsed="false">
      <c r="B33" s="2" t="s">
        <v>26</v>
      </c>
      <c r="C33" s="2"/>
      <c r="D33" s="2"/>
      <c r="E33" s="14" t="n">
        <f aca="false">SUM(E34:E58)</f>
        <v>272016</v>
      </c>
      <c r="F33" s="14" t="n">
        <f aca="false">SUM(F34:F58)</f>
        <v>326419.2</v>
      </c>
      <c r="G33" s="14" t="n">
        <f aca="false">SUM(G34:G58)</f>
        <v>259633.32</v>
      </c>
    </row>
    <row r="34" customFormat="false" ht="12.75" hidden="false" customHeight="false" outlineLevel="0" collapsed="false">
      <c r="D34" s="0" t="s">
        <v>27</v>
      </c>
      <c r="E34" s="0" t="n">
        <v>1428</v>
      </c>
      <c r="F34" s="7" t="n">
        <f aca="false">+E34/10*12</f>
        <v>1713.6</v>
      </c>
      <c r="G34" s="15" t="n">
        <f aca="false">+F34*1.1</f>
        <v>1884.96</v>
      </c>
    </row>
    <row r="35" customFormat="false" ht="12.75" hidden="false" customHeight="false" outlineLevel="0" collapsed="false">
      <c r="D35" s="0" t="s">
        <v>28</v>
      </c>
      <c r="E35" s="0" t="n">
        <v>77</v>
      </c>
      <c r="F35" s="7" t="n">
        <f aca="false">+E35/10*12</f>
        <v>92.4</v>
      </c>
      <c r="G35" s="15" t="n">
        <f aca="false">+F35*1.1</f>
        <v>101.64</v>
      </c>
    </row>
    <row r="36" customFormat="false" ht="12.75" hidden="false" customHeight="false" outlineLevel="0" collapsed="false">
      <c r="D36" s="0" t="s">
        <v>29</v>
      </c>
      <c r="E36" s="0" t="n">
        <v>5759</v>
      </c>
      <c r="F36" s="7" t="n">
        <f aca="false">+E36/10*12</f>
        <v>6910.8</v>
      </c>
      <c r="G36" s="15" t="n">
        <f aca="false">+F36*1.1</f>
        <v>7601.88</v>
      </c>
    </row>
    <row r="37" customFormat="false" ht="12.75" hidden="false" customHeight="false" outlineLevel="0" collapsed="false">
      <c r="D37" s="0" t="s">
        <v>30</v>
      </c>
      <c r="E37" s="0" t="n">
        <v>4595</v>
      </c>
      <c r="F37" s="7" t="n">
        <f aca="false">+E37/10*12</f>
        <v>5514</v>
      </c>
      <c r="G37" s="15" t="n">
        <f aca="false">+F37*1.1</f>
        <v>6065.4</v>
      </c>
    </row>
    <row r="38" customFormat="false" ht="12.75" hidden="false" customHeight="false" outlineLevel="0" collapsed="false">
      <c r="D38" s="0" t="s">
        <v>31</v>
      </c>
      <c r="E38" s="0" t="n">
        <v>2122</v>
      </c>
      <c r="F38" s="7" t="n">
        <f aca="false">+E38/10*12</f>
        <v>2546.4</v>
      </c>
      <c r="G38" s="15" t="n">
        <f aca="false">+F38*1.1</f>
        <v>2801.04</v>
      </c>
    </row>
    <row r="39" customFormat="false" ht="12.75" hidden="false" customHeight="false" outlineLevel="0" collapsed="false">
      <c r="D39" s="0" t="s">
        <v>32</v>
      </c>
      <c r="E39" s="0" t="n">
        <v>4581</v>
      </c>
      <c r="F39" s="7" t="n">
        <f aca="false">+E39/10*12</f>
        <v>5497.2</v>
      </c>
      <c r="G39" s="15" t="n">
        <f aca="false">+F39*1.1</f>
        <v>6046.92</v>
      </c>
    </row>
    <row r="40" customFormat="false" ht="12.75" hidden="false" customHeight="false" outlineLevel="0" collapsed="false">
      <c r="D40" s="0" t="s">
        <v>33</v>
      </c>
      <c r="E40" s="0" t="n">
        <v>140</v>
      </c>
      <c r="F40" s="7" t="n">
        <f aca="false">+E40/10*12</f>
        <v>168</v>
      </c>
      <c r="G40" s="15" t="n">
        <f aca="false">+F40*1.1</f>
        <v>184.8</v>
      </c>
    </row>
    <row r="41" customFormat="false" ht="12.75" hidden="false" customHeight="false" outlineLevel="0" collapsed="false">
      <c r="D41" s="0" t="s">
        <v>34</v>
      </c>
      <c r="E41" s="0" t="n">
        <v>25060</v>
      </c>
      <c r="F41" s="7" t="n">
        <f aca="false">+E41/10*12</f>
        <v>30072</v>
      </c>
      <c r="G41" s="15" t="n">
        <v>0</v>
      </c>
    </row>
    <row r="42" customFormat="false" ht="12.75" hidden="false" customHeight="false" outlineLevel="0" collapsed="false">
      <c r="D42" s="0" t="s">
        <v>35</v>
      </c>
      <c r="E42" s="0" t="n">
        <v>1465</v>
      </c>
      <c r="F42" s="7" t="n">
        <f aca="false">+E42/10*12</f>
        <v>1758</v>
      </c>
      <c r="G42" s="15" t="n">
        <f aca="false">+F42*1.1</f>
        <v>1933.8</v>
      </c>
    </row>
    <row r="43" customFormat="false" ht="12.75" hidden="false" customHeight="false" outlineLevel="0" collapsed="false">
      <c r="D43" s="0" t="s">
        <v>36</v>
      </c>
      <c r="E43" s="0" t="n">
        <v>6459</v>
      </c>
      <c r="F43" s="7" t="n">
        <f aca="false">+E43/10*12</f>
        <v>7750.8</v>
      </c>
      <c r="G43" s="15" t="n">
        <f aca="false">+F43*1.1</f>
        <v>8525.88</v>
      </c>
    </row>
    <row r="44" customFormat="false" ht="12.75" hidden="false" customHeight="false" outlineLevel="0" collapsed="false">
      <c r="D44" s="0" t="s">
        <v>37</v>
      </c>
      <c r="E44" s="0" t="n">
        <v>692</v>
      </c>
      <c r="F44" s="7" t="n">
        <f aca="false">+E44/10*12</f>
        <v>830.4</v>
      </c>
      <c r="G44" s="15" t="n">
        <f aca="false">+F44*1.1</f>
        <v>913.44</v>
      </c>
    </row>
    <row r="45" customFormat="false" ht="12.75" hidden="false" customHeight="false" outlineLevel="0" collapsed="false">
      <c r="D45" s="0" t="s">
        <v>38</v>
      </c>
      <c r="E45" s="0" t="n">
        <v>11796</v>
      </c>
      <c r="F45" s="7" t="n">
        <f aca="false">+E45/10*12</f>
        <v>14155.2</v>
      </c>
      <c r="G45" s="15" t="n">
        <f aca="false">+F45*1.1</f>
        <v>15570.72</v>
      </c>
    </row>
    <row r="46" customFormat="false" ht="12.75" hidden="false" customHeight="false" outlineLevel="0" collapsed="false">
      <c r="D46" s="0" t="s">
        <v>39</v>
      </c>
      <c r="E46" s="0" t="n">
        <v>14415</v>
      </c>
      <c r="F46" s="7" t="n">
        <f aca="false">+E46/10*12</f>
        <v>17298</v>
      </c>
      <c r="G46" s="15" t="n">
        <v>18000</v>
      </c>
    </row>
    <row r="47" customFormat="false" ht="12.75" hidden="false" customHeight="false" outlineLevel="0" collapsed="false">
      <c r="D47" s="0" t="s">
        <v>40</v>
      </c>
      <c r="E47" s="0" t="n">
        <v>7263</v>
      </c>
      <c r="F47" s="7" t="n">
        <f aca="false">+E47/10*12</f>
        <v>8715.6</v>
      </c>
      <c r="G47" s="15" t="n">
        <f aca="false">+F47*1.1</f>
        <v>9587.16</v>
      </c>
    </row>
    <row r="48" customFormat="false" ht="12.75" hidden="false" customHeight="false" outlineLevel="0" collapsed="false">
      <c r="D48" s="0" t="s">
        <v>41</v>
      </c>
      <c r="E48" s="0" t="n">
        <v>28158</v>
      </c>
      <c r="F48" s="7" t="n">
        <f aca="false">+E48/10*12</f>
        <v>33789.6</v>
      </c>
      <c r="G48" s="15" t="n">
        <f aca="false">5000*12</f>
        <v>60000</v>
      </c>
    </row>
    <row r="49" customFormat="false" ht="12.75" hidden="false" customHeight="false" outlineLevel="0" collapsed="false">
      <c r="D49" s="0" t="s">
        <v>42</v>
      </c>
      <c r="E49" s="0" t="n">
        <v>8458</v>
      </c>
      <c r="F49" s="7" t="n">
        <f aca="false">+E49/10*12</f>
        <v>10149.6</v>
      </c>
      <c r="G49" s="15" t="n">
        <f aca="false">+F49*1.1</f>
        <v>11164.56</v>
      </c>
    </row>
    <row r="50" customFormat="false" ht="12.75" hidden="false" customHeight="false" outlineLevel="0" collapsed="false">
      <c r="D50" s="0" t="s">
        <v>43</v>
      </c>
      <c r="E50" s="0" t="n">
        <v>5000</v>
      </c>
      <c r="F50" s="7" t="n">
        <f aca="false">+E50/10*12</f>
        <v>6000</v>
      </c>
      <c r="G50" s="15" t="n">
        <f aca="false">+F50*1.1</f>
        <v>6600</v>
      </c>
    </row>
    <row r="51" customFormat="false" ht="12.75" hidden="false" customHeight="false" outlineLevel="0" collapsed="false">
      <c r="D51" s="0" t="s">
        <v>44</v>
      </c>
      <c r="E51" s="0" t="n">
        <v>1618</v>
      </c>
      <c r="F51" s="7" t="n">
        <f aca="false">+E51/10*12</f>
        <v>1941.6</v>
      </c>
      <c r="G51" s="15" t="n">
        <f aca="false">+F51*1.1</f>
        <v>2135.76</v>
      </c>
    </row>
    <row r="52" customFormat="false" ht="12.75" hidden="false" customHeight="false" outlineLevel="0" collapsed="false">
      <c r="D52" s="0" t="s">
        <v>45</v>
      </c>
      <c r="E52" s="0" t="n">
        <v>8115</v>
      </c>
      <c r="F52" s="7" t="n">
        <f aca="false">+E52/10*12</f>
        <v>9738</v>
      </c>
      <c r="G52" s="15" t="n">
        <f aca="false">+F52*1.1</f>
        <v>10711.8</v>
      </c>
    </row>
    <row r="53" customFormat="false" ht="12.75" hidden="false" customHeight="false" outlineLevel="0" collapsed="false">
      <c r="D53" s="0" t="s">
        <v>46</v>
      </c>
      <c r="E53" s="0" t="n">
        <v>581</v>
      </c>
      <c r="F53" s="7" t="n">
        <f aca="false">+E53/10*12</f>
        <v>697.2</v>
      </c>
      <c r="G53" s="15" t="n">
        <f aca="false">+F53*1.1</f>
        <v>766.92</v>
      </c>
    </row>
    <row r="54" customFormat="false" ht="12.75" hidden="false" customHeight="false" outlineLevel="0" collapsed="false">
      <c r="D54" s="0" t="s">
        <v>47</v>
      </c>
      <c r="E54" s="0" t="n">
        <v>494</v>
      </c>
      <c r="F54" s="7" t="n">
        <f aca="false">+E54/10*12</f>
        <v>592.8</v>
      </c>
      <c r="G54" s="15" t="n">
        <f aca="false">+F54*1.1</f>
        <v>652.08</v>
      </c>
    </row>
    <row r="55" customFormat="false" ht="12.75" hidden="false" customHeight="false" outlineLevel="0" collapsed="false">
      <c r="D55" s="0" t="s">
        <v>48</v>
      </c>
      <c r="E55" s="0" t="n">
        <v>65729</v>
      </c>
      <c r="F55" s="7" t="n">
        <f aca="false">+E55/10*12</f>
        <v>78874.8</v>
      </c>
      <c r="G55" s="15" t="n">
        <f aca="false">+F55*1.1</f>
        <v>86762.28</v>
      </c>
    </row>
    <row r="56" customFormat="false" ht="12.75" hidden="false" customHeight="false" outlineLevel="0" collapsed="false">
      <c r="D56" s="0" t="s">
        <v>49</v>
      </c>
      <c r="E56" s="0" t="n">
        <v>366</v>
      </c>
      <c r="F56" s="7" t="n">
        <f aca="false">+E56/10*12</f>
        <v>439.2</v>
      </c>
      <c r="G56" s="15" t="n">
        <f aca="false">+F56*1.1</f>
        <v>483.12</v>
      </c>
    </row>
    <row r="57" customFormat="false" ht="12.75" hidden="false" customHeight="false" outlineLevel="0" collapsed="false">
      <c r="D57" s="0" t="s">
        <v>50</v>
      </c>
      <c r="E57" s="0" t="n">
        <v>66782</v>
      </c>
      <c r="F57" s="7" t="n">
        <f aca="false">+E57/10*12</f>
        <v>80138.4</v>
      </c>
      <c r="G57" s="15" t="n">
        <v>0</v>
      </c>
    </row>
    <row r="58" customFormat="false" ht="12.75" hidden="false" customHeight="false" outlineLevel="0" collapsed="false">
      <c r="D58" s="0" t="s">
        <v>51</v>
      </c>
      <c r="E58" s="0" t="n">
        <v>863</v>
      </c>
      <c r="F58" s="7" t="n">
        <f aca="false">+E58/10*12</f>
        <v>1035.6</v>
      </c>
      <c r="G58" s="15" t="n">
        <f aca="false">+F58*1.1</f>
        <v>1139.16</v>
      </c>
    </row>
    <row r="59" customFormat="false" ht="12.75" hidden="false" customHeight="false" outlineLevel="0" collapsed="false">
      <c r="G59" s="15"/>
    </row>
  </sheetData>
  <mergeCells count="3">
    <mergeCell ref="A2:G2"/>
    <mergeCell ref="A3:G3"/>
    <mergeCell ref="A4:G4"/>
  </mergeCells>
  <printOptions headings="false" gridLines="false" gridLinesSet="true" horizontalCentered="false" verticalCentered="false"/>
  <pageMargins left="0.747916666666667" right="0.747916666666667" top="0.37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2000-12-15T19:35:39Z</dcterms:created>
  <dc:creator>Daniel D. Ross</dc:creator>
  <dc:description/>
  <dc:language>en-US</dc:language>
  <cp:lastModifiedBy>Steven Kelly</cp:lastModifiedBy>
  <cp:lastPrinted>2001-01-09T00:48:35Z</cp:lastPrinted>
  <dcterms:modified xsi:type="dcterms:W3CDTF">2001-01-09T00:48:40Z</dcterms:modified>
  <cp:revision>0</cp:revision>
  <dc:subject/>
  <dc:title/>
</cp:coreProperties>
</file>