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" sheetId="1" state="visible" r:id="rId3"/>
    <sheet name="Schedule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<sst xmlns="http://schemas.openxmlformats.org/spreadsheetml/2006/main" count="73" uniqueCount="66">
  <si>
    <t xml:space="preserve">&lt;A&gt; Expense for office build-out (Current Space)</t>
  </si>
  <si>
    <t xml:space="preserve">&lt;B&gt; Budget for office build-out (New Space+Existing Public Space)</t>
  </si>
  <si>
    <t xml:space="preserve">Current Space </t>
  </si>
  <si>
    <t xml:space="preserve">New Space + Existing Public Space</t>
  </si>
  <si>
    <t xml:space="preserve">square meter</t>
  </si>
  <si>
    <t xml:space="preserve">(346 + 82.8) square meter </t>
  </si>
  <si>
    <t xml:space="preserve">Description</t>
  </si>
  <si>
    <t xml:space="preserve">Cost JPY</t>
  </si>
  <si>
    <t xml:space="preserve">Preliminary</t>
  </si>
  <si>
    <t xml:space="preserve">Revised (after meetings/negotiation)</t>
  </si>
  <si>
    <t xml:space="preserve">Tenant Improvement (Interior/Mechanical/Electrical work)</t>
  </si>
  <si>
    <t xml:space="preserve">1 Tenant Improvement (TI) M&amp;E, HVAC incl.</t>
  </si>
  <si>
    <t xml:space="preserve">Carpet </t>
  </si>
  <si>
    <t xml:space="preserve">Security</t>
  </si>
  <si>
    <t xml:space="preserve">IT</t>
  </si>
  <si>
    <t xml:space="preserve">2 IT</t>
  </si>
  <si>
    <t xml:space="preserve">     Cabling</t>
  </si>
  <si>
    <t xml:space="preserve">       Cabling</t>
  </si>
  <si>
    <t xml:space="preserve">     UPS</t>
  </si>
  <si>
    <t xml:space="preserve">       Plasma Display Relocation</t>
  </si>
  <si>
    <t xml:space="preserve">     Rack</t>
  </si>
  <si>
    <t xml:space="preserve">       PBX New Phones</t>
  </si>
  <si>
    <t xml:space="preserve">     AV Equipment PDP</t>
  </si>
  <si>
    <t xml:space="preserve">     Other AV Equipment</t>
  </si>
  <si>
    <t xml:space="preserve">Furniture</t>
  </si>
  <si>
    <t xml:space="preserve">3 Furniture</t>
  </si>
  <si>
    <t xml:space="preserve">     Trading Desks (56 desks @Yen 347,322)</t>
  </si>
  <si>
    <t xml:space="preserve">       a Trading Desks</t>
  </si>
  <si>
    <t xml:space="preserve">     Other Furniture</t>
  </si>
  <si>
    <t xml:space="preserve">       b  Chairs (64 chairs @Yen 74,500)</t>
  </si>
  <si>
    <t xml:space="preserve">       c  Pedestals/file cabinets/whiteboards, misc. etc.</t>
  </si>
  <si>
    <t xml:space="preserve">       d Meeting room/Public area </t>
  </si>
  <si>
    <t xml:space="preserve">Movers</t>
  </si>
  <si>
    <t xml:space="preserve">4 Movers (box move/staging)</t>
  </si>
  <si>
    <t xml:space="preserve">Professional fees</t>
  </si>
  <si>
    <t xml:space="preserve">5 Professional Fees (Jones Lang Lassale)</t>
  </si>
  <si>
    <t xml:space="preserve">     Interior Design</t>
  </si>
  <si>
    <t xml:space="preserve">     Project Management (Fox Co.)</t>
  </si>
  <si>
    <t xml:space="preserve"> </t>
  </si>
  <si>
    <t xml:space="preserve">6 Contingency 10% of project Cost</t>
  </si>
  <si>
    <t xml:space="preserve">Total (JPY)</t>
  </si>
  <si>
    <t xml:space="preserve">Cost per square meter</t>
  </si>
  <si>
    <t xml:space="preserve">/square meter</t>
  </si>
  <si>
    <t xml:space="preserve">Cost in US $ (US$= JPY120)</t>
  </si>
  <si>
    <t xml:space="preserve">All the above costs exclude consumption tax</t>
  </si>
  <si>
    <t xml:space="preserve">Assumption</t>
  </si>
  <si>
    <t xml:space="preserve">3-a Trading desks estimate based on (Knoll) JPY231,200  per desk including delivery and installation (v.s. SBFI:JPY289,100/desk)</t>
  </si>
  <si>
    <t xml:space="preserve">3-b Chairs- Herman Miller Aeron chairs quoted at 74,500 per chair (the same price as last year)</t>
  </si>
  <si>
    <r>
      <rPr>
        <sz val="8"/>
        <color rgb="FFFF0000"/>
        <rFont val="Times New Roman"/>
        <family val="1"/>
      </rPr>
      <t xml:space="preserve">3-c </t>
    </r>
    <r>
      <rPr>
        <sz val="8"/>
        <rFont val="Times New Roman"/>
        <family val="1"/>
      </rPr>
      <t xml:space="preserve">Pedestals(Knoll) @30,000/unit x 64 = 1,920,000 (SBFI: 47,700/pedestal) </t>
    </r>
  </si>
  <si>
    <t xml:space="preserve">      File cabinets with white board @409,800 x 3sets = 1,229,400 (Price still negotiable)</t>
  </si>
  <si>
    <t xml:space="preserve">      Partitions with white board @204,870/unit x 2sets = 409,740 (Price still negotiable)</t>
  </si>
  <si>
    <t xml:space="preserve">3-d Meeting room furniture - based on current Inter Office furniture</t>
  </si>
  <si>
    <t xml:space="preserve">      384,000/table x 8 = 3,072,000 (Price still negotiable)</t>
  </si>
  <si>
    <t xml:space="preserve">      31,850/chari x 48 = 1,528,800 (Price still negotiable)</t>
  </si>
  <si>
    <t xml:space="preserve">Project Schedule (Outline)</t>
  </si>
  <si>
    <t xml:space="preserve">September 21</t>
  </si>
  <si>
    <t xml:space="preserve">: Deadline for placing order of A/C</t>
  </si>
  <si>
    <t xml:space="preserve">September 28</t>
  </si>
  <si>
    <t xml:space="preserve">: Deadline for ordering Furniture</t>
  </si>
  <si>
    <t xml:space="preserve">  Deadline for ordering construction parts (Ceiling board, OA floor, Doors/Frames, etc.)</t>
  </si>
  <si>
    <t xml:space="preserve">1 week of Oct.</t>
  </si>
  <si>
    <t xml:space="preserve">: Commence Construction (Interior, Electric, A/C)</t>
  </si>
  <si>
    <t xml:space="preserve">4 week of November</t>
  </si>
  <si>
    <t xml:space="preserve">: Completion of construction/installation/testing</t>
  </si>
  <si>
    <t xml:space="preserve">1 week of Dec.</t>
  </si>
  <si>
    <t xml:space="preserve">: Start Operation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</si>
</sst>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[$-409]d\-mmm\-yy"/>
    <numFmt numFmtId="167" formatCode="#,##0.00"/>
    <numFmt numFmtId="168" formatCode="0"/>
    <numFmt numFmtId="169" formatCode="[$-409]#,##0_);[RED]\(#,##0\)"/>
    <numFmt numFmtId="170" formatCode="@"/>
    <numFmt numFmtId="171" formatCode="[$-409]d\-m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b val="true"/>
      <sz val="8"/>
      <name val="Times New Roman"/>
      <family val="1"/>
    </font>
    <font>
      <b val="true"/>
      <i val="true"/>
      <sz val="8"/>
      <color rgb="FF0000FF"/>
      <name val="Times New Roman"/>
      <family val="1"/>
    </font>
    <font>
      <b val="true"/>
      <sz val="8"/>
      <color rgb="FF993366"/>
      <name val="Times New Roman"/>
      <family val="1"/>
    </font>
    <font>
      <i val="true"/>
      <u val="single"/>
      <sz val="8"/>
      <name val="Times New Roman"/>
      <family val="1"/>
    </font>
    <font>
      <b val="true"/>
      <i val="true"/>
      <u val="single"/>
      <sz val="8"/>
      <name val="Times New Roman"/>
      <family val="1"/>
    </font>
    <font>
      <sz val="8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hair"/>
      <right/>
      <top style="medium"/>
      <bottom style="thin"/>
      <diagonal/>
    </border>
    <border diagonalUp="false" diagonalDown="false">
      <left style="double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hair"/>
      <right/>
      <top/>
      <bottom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hair"/>
      <right/>
      <top style="thin"/>
      <bottom/>
      <diagonal/>
    </border>
    <border diagonalUp="false" diagonalDown="false">
      <left style="double"/>
      <right style="medium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double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hair"/>
      <top/>
      <bottom/>
      <diagonal/>
    </border>
    <border diagonalUp="false" diagonalDown="false">
      <left style="dashDotDot"/>
      <right style="medium"/>
      <top/>
      <bottom/>
      <diagonal/>
    </border>
    <border diagonalUp="false" diagonalDown="false">
      <left style="double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hair"/>
      <right style="medium"/>
      <top style="medium"/>
      <bottom style="medium"/>
      <diagonal/>
    </border>
    <border diagonalUp="false" diagonalDown="false">
      <left style="thin"/>
      <right style="hair"/>
      <top style="medium"/>
      <bottom style="medium"/>
      <diagonal/>
    </border>
    <border diagonalUp="false" diagonalDown="false">
      <left style="hair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4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4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5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5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5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2" min="2" style="2" width="9.85"/>
    <col collapsed="false" customWidth="true" hidden="false" outlineLevel="0" max="3" min="3" style="3" width="9.7"/>
    <col collapsed="false" customWidth="true" hidden="false" outlineLevel="0" max="4" min="4" style="4" width="34.71"/>
    <col collapsed="false" customWidth="true" hidden="false" outlineLevel="0" max="5" min="5" style="5" width="11.28"/>
    <col collapsed="false" customWidth="true" hidden="false" outlineLevel="0" max="7" min="6" style="2" width="10.13"/>
    <col collapsed="false" customWidth="true" hidden="false" outlineLevel="0" max="8" min="8" style="6" width="9.7"/>
    <col collapsed="false" customWidth="true" hidden="false" outlineLevel="0" max="9" min="9" style="4" width="31.42"/>
    <col collapsed="false" customWidth="true" hidden="false" outlineLevel="0" max="10" min="10" style="4" width="26.84"/>
    <col collapsed="false" customWidth="true" hidden="false" outlineLevel="0" max="11" min="11" style="4" width="21.84"/>
    <col collapsed="false" customWidth="false" hidden="false" outlineLevel="0" max="257" min="12" style="4" width="9.14"/>
  </cols>
  <sheetData>
    <row r="1" customFormat="false" ht="11.25" hidden="false" customHeight="false" outlineLevel="0" collapsed="false">
      <c r="A1" s="7"/>
      <c r="B1" s="8"/>
      <c r="C1" s="8"/>
      <c r="D1" s="9"/>
      <c r="E1" s="10"/>
      <c r="F1" s="8"/>
      <c r="G1" s="8"/>
      <c r="H1" s="11"/>
      <c r="I1" s="9"/>
      <c r="J1" s="12"/>
    </row>
    <row r="2" customFormat="false" ht="11.25" hidden="false" customHeight="false" outlineLevel="0" collapsed="false">
      <c r="A2" s="13" t="s">
        <v>0</v>
      </c>
      <c r="C2" s="2"/>
      <c r="D2" s="14" t="s">
        <v>1</v>
      </c>
      <c r="E2" s="15"/>
      <c r="H2" s="16"/>
      <c r="I2" s="17"/>
      <c r="J2" s="14"/>
    </row>
    <row r="3" customFormat="false" ht="12" hidden="false" customHeight="false" outlineLevel="0" collapsed="false">
      <c r="A3" s="7"/>
      <c r="B3" s="8"/>
      <c r="C3" s="8"/>
      <c r="D3" s="18"/>
      <c r="E3" s="7"/>
      <c r="F3" s="8"/>
      <c r="G3" s="8"/>
    </row>
    <row r="4" customFormat="false" ht="11.25" hidden="false" customHeight="false" outlineLevel="0" collapsed="false">
      <c r="A4" s="19" t="s">
        <v>2</v>
      </c>
      <c r="B4" s="20"/>
      <c r="C4" s="21"/>
      <c r="D4" s="22" t="s">
        <v>3</v>
      </c>
      <c r="E4" s="23"/>
      <c r="F4" s="24"/>
      <c r="G4" s="24"/>
      <c r="H4" s="25"/>
      <c r="I4" s="26"/>
    </row>
    <row r="5" customFormat="false" ht="11.25" hidden="false" customHeight="false" outlineLevel="0" collapsed="false">
      <c r="A5" s="27" t="n">
        <v>1226.44</v>
      </c>
      <c r="B5" s="28" t="s">
        <v>4</v>
      </c>
      <c r="C5" s="29"/>
      <c r="D5" s="30" t="n">
        <v>428.88</v>
      </c>
      <c r="E5" s="31"/>
      <c r="F5" s="32" t="s">
        <v>5</v>
      </c>
      <c r="G5" s="32"/>
      <c r="H5" s="32"/>
      <c r="I5" s="33"/>
    </row>
    <row r="6" customFormat="false" ht="12.75" hidden="false" customHeight="true" outlineLevel="0" collapsed="false">
      <c r="A6" s="34" t="s">
        <v>6</v>
      </c>
      <c r="B6" s="35" t="s">
        <v>7</v>
      </c>
      <c r="C6" s="36"/>
      <c r="D6" s="37" t="s">
        <v>6</v>
      </c>
      <c r="E6" s="38" t="s">
        <v>7</v>
      </c>
      <c r="F6" s="38"/>
      <c r="G6" s="38"/>
      <c r="H6" s="38"/>
      <c r="I6" s="39"/>
    </row>
    <row r="7" customFormat="false" ht="11.25" hidden="false" customHeight="false" outlineLevel="0" collapsed="false">
      <c r="A7" s="40"/>
      <c r="B7" s="41"/>
      <c r="C7" s="42"/>
      <c r="D7" s="43"/>
      <c r="E7" s="44" t="s">
        <v>8</v>
      </c>
      <c r="F7" s="45" t="s">
        <v>9</v>
      </c>
      <c r="G7" s="45"/>
      <c r="H7" s="45"/>
      <c r="I7" s="39"/>
    </row>
    <row r="8" customFormat="false" ht="11.25" hidden="false" customHeight="false" outlineLevel="0" collapsed="false">
      <c r="A8" s="46" t="s">
        <v>10</v>
      </c>
      <c r="B8" s="47" t="n">
        <v>147000000</v>
      </c>
      <c r="C8" s="29"/>
      <c r="D8" s="48" t="s">
        <v>11</v>
      </c>
      <c r="E8" s="49" t="n">
        <v>36000000</v>
      </c>
      <c r="F8" s="50" t="n">
        <v>36000000</v>
      </c>
      <c r="G8" s="51"/>
      <c r="H8" s="52"/>
      <c r="I8" s="53"/>
    </row>
    <row r="9" customFormat="false" ht="11.25" hidden="false" customHeight="false" outlineLevel="0" collapsed="false">
      <c r="A9" s="54" t="s">
        <v>12</v>
      </c>
      <c r="B9" s="47" t="n">
        <v>8000000</v>
      </c>
      <c r="C9" s="29"/>
      <c r="D9" s="55"/>
      <c r="E9" s="49"/>
      <c r="F9" s="50"/>
      <c r="G9" s="51"/>
      <c r="H9" s="52"/>
      <c r="I9" s="53"/>
    </row>
    <row r="10" customFormat="false" ht="11.25" hidden="false" customHeight="false" outlineLevel="0" collapsed="false">
      <c r="A10" s="54" t="s">
        <v>13</v>
      </c>
      <c r="B10" s="47" t="n">
        <v>7645000</v>
      </c>
      <c r="C10" s="29"/>
      <c r="D10" s="55"/>
      <c r="E10" s="49"/>
      <c r="F10" s="50"/>
      <c r="G10" s="51"/>
      <c r="H10" s="52"/>
      <c r="I10" s="53"/>
    </row>
    <row r="11" customFormat="false" ht="11.25" hidden="false" customHeight="false" outlineLevel="0" collapsed="false">
      <c r="A11" s="54" t="s">
        <v>14</v>
      </c>
      <c r="B11" s="47" t="n">
        <f aca="false">SUM(C12:C16)</f>
        <v>42561760</v>
      </c>
      <c r="C11" s="29"/>
      <c r="D11" s="48" t="s">
        <v>15</v>
      </c>
      <c r="E11" s="56"/>
      <c r="F11" s="50" t="n">
        <f aca="false">SUM(G12:G14)</f>
        <v>15700000</v>
      </c>
      <c r="G11" s="51"/>
      <c r="H11" s="52"/>
      <c r="I11" s="53"/>
    </row>
    <row r="12" customFormat="false" ht="11.25" hidden="false" customHeight="false" outlineLevel="0" collapsed="false">
      <c r="A12" s="54" t="s">
        <v>16</v>
      </c>
      <c r="B12" s="47"/>
      <c r="C12" s="29" t="n">
        <v>19005560</v>
      </c>
      <c r="D12" s="55" t="s">
        <v>17</v>
      </c>
      <c r="E12" s="49" t="n">
        <v>11500000</v>
      </c>
      <c r="F12" s="50"/>
      <c r="G12" s="29" t="n">
        <v>11300000</v>
      </c>
      <c r="H12" s="57" t="n">
        <f aca="false">G12-E12</f>
        <v>-200000</v>
      </c>
      <c r="I12" s="53"/>
    </row>
    <row r="13" customFormat="false" ht="11.25" hidden="false" customHeight="false" outlineLevel="0" collapsed="false">
      <c r="A13" s="54" t="s">
        <v>18</v>
      </c>
      <c r="B13" s="47"/>
      <c r="C13" s="29" t="n">
        <v>4653000</v>
      </c>
      <c r="D13" s="58" t="s">
        <v>19</v>
      </c>
      <c r="E13" s="59"/>
      <c r="F13" s="50"/>
      <c r="G13" s="29" t="n">
        <v>1100000</v>
      </c>
      <c r="H13" s="57" t="n">
        <f aca="false">G13-E13</f>
        <v>1100000</v>
      </c>
      <c r="I13" s="53"/>
    </row>
    <row r="14" customFormat="false" ht="11.25" hidden="false" customHeight="false" outlineLevel="0" collapsed="false">
      <c r="A14" s="54" t="s">
        <v>20</v>
      </c>
      <c r="B14" s="47"/>
      <c r="C14" s="29" t="n">
        <v>1903650</v>
      </c>
      <c r="D14" s="55" t="s">
        <v>21</v>
      </c>
      <c r="E14" s="49" t="n">
        <v>3300000</v>
      </c>
      <c r="F14" s="50"/>
      <c r="G14" s="29" t="n">
        <v>3300000</v>
      </c>
      <c r="H14" s="57" t="n">
        <f aca="false">G14-E14</f>
        <v>0</v>
      </c>
      <c r="I14" s="53"/>
    </row>
    <row r="15" customFormat="false" ht="11.25" hidden="false" customHeight="false" outlineLevel="0" collapsed="false">
      <c r="A15" s="54" t="s">
        <v>22</v>
      </c>
      <c r="B15" s="47"/>
      <c r="C15" s="29" t="n">
        <v>10111971</v>
      </c>
      <c r="D15" s="55"/>
      <c r="E15" s="49"/>
      <c r="F15" s="50"/>
      <c r="G15" s="29"/>
      <c r="H15" s="57"/>
      <c r="I15" s="53"/>
    </row>
    <row r="16" customFormat="false" ht="11.25" hidden="false" customHeight="false" outlineLevel="0" collapsed="false">
      <c r="A16" s="54" t="s">
        <v>23</v>
      </c>
      <c r="B16" s="47"/>
      <c r="C16" s="29" t="n">
        <v>6887579</v>
      </c>
      <c r="D16" s="55"/>
      <c r="E16" s="49"/>
      <c r="F16" s="50"/>
      <c r="G16" s="29"/>
      <c r="H16" s="57"/>
      <c r="I16" s="53"/>
    </row>
    <row r="17" customFormat="false" ht="11.25" hidden="false" customHeight="false" outlineLevel="0" collapsed="false">
      <c r="A17" s="54" t="s">
        <v>24</v>
      </c>
      <c r="B17" s="47" t="n">
        <f aca="false">SUM(C18:C19)</f>
        <v>70000000</v>
      </c>
      <c r="C17" s="29"/>
      <c r="D17" s="48" t="s">
        <v>25</v>
      </c>
      <c r="E17" s="56"/>
      <c r="F17" s="50" t="n">
        <f aca="false">SUM(G18:G21)</f>
        <v>27756740</v>
      </c>
      <c r="G17" s="29"/>
      <c r="H17" s="57"/>
      <c r="I17" s="53"/>
    </row>
    <row r="18" customFormat="false" ht="11.25" hidden="false" customHeight="false" outlineLevel="0" collapsed="false">
      <c r="A18" s="54" t="s">
        <v>26</v>
      </c>
      <c r="B18" s="47"/>
      <c r="C18" s="29" t="n">
        <v>19450035</v>
      </c>
      <c r="D18" s="55" t="s">
        <v>27</v>
      </c>
      <c r="E18" s="49" t="n">
        <v>18502400</v>
      </c>
      <c r="F18" s="50"/>
      <c r="G18" s="29" t="n">
        <v>14796800</v>
      </c>
      <c r="H18" s="57" t="n">
        <f aca="false">G18-E18</f>
        <v>-3705600</v>
      </c>
      <c r="I18" s="53"/>
    </row>
    <row r="19" customFormat="false" ht="11.25" hidden="false" customHeight="false" outlineLevel="0" collapsed="false">
      <c r="A19" s="54" t="s">
        <v>28</v>
      </c>
      <c r="B19" s="47"/>
      <c r="C19" s="29" t="n">
        <v>50549965</v>
      </c>
      <c r="D19" s="55" t="s">
        <v>29</v>
      </c>
      <c r="E19" s="49" t="n">
        <v>4800000</v>
      </c>
      <c r="F19" s="50"/>
      <c r="G19" s="29" t="n">
        <v>4800000</v>
      </c>
      <c r="H19" s="57" t="n">
        <f aca="false">G19-E19</f>
        <v>0</v>
      </c>
      <c r="I19" s="53"/>
    </row>
    <row r="20" customFormat="false" ht="11.25" hidden="false" customHeight="false" outlineLevel="0" collapsed="false">
      <c r="A20" s="54"/>
      <c r="B20" s="47"/>
      <c r="C20" s="29"/>
      <c r="D20" s="60" t="s">
        <v>30</v>
      </c>
      <c r="E20" s="61" t="n">
        <v>5700000</v>
      </c>
      <c r="F20" s="62"/>
      <c r="G20" s="63" t="n">
        <v>3559140</v>
      </c>
      <c r="H20" s="57" t="n">
        <f aca="false">G20-E20</f>
        <v>-2140860</v>
      </c>
      <c r="I20" s="53"/>
    </row>
    <row r="21" customFormat="false" ht="11.25" hidden="false" customHeight="false" outlineLevel="0" collapsed="false">
      <c r="A21" s="54"/>
      <c r="B21" s="47"/>
      <c r="C21" s="29"/>
      <c r="D21" s="60" t="s">
        <v>31</v>
      </c>
      <c r="E21" s="61" t="n">
        <v>4600800</v>
      </c>
      <c r="F21" s="62"/>
      <c r="G21" s="63" t="n">
        <v>4600800</v>
      </c>
      <c r="H21" s="57" t="n">
        <f aca="false">G21-E21</f>
        <v>0</v>
      </c>
      <c r="I21" s="53"/>
    </row>
    <row r="22" customFormat="false" ht="11.25" hidden="false" customHeight="false" outlineLevel="0" collapsed="false">
      <c r="A22" s="54" t="s">
        <v>32</v>
      </c>
      <c r="B22" s="47" t="n">
        <v>1000000</v>
      </c>
      <c r="C22" s="29"/>
      <c r="D22" s="48" t="s">
        <v>33</v>
      </c>
      <c r="E22" s="49" t="n">
        <v>1120000</v>
      </c>
      <c r="F22" s="50" t="n">
        <v>500000</v>
      </c>
      <c r="G22" s="29"/>
      <c r="H22" s="57" t="n">
        <f aca="false">F22-E22</f>
        <v>-620000</v>
      </c>
      <c r="I22" s="53"/>
    </row>
    <row r="23" customFormat="false" ht="11.25" hidden="false" customHeight="false" outlineLevel="0" collapsed="false">
      <c r="A23" s="54" t="s">
        <v>34</v>
      </c>
      <c r="B23" s="47" t="n">
        <f aca="false">SUM(C24:C25)</f>
        <v>19847127</v>
      </c>
      <c r="C23" s="29"/>
      <c r="D23" s="48" t="s">
        <v>35</v>
      </c>
      <c r="E23" s="49" t="n">
        <v>5000000</v>
      </c>
      <c r="F23" s="50" t="n">
        <v>3000000</v>
      </c>
      <c r="G23" s="29"/>
      <c r="H23" s="57" t="n">
        <f aca="false">F23-E23</f>
        <v>-2000000</v>
      </c>
      <c r="I23" s="53"/>
    </row>
    <row r="24" customFormat="false" ht="11.25" hidden="false" customHeight="false" outlineLevel="0" collapsed="false">
      <c r="A24" s="54" t="s">
        <v>36</v>
      </c>
      <c r="B24" s="47"/>
      <c r="C24" s="29" t="n">
        <v>6727306</v>
      </c>
      <c r="D24" s="55"/>
      <c r="E24" s="49"/>
      <c r="F24" s="50"/>
      <c r="G24" s="64"/>
      <c r="H24" s="57"/>
      <c r="I24" s="53"/>
    </row>
    <row r="25" customFormat="false" ht="11.25" hidden="false" customHeight="false" outlineLevel="0" collapsed="false">
      <c r="A25" s="54" t="s">
        <v>37</v>
      </c>
      <c r="B25" s="47"/>
      <c r="C25" s="29" t="n">
        <v>13119821</v>
      </c>
      <c r="D25" s="55"/>
      <c r="E25" s="49"/>
      <c r="F25" s="50" t="s">
        <v>38</v>
      </c>
      <c r="G25" s="64"/>
      <c r="H25" s="65"/>
      <c r="I25" s="53"/>
    </row>
    <row r="26" customFormat="false" ht="12" hidden="false" customHeight="false" outlineLevel="0" collapsed="false">
      <c r="A26" s="54"/>
      <c r="B26" s="47"/>
      <c r="C26" s="29"/>
      <c r="D26" s="66" t="s">
        <v>39</v>
      </c>
      <c r="E26" s="56"/>
      <c r="F26" s="50" t="n">
        <f aca="false">SUM(F8:F23)*10%</f>
        <v>8295674</v>
      </c>
      <c r="G26" s="64"/>
      <c r="H26" s="67"/>
      <c r="I26" s="53"/>
    </row>
    <row r="27" customFormat="false" ht="12" hidden="false" customHeight="false" outlineLevel="0" collapsed="false">
      <c r="A27" s="68" t="s">
        <v>40</v>
      </c>
      <c r="B27" s="69" t="n">
        <f aca="false">SUM(B8:B25)</f>
        <v>296053887</v>
      </c>
      <c r="C27" s="70"/>
      <c r="D27" s="71" t="s">
        <v>40</v>
      </c>
      <c r="E27" s="72"/>
      <c r="F27" s="73" t="n">
        <f aca="false">SUM(F8:F26)</f>
        <v>91252414</v>
      </c>
      <c r="G27" s="74"/>
      <c r="H27" s="75"/>
      <c r="I27" s="76"/>
    </row>
    <row r="28" customFormat="false" ht="11.25" hidden="false" customHeight="false" outlineLevel="0" collapsed="false">
      <c r="A28" s="3" t="s">
        <v>41</v>
      </c>
      <c r="B28" s="3" t="n">
        <v>241393</v>
      </c>
      <c r="C28" s="1" t="s">
        <v>42</v>
      </c>
      <c r="D28" s="3" t="s">
        <v>41</v>
      </c>
      <c r="E28" s="3"/>
      <c r="F28" s="3" t="n">
        <f aca="false">F27/D5</f>
        <v>212769.105577318</v>
      </c>
      <c r="G28" s="1" t="s">
        <v>42</v>
      </c>
      <c r="H28" s="4"/>
      <c r="I28" s="77"/>
    </row>
    <row r="29" customFormat="false" ht="11.25" hidden="false" customHeight="false" outlineLevel="0" collapsed="false">
      <c r="A29" s="3" t="s">
        <v>43</v>
      </c>
      <c r="B29" s="3" t="n">
        <f aca="false">B27/120</f>
        <v>2467115.725</v>
      </c>
      <c r="D29" s="2" t="s">
        <v>43</v>
      </c>
      <c r="E29" s="2"/>
      <c r="F29" s="2" t="n">
        <f aca="false">F27/120</f>
        <v>760436.783333333</v>
      </c>
    </row>
    <row r="30" customFormat="false" ht="11.25" hidden="false" customHeight="false" outlineLevel="0" collapsed="false">
      <c r="A30" s="13" t="s">
        <v>44</v>
      </c>
      <c r="D30" s="13" t="s">
        <v>44</v>
      </c>
      <c r="E30" s="13"/>
    </row>
    <row r="31" customFormat="false" ht="11.25" hidden="false" customHeight="false" outlineLevel="0" collapsed="false">
      <c r="A31" s="4"/>
    </row>
    <row r="32" customFormat="false" ht="11.25" hidden="false" customHeight="false" outlineLevel="0" collapsed="false">
      <c r="A32" s="1" t="s">
        <v>45</v>
      </c>
    </row>
    <row r="33" customFormat="false" ht="11.25" hidden="false" customHeight="false" outlineLevel="0" collapsed="false">
      <c r="A33" s="1" t="s">
        <v>46</v>
      </c>
    </row>
    <row r="34" customFormat="false" ht="11.25" hidden="false" customHeight="false" outlineLevel="0" collapsed="false">
      <c r="A34" s="1" t="s">
        <v>47</v>
      </c>
    </row>
    <row r="35" customFormat="false" ht="11.25" hidden="false" customHeight="false" outlineLevel="0" collapsed="false">
      <c r="A35" s="78" t="s">
        <v>48</v>
      </c>
    </row>
    <row r="36" customFormat="false" ht="11.25" hidden="false" customHeight="false" outlineLevel="0" collapsed="false">
      <c r="A36" s="78" t="s">
        <v>49</v>
      </c>
    </row>
    <row r="37" customFormat="false" ht="11.25" hidden="false" customHeight="false" outlineLevel="0" collapsed="false">
      <c r="A37" s="78" t="s">
        <v>50</v>
      </c>
    </row>
    <row r="38" customFormat="false" ht="11.25" hidden="false" customHeight="false" outlineLevel="0" collapsed="false">
      <c r="A38" s="78" t="s">
        <v>51</v>
      </c>
    </row>
    <row r="39" customFormat="false" ht="11.25" hidden="false" customHeight="false" outlineLevel="0" collapsed="false">
      <c r="A39" s="78" t="s">
        <v>52</v>
      </c>
    </row>
    <row r="40" customFormat="false" ht="11.25" hidden="false" customHeight="false" outlineLevel="0" collapsed="false">
      <c r="A40" s="78" t="s">
        <v>53</v>
      </c>
    </row>
  </sheetData>
  <mergeCells count="3">
    <mergeCell ref="F5:H5"/>
    <mergeCell ref="E6:H6"/>
    <mergeCell ref="F7:H7"/>
  </mergeCells>
  <printOptions headings="false" gridLines="false" gridLinesSet="true" horizontalCentered="true" verticalCentered="true"/>
  <pageMargins left="0.25" right="0.25" top="0.5" bottom="0.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41"/>
  </cols>
  <sheetData>
    <row r="1" customFormat="false" ht="12.75" hidden="false" customHeight="false" outlineLevel="0" collapsed="false">
      <c r="A1" s="79" t="s">
        <v>54</v>
      </c>
    </row>
    <row r="3" customFormat="false" ht="12.75" hidden="false" customHeight="false" outlineLevel="0" collapsed="false">
      <c r="A3" s="80" t="s">
        <v>55</v>
      </c>
      <c r="C3" s="0" t="s">
        <v>56</v>
      </c>
    </row>
    <row r="4" customFormat="false" ht="12.75" hidden="false" customHeight="false" outlineLevel="0" collapsed="false">
      <c r="A4" s="80"/>
    </row>
    <row r="5" customFormat="false" ht="12.75" hidden="false" customHeight="false" outlineLevel="0" collapsed="false">
      <c r="A5" s="80" t="s">
        <v>57</v>
      </c>
      <c r="C5" s="0" t="s">
        <v>58</v>
      </c>
    </row>
    <row r="6" customFormat="false" ht="12.75" hidden="false" customHeight="false" outlineLevel="0" collapsed="false">
      <c r="A6" s="81"/>
      <c r="C6" s="0" t="s">
        <v>59</v>
      </c>
    </row>
    <row r="7" customFormat="false" ht="12.75" hidden="false" customHeight="false" outlineLevel="0" collapsed="false">
      <c r="A7" s="81"/>
    </row>
    <row r="8" customFormat="false" ht="12.75" hidden="false" customHeight="false" outlineLevel="0" collapsed="false">
      <c r="A8" s="0" t="s">
        <v>60</v>
      </c>
      <c r="C8" s="0" t="s">
        <v>61</v>
      </c>
    </row>
    <row r="10" customFormat="false" ht="12.75" hidden="false" customHeight="false" outlineLevel="0" collapsed="false">
      <c r="A10" s="0" t="s">
        <v>62</v>
      </c>
      <c r="C10" s="0" t="s">
        <v>63</v>
      </c>
    </row>
    <row r="12" customFormat="false" ht="12.75" hidden="false" customHeight="false" outlineLevel="0" collapsed="false">
      <c r="A12" s="0" t="s">
        <v>64</v>
      </c>
      <c r="C12" s="0" t="s">
        <v>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2001-07-14T20:33:34Z</dcterms:created>
  <dc:creator>Keiko Senda</dc:creator>
  <dc:description/>
  <dc:language>en-US</dc:language>
  <cp:lastModifiedBy>ahigaki</cp:lastModifiedBy>
  <cp:lastPrinted>2001-09-14T02:41:31Z</cp:lastPrinted>
  <dcterms:modified xsi:type="dcterms:W3CDTF">2001-09-14T08:34:10Z</dcterms:modified>
  <cp:revision>0</cp:revision>
  <dc:subject/>
  <dc:title/>
</cp:coreProperties>
</file>